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51" windowHeight="9875" firstSheet="5" activeTab="9"/>
  </bookViews>
  <sheets>
    <sheet name="Сводная" sheetId="1" r:id="rId1"/>
    <sheet name="Гистограмма длин" sheetId="2" r:id="rId2"/>
    <sheet name="Гистограмма по пересечениям" sheetId="3" r:id="rId3"/>
    <sheet name="Типы белков" sheetId="4" r:id="rId4"/>
    <sheet name="Статистика по распределению" sheetId="5" r:id="rId5"/>
    <sheet name="Теория равномерности" sheetId="6" r:id="rId6"/>
    <sheet name="Квазиопероны" sheetId="7" r:id="rId7"/>
    <sheet name="Пересечения" sheetId="8" r:id="rId8"/>
    <sheet name="info_types" sheetId="9" r:id="rId9"/>
    <sheet name="inf0" sheetId="10" r:id="rId10"/>
    <sheet name="info_main" sheetId="11" r:id="rId11"/>
    <sheet name="kwyzy" sheetId="12" r:id="rId12"/>
  </sheets>
  <calcPr calcId="144525"/>
  <pivotCaches>
    <pivotCache cacheId="0" r:id="rId13"/>
  </pivotCaches>
</workbook>
</file>

<file path=xl/sharedStrings.xml><?xml version="1.0" encoding="utf-8"?>
<sst xmlns="http://schemas.openxmlformats.org/spreadsheetml/2006/main" count="7734">
  <si>
    <t># feature</t>
  </si>
  <si>
    <t>class</t>
  </si>
  <si>
    <t>Число</t>
  </si>
  <si>
    <t>CDS</t>
  </si>
  <si>
    <t>with_protein</t>
  </si>
  <si>
    <t>CDS Total</t>
  </si>
  <si>
    <t>gene</t>
  </si>
  <si>
    <t>protein_coding</t>
  </si>
  <si>
    <t>pseudogene</t>
  </si>
  <si>
    <t>gene Total</t>
  </si>
  <si>
    <t>Grand Total</t>
  </si>
  <si>
    <t>Статистика длин белков</t>
  </si>
  <si>
    <t>Минимальная</t>
  </si>
  <si>
    <t>Максимальная</t>
  </si>
  <si>
    <t>Медиана</t>
  </si>
  <si>
    <t>Среднее отклонение</t>
  </si>
  <si>
    <t>Гипотетические</t>
  </si>
  <si>
    <t>Рисобомальные</t>
  </si>
  <si>
    <t>Транспортные</t>
  </si>
  <si>
    <t>Мембранные</t>
  </si>
  <si>
    <t>Другие</t>
  </si>
  <si>
    <t>Число белков</t>
  </si>
  <si>
    <t>Цепь</t>
  </si>
  <si>
    <t>Гены</t>
  </si>
  <si>
    <t>Псевдогены</t>
  </si>
  <si>
    <t>Гены РНК</t>
  </si>
  <si>
    <t>Прямая цепь</t>
  </si>
  <si>
    <t>Обратная цепь</t>
  </si>
  <si>
    <t>Хромосома</t>
  </si>
  <si>
    <t>Плазмиды</t>
  </si>
  <si>
    <t>Белковые гены</t>
  </si>
  <si>
    <t>Количество генов</t>
  </si>
  <si>
    <t>Ожидаемое распределение</t>
  </si>
  <si>
    <t>Степень свободы:</t>
  </si>
  <si>
    <t>Прямая</t>
  </si>
  <si>
    <t>Обратная</t>
  </si>
  <si>
    <t>Вероятность по критерию Пирсона:</t>
  </si>
  <si>
    <t>Вывод: гены по 2 цепям ДНК распределены случайно и равновероятно.</t>
  </si>
  <si>
    <t>Белковые</t>
  </si>
  <si>
    <t>Ожидаемое (белки)</t>
  </si>
  <si>
    <t>Ожидаемое (псевдогены)</t>
  </si>
  <si>
    <t>Вероятность о критерию Пирсона:</t>
  </si>
  <si>
    <t>Количество:</t>
  </si>
  <si>
    <t>Проверка пересечения</t>
  </si>
  <si>
    <t>Дополнительные расчеты</t>
  </si>
  <si>
    <t>Статистика длин перекрываний</t>
  </si>
  <si>
    <t>Диапазоны</t>
  </si>
  <si>
    <t>Количество пересечений:</t>
  </si>
  <si>
    <t>&gt;100</t>
  </si>
  <si>
    <t>name</t>
  </si>
  <si>
    <t>transport protein</t>
  </si>
  <si>
    <t>transport</t>
  </si>
  <si>
    <t>ribosomal</t>
  </si>
  <si>
    <t>hypothetical</t>
  </si>
  <si>
    <t>membrane</t>
  </si>
  <si>
    <t>conserved hypothetical protein</t>
  </si>
  <si>
    <t>glycosyl hydrolase family 3 N domain protein</t>
  </si>
  <si>
    <t>phosphoglucomutase</t>
  </si>
  <si>
    <t>tryptophanyl-tRNA synthetase</t>
  </si>
  <si>
    <t>membrane protein</t>
  </si>
  <si>
    <t>holo-[acyl-carrier-protein] synthase (Holo-ACP synthase)(4'-phosphopantetheinyl transferase AcpS)</t>
  </si>
  <si>
    <t>tRNA pseudouridine synthase A</t>
  </si>
  <si>
    <t>primosomal protein N'</t>
  </si>
  <si>
    <t>uridine kinase</t>
  </si>
  <si>
    <t>GlpE protein</t>
  </si>
  <si>
    <t>conserved hypothetical integral membrane protein</t>
  </si>
  <si>
    <t>holliday junction DNA helicase RuvB</t>
  </si>
  <si>
    <t>holliday junction DNA helicase RuvA</t>
  </si>
  <si>
    <t>DNA-binding regulatory protein, YebC/PmpR family</t>
  </si>
  <si>
    <t>methylenetetrahydrofolate dehydrogenase</t>
  </si>
  <si>
    <t>lipoprotein, putative</t>
  </si>
  <si>
    <t>YaiI/YqxD family protein</t>
  </si>
  <si>
    <t>signal peptidase I</t>
  </si>
  <si>
    <t>SsrA-binding protein</t>
  </si>
  <si>
    <t>outer membrane protein P13</t>
  </si>
  <si>
    <t>DNA gyrase/topoisomerase IV, A subunit domain protein</t>
  </si>
  <si>
    <t>DNA topoisomerase II (N- region) domain protein</t>
  </si>
  <si>
    <t>1-acyl-sn-glycerol-3-phosphate acyltransferase (1-agpacyltransferase) (1-agpat) (lysophosphatidic acid acyltransferase)(lpaat)</t>
  </si>
  <si>
    <t>CheR methyltransferase, SAM binding domain</t>
  </si>
  <si>
    <t>phosphate transport system regulatory protein PhoU</t>
  </si>
  <si>
    <t>P115 protein</t>
  </si>
  <si>
    <t>ribonuclease HII</t>
  </si>
  <si>
    <t>transporter</t>
  </si>
  <si>
    <t>tRNA/rRNA methyltransferase</t>
  </si>
  <si>
    <t>uracil-DNA glycosylase</t>
  </si>
  <si>
    <t>putative protein-export membrane protein SecG</t>
  </si>
  <si>
    <t>triose-phosphate isomerase</t>
  </si>
  <si>
    <t>phosphoglycerate kinase</t>
  </si>
  <si>
    <t>glyceraldehyde-3-phosphate dehydrogenase, type I</t>
  </si>
  <si>
    <t>tetratricopeptide repeat domain protein</t>
  </si>
  <si>
    <t>CBS domain pair protein</t>
  </si>
  <si>
    <t>thioredoxin</t>
  </si>
  <si>
    <t>RNA methyltransferase, RsmE family</t>
  </si>
  <si>
    <t>pasta domain protein</t>
  </si>
  <si>
    <t>methionyl-tRNA formyltransferase</t>
  </si>
  <si>
    <t>peptide deformylase</t>
  </si>
  <si>
    <t>haloacid dehalogenase-like hydrolase</t>
  </si>
  <si>
    <t>aminopeptidase II</t>
  </si>
  <si>
    <t>membrane protein, putative</t>
  </si>
  <si>
    <t>peptide chain release factor 2</t>
  </si>
  <si>
    <t>signal recognition particle-docking protein FtsY</t>
  </si>
  <si>
    <t>ABC transporter, ATP-binding protein</t>
  </si>
  <si>
    <t>efflux ABC transporter, permease protein</t>
  </si>
  <si>
    <t>aminotransferase, class V superfamily</t>
  </si>
  <si>
    <t>putative Mg chelatase homolog</t>
  </si>
  <si>
    <t>L-lactate dehydrogenase</t>
  </si>
  <si>
    <t>GTP-binding protein LepA</t>
  </si>
  <si>
    <t>V-type ATPase, subunit K</t>
  </si>
  <si>
    <t>V-type ATPase, D subunit</t>
  </si>
  <si>
    <t>V-type ATP synthase beta chain (V-type ATPase subunitB)</t>
  </si>
  <si>
    <t>V-type ATP synthase subunit E (V-type ATPase subunit E)</t>
  </si>
  <si>
    <t>MutS2 protein</t>
  </si>
  <si>
    <t>ribosome small subunit-dependent GTPase A</t>
  </si>
  <si>
    <t>glutamate racemase</t>
  </si>
  <si>
    <t>asparaginyl-tRNA synthetase</t>
  </si>
  <si>
    <t>phosphoribosyl transferase domain protein</t>
  </si>
  <si>
    <t>periplasmic serine protease DO</t>
  </si>
  <si>
    <t>methionine aminopeptidase, type I</t>
  </si>
  <si>
    <t>transcription antitermination factor NusB</t>
  </si>
  <si>
    <t>basic membrane protein</t>
  </si>
  <si>
    <t>acetyl-CoA acetyltransferases subfamily</t>
  </si>
  <si>
    <t>replicative DNA helicase</t>
  </si>
  <si>
    <t>ribosomal protein L9</t>
  </si>
  <si>
    <t>ribosomal protein S18</t>
  </si>
  <si>
    <t>single-stranded DNA-binding protein (SSB) (Helix-destabilizingprotein)</t>
  </si>
  <si>
    <t>30S ribosomal protein S6</t>
  </si>
  <si>
    <t>pts system, maltose and glucose-specific iiabc component</t>
  </si>
  <si>
    <t>RIP metalloprotease RseP</t>
  </si>
  <si>
    <t>di-trans,poly-cis-decaprenylcistransferase</t>
  </si>
  <si>
    <t>ribosome recycling factor</t>
  </si>
  <si>
    <t>translation elongation factor Ts</t>
  </si>
  <si>
    <t>ribosomal protein S2</t>
  </si>
  <si>
    <t>ribosomal protein S1</t>
  </si>
  <si>
    <t>cytidylate kinase</t>
  </si>
  <si>
    <t>putative RNA pseudouridine synthase (RNA-uridine isomerase) (RNA pseudouridylate synthase)</t>
  </si>
  <si>
    <t>protein RecA</t>
  </si>
  <si>
    <t>transcription elongation factor GreA (Transcript cleavage factorgreA)</t>
  </si>
  <si>
    <t>histidyl-tRNA synthetase</t>
  </si>
  <si>
    <t>penicillin-binding protein</t>
  </si>
  <si>
    <t>long-chain-fatty-acid CoA ligase</t>
  </si>
  <si>
    <t>membrane fusion protein</t>
  </si>
  <si>
    <t>outer membrane efflux protein</t>
  </si>
  <si>
    <t>conserved hypothetical protein YidD</t>
  </si>
  <si>
    <t>glycine betaine, L-proline ABC transporter, glycine/betaine/L-proline-binding protein</t>
  </si>
  <si>
    <t>glycine betaine, L-proline ABC transporter, permease protein</t>
  </si>
  <si>
    <t>glycine betaine, L-proline ABC transporter, ATP-binding protein</t>
  </si>
  <si>
    <t>p41</t>
  </si>
  <si>
    <t>N-acetylglucosamine-6-phosphate deacetylase</t>
  </si>
  <si>
    <t>glucosamine-6-phosphate isomerase</t>
  </si>
  <si>
    <t>superoxide dismutase [Mn] (General stress protein 24)(GSP24)</t>
  </si>
  <si>
    <t>preprotein translocase, SecA subunit</t>
  </si>
  <si>
    <t>S2 lipoprotein</t>
  </si>
  <si>
    <t>alanine racemase</t>
  </si>
  <si>
    <t>putative K+-dependent Na+/Ca+ exchanger homolog</t>
  </si>
  <si>
    <t>4-alpha-glucanotransferase</t>
  </si>
  <si>
    <t>outer membrane protein</t>
  </si>
  <si>
    <t>DnaK suppressor, putative</t>
  </si>
  <si>
    <t>translation initiation factor IF-1</t>
  </si>
  <si>
    <t>von Willebrand factor type A domain protein</t>
  </si>
  <si>
    <t>ATPase family associated with various cellular activities (AAA), putative</t>
  </si>
  <si>
    <t>16S rRNA methyltransferase GidB</t>
  </si>
  <si>
    <t>tRNA uridine 5-carboxymethylaminomethyl modification enzyme GidA</t>
  </si>
  <si>
    <t>tRNA modification GTPase TrmE</t>
  </si>
  <si>
    <t>FlbF protein</t>
  </si>
  <si>
    <t>carbon storage regulator</t>
  </si>
  <si>
    <t>glycoprotease family</t>
  </si>
  <si>
    <t>ATPase, YjeE family</t>
  </si>
  <si>
    <t>ribosomal protein L35</t>
  </si>
  <si>
    <t>translation initiation factor IF-3</t>
  </si>
  <si>
    <t>hydrolase, TatD family</t>
  </si>
  <si>
    <t>TPR domain protein</t>
  </si>
  <si>
    <t>protoporphyrinogen oxidase, putative</t>
  </si>
  <si>
    <t>guanosine-3',5'-bis(diphosphate) 3'-pyrophosphohydrolase ((ppGpp)ase) (Penta-phosphate guanosine-3'-pyrophosphohydrolase)</t>
  </si>
  <si>
    <t>D-alanine--D-alanine ligase (D-alanylalanine synthetase)(D-Ala-D-Ala ligase)</t>
  </si>
  <si>
    <t>UDP-N-acetylmuramoylalanyl-D-glutamate--2,6-diaminopimelate ligase (UDP-N-acetylmuramyl-tripeptide synthetase) (Meso-diaminopimelate-adding enzyme) (UDP-MurNAc-tripeptide synthetase)</t>
  </si>
  <si>
    <t>hemolysin, putative</t>
  </si>
  <si>
    <t>HflK protein</t>
  </si>
  <si>
    <t>HflC protein</t>
  </si>
  <si>
    <t>putative methyltransferase</t>
  </si>
  <si>
    <t>DNA mismatch repair protein MutL</t>
  </si>
  <si>
    <t>borrelia ORF-A superfamily</t>
  </si>
  <si>
    <t>translation elongation factor P</t>
  </si>
  <si>
    <t>phosphate ABC transporter, periplasmic phosphate-binding protein</t>
  </si>
  <si>
    <t>phosphate ABC transporter, permease protein PstC</t>
  </si>
  <si>
    <t>phosphate ABC transporter, permease protein PstA</t>
  </si>
  <si>
    <t>phosphate ABC transporter, ATP-binding protein</t>
  </si>
  <si>
    <t>metal cation transporter, zinc (Zn2+)-iron (Fe2+) permease (ZIP) family</t>
  </si>
  <si>
    <t>alanyl-tRNA synthetase</t>
  </si>
  <si>
    <t>flagellar motor switch protein</t>
  </si>
  <si>
    <t>6-phosphogluconolactonase (6PGL)</t>
  </si>
  <si>
    <t>tRNA-dihydrouridine synthase A</t>
  </si>
  <si>
    <t>seryl-tRNA synthetase</t>
  </si>
  <si>
    <t>peptidase M16 inactive domain family</t>
  </si>
  <si>
    <t>ribosomal protein L31</t>
  </si>
  <si>
    <t>transcription termination factor Rho</t>
  </si>
  <si>
    <t>hypothetical protein</t>
  </si>
  <si>
    <t>small DNA-binding protein Hbb</t>
  </si>
  <si>
    <t>ribosomal protein S20</t>
  </si>
  <si>
    <t>GTP-binding protein YchF</t>
  </si>
  <si>
    <t>apolipoprotein N-acyltransferase</t>
  </si>
  <si>
    <t>deoxyguanosine/deoxyadenosine kinase</t>
  </si>
  <si>
    <t>glycerol uptake facilitator</t>
  </si>
  <si>
    <t>glycerol kinase</t>
  </si>
  <si>
    <t>glycerol-3-phosphate dehydrogenase, anaerobic</t>
  </si>
  <si>
    <t>M23 peptidase domain protein</t>
  </si>
  <si>
    <t>non-canonical purine NTP pyrophosphatase, RdgB/HAM1 family</t>
  </si>
  <si>
    <t>oligoendopeptidase F</t>
  </si>
  <si>
    <t>phosphatidyltransferase</t>
  </si>
  <si>
    <t>DedA protein</t>
  </si>
  <si>
    <t>leucyl-tRNA synthetase</t>
  </si>
  <si>
    <t>ATP-dependent protease La</t>
  </si>
  <si>
    <t>single-stranded-DNA-specific exonuclease RecJ</t>
  </si>
  <si>
    <t>ribosomal protein S21</t>
  </si>
  <si>
    <t>undecaprenol kinase</t>
  </si>
  <si>
    <t>transglycosylase SLT domain protein</t>
  </si>
  <si>
    <t>heat shock protein 70</t>
  </si>
  <si>
    <t>ATP-binding protein</t>
  </si>
  <si>
    <t>flagellar biosynthesis protein FlhF (Flagella-associated GTP-bindingprotein)</t>
  </si>
  <si>
    <t>flagellar biosynthesis protein FlhA</t>
  </si>
  <si>
    <t>flagellar biosynthetic protein FlhB</t>
  </si>
  <si>
    <t>flagellar biosynthetic protein FliR</t>
  </si>
  <si>
    <t>flagellar biosynthetic protein FliQ</t>
  </si>
  <si>
    <t>flagellar biosynthetic protein FliP</t>
  </si>
  <si>
    <t>flagellar protein FliZ</t>
  </si>
  <si>
    <t>flagellar switch protein FliY</t>
  </si>
  <si>
    <t>flagellar motor switch protein FliM</t>
  </si>
  <si>
    <t>flagellar basal body-associated protein FliL</t>
  </si>
  <si>
    <t>flagellar motor apparatus</t>
  </si>
  <si>
    <t>chemotaxis protein MotA (Motility protein A)</t>
  </si>
  <si>
    <t>flagellar hook protein FlgE</t>
  </si>
  <si>
    <t>flagellar hook capping protein</t>
  </si>
  <si>
    <t>flagellar protein</t>
  </si>
  <si>
    <t>flagellar protein export ATPase FliI</t>
  </si>
  <si>
    <t>flagellar assembly protein FliH</t>
  </si>
  <si>
    <t>flagellar motor switch protein FliG</t>
  </si>
  <si>
    <t>flagellar M-ring protein FliF</t>
  </si>
  <si>
    <t>flagellar hook-basal body complex protein (FliE)</t>
  </si>
  <si>
    <t>flagellar basal-body rod protein FlgC</t>
  </si>
  <si>
    <t>flagellar basal-body rod protein FlgB</t>
  </si>
  <si>
    <t>heat shock protein HslVU, ATPase subunit HslU</t>
  </si>
  <si>
    <t>ATP-dependent protease HslV</t>
  </si>
  <si>
    <t>protein smf</t>
  </si>
  <si>
    <t>cell division protein FtsZ</t>
  </si>
  <si>
    <t>cell division protein FtsA</t>
  </si>
  <si>
    <t>DivIB</t>
  </si>
  <si>
    <t>cell division protein FtsW</t>
  </si>
  <si>
    <t>phospho-N-acetylmuramoyl-pentapeptide-transferase</t>
  </si>
  <si>
    <t>UDP-N-acetylmuramoyl-tripeptide--D-alanyl-D-alanine ligase (UDP-MurNAc-pentapeptide synthetase) (D-alanyl-D-alanine-adding enzyme)</t>
  </si>
  <si>
    <t>S-adenosyl-methyltransferase MraW</t>
  </si>
  <si>
    <t>putative inorganic polyphosphate/ATP-NAD kinase (Poly(P)/ATP NAD kinase)</t>
  </si>
  <si>
    <t>purine-binding chemotaxis protein</t>
  </si>
  <si>
    <t>ribosomal RNA large subunit methyltransferase J</t>
  </si>
  <si>
    <t>octaprenyl-diphosphate synthase</t>
  </si>
  <si>
    <t>putative ABC transporter ATP-binding protein</t>
  </si>
  <si>
    <t>exported protein</t>
  </si>
  <si>
    <t>LysM domain protein</t>
  </si>
  <si>
    <t>glycerol-3-phosphate O-acyltransferase, putative</t>
  </si>
  <si>
    <t>bacterial extracellular solute-binding protein, family 5</t>
  </si>
  <si>
    <t>Hypothetical protein</t>
  </si>
  <si>
    <t>ABC transporter, permease protein</t>
  </si>
  <si>
    <t>oligopeptide transport system permease protein OppC</t>
  </si>
  <si>
    <t>oligopeptide transport ATP-binding protein OppD</t>
  </si>
  <si>
    <t>OppF</t>
  </si>
  <si>
    <t>phosphopyruvate hydratase</t>
  </si>
  <si>
    <t>ribosomal protein S9</t>
  </si>
  <si>
    <t>ribosomal protein L13</t>
  </si>
  <si>
    <t>glu-trnagln amidotransferase suBunit b</t>
  </si>
  <si>
    <t>glutamyl-tRNA(Gln) amidotransferase subunit A (Glu-ADTsubunit A)</t>
  </si>
  <si>
    <t>glutamyl-tRNA(Gln) amidotransferase, C subunit</t>
  </si>
  <si>
    <t>DNA helicase</t>
  </si>
  <si>
    <t>export chaperone</t>
  </si>
  <si>
    <t>fibronectin/fibrinogen-binding protein, putative</t>
  </si>
  <si>
    <t>pyruvate kinase</t>
  </si>
  <si>
    <t>ribosomal protein L28</t>
  </si>
  <si>
    <t>transcription factor, putative</t>
  </si>
  <si>
    <t>prolipoprotein diacylglyceryl transferase</t>
  </si>
  <si>
    <t>periplasmic protein</t>
  </si>
  <si>
    <t>methylglyoxal synthase</t>
  </si>
  <si>
    <t>outer surface 22 kda lipoprotein (antigen IpLA7)</t>
  </si>
  <si>
    <t>vacuolar aminopeptidase I</t>
  </si>
  <si>
    <t>putative phosphotransferase enzyme IIb component</t>
  </si>
  <si>
    <t>glycerol-3-phosphate dehydrogenase [NAD(P)+] (NAD(P)H-dependent glycerol-3-phosphate dehydrogenase)</t>
  </si>
  <si>
    <t>ATP-dependent Clp protease, subunit A</t>
  </si>
  <si>
    <t>tyrosyl-tRNA synthetase</t>
  </si>
  <si>
    <t>glycyl-tRNA synthetase</t>
  </si>
  <si>
    <t>glutamyl-tRNA synthetase</t>
  </si>
  <si>
    <t>P31-23 protein</t>
  </si>
  <si>
    <t>HD domain protein</t>
  </si>
  <si>
    <t>putative nucleosidase, Pfs protein</t>
  </si>
  <si>
    <t>methionine adenosyltransferase</t>
  </si>
  <si>
    <t>S-ribosylhomocysteinase LuxS</t>
  </si>
  <si>
    <t>protein kinase C1 inhibitor</t>
  </si>
  <si>
    <t>magnesium transporter</t>
  </si>
  <si>
    <t>trehalase</t>
  </si>
  <si>
    <t>basic membrane protein B (bmpB)</t>
  </si>
  <si>
    <t>basic membrane protein A (bmpA), immunodominant antigen P39</t>
  </si>
  <si>
    <t>basic membrane protein C (bmpC)</t>
  </si>
  <si>
    <t>basic membrane protein D (bmpD)</t>
  </si>
  <si>
    <t>ribosomal protein S7</t>
  </si>
  <si>
    <t>ribosomal protein S12</t>
  </si>
  <si>
    <t>DNA-directed RNA polymerase, beta' subunit</t>
  </si>
  <si>
    <t>ribosomal protein L7/L12</t>
  </si>
  <si>
    <t>ribosomal protein L10</t>
  </si>
  <si>
    <t>ribosomal protein L1</t>
  </si>
  <si>
    <t>ribosomal protein L11</t>
  </si>
  <si>
    <t>transcription termination/antitermination factor NusG</t>
  </si>
  <si>
    <t>preprotein translocase, SecE subunit</t>
  </si>
  <si>
    <t>ribosomal protein L33</t>
  </si>
  <si>
    <t>putative ankyrin repeat protein</t>
  </si>
  <si>
    <t>glutamate transporter, putative</t>
  </si>
  <si>
    <t>prolyl-tRNA synthetase</t>
  </si>
  <si>
    <t>mannose-6-phosphate isomerase, class I</t>
  </si>
  <si>
    <t>pts system, fructose-specific iiabc component</t>
  </si>
  <si>
    <t>chemotaxis protein methyltransferase</t>
  </si>
  <si>
    <t>putative protein-glutamate methylesterase</t>
  </si>
  <si>
    <t>pheromone shutdown protein</t>
  </si>
  <si>
    <t>adenylate kinase (ATP-AMP transphosphorylase) (AK)(Superoxide-inducible protein 16) (SOI16)</t>
  </si>
  <si>
    <t>response regulatory protein</t>
  </si>
  <si>
    <t>sensory transduction histidine kinase, putative</t>
  </si>
  <si>
    <t>DNA-3-methyladenine glycosylase</t>
  </si>
  <si>
    <t>nucleoside 2-deoxyribosyltransferase superfamily</t>
  </si>
  <si>
    <t>CobQ/CobB/MinD/ParA nucleotide binding domain, putative</t>
  </si>
  <si>
    <t>stage 0 sporulation protein J</t>
  </si>
  <si>
    <t>DNA gyrase, A subunit</t>
  </si>
  <si>
    <t>DNA gyrase, B subunit</t>
  </si>
  <si>
    <t>chromosomal replication initiator protein DnaA</t>
  </si>
  <si>
    <t>DNA polymerase III, beta subunit</t>
  </si>
  <si>
    <t>ribosomal protein L34</t>
  </si>
  <si>
    <t>ribonuclease P protein component</t>
  </si>
  <si>
    <t>spoiiij-associtated protein</t>
  </si>
  <si>
    <t>WbnF</t>
  </si>
  <si>
    <t>fructose-bisphosphate aldolase, class II</t>
  </si>
  <si>
    <t>aspartyl-tRNA synthetase</t>
  </si>
  <si>
    <t>Na+/H+ antiporter</t>
  </si>
  <si>
    <t>phosphocarrier protein HPr</t>
  </si>
  <si>
    <t>RNA polymerase sigma-54 factor</t>
  </si>
  <si>
    <t>chromate transport protein, putative</t>
  </si>
  <si>
    <t>chromate transporter superfamily</t>
  </si>
  <si>
    <t>transporter, small conductance mechanosensitive ion channel (MscS) family</t>
  </si>
  <si>
    <t>lipopolysaccharide biosynthesis-related protein</t>
  </si>
  <si>
    <t>DNA polymerase III, delta subunit superfamily</t>
  </si>
  <si>
    <t>excinuclease ABC, C subunit</t>
  </si>
  <si>
    <t>DNA polymerase III, subunits gamma and tau</t>
  </si>
  <si>
    <t>putative DNA-binding protein, ebfC protein</t>
  </si>
  <si>
    <t>nucleoside diphosphate kinase (NDK) (NDP kinase)(Nucleoside-2-P kinase)</t>
  </si>
  <si>
    <t>signal peptidase II</t>
  </si>
  <si>
    <t>UDP-N-acetylglucosamine 1-carboxyvinyltransferase</t>
  </si>
  <si>
    <t>translation elongation factor Tu</t>
  </si>
  <si>
    <t>ribosomal protein S10</t>
  </si>
  <si>
    <t>ribosomal protein L3</t>
  </si>
  <si>
    <t>ribosomal protein L4/L1 family</t>
  </si>
  <si>
    <t>ribosomal protein L23</t>
  </si>
  <si>
    <t>ribosomal protein L2</t>
  </si>
  <si>
    <t>ribosomal protein S19</t>
  </si>
  <si>
    <t>ribosomal protein L22</t>
  </si>
  <si>
    <t>ribosomal protein S3</t>
  </si>
  <si>
    <t>ribosomal protein L16</t>
  </si>
  <si>
    <t>ribosomal protein L29</t>
  </si>
  <si>
    <t>ribosomal protein S17</t>
  </si>
  <si>
    <t>ribosomal protein L14</t>
  </si>
  <si>
    <t>ribosomal protein L24</t>
  </si>
  <si>
    <t>ribosomal L5P family C-terminus protein</t>
  </si>
  <si>
    <t>ribosomal protein S14p/S29e</t>
  </si>
  <si>
    <t>ribosomal protein S8</t>
  </si>
  <si>
    <t>ribosomal protein L6, putative</t>
  </si>
  <si>
    <t>ribosomal protein L18</t>
  </si>
  <si>
    <t>ribosomal protein S5</t>
  </si>
  <si>
    <t>ribosomal protein L30</t>
  </si>
  <si>
    <t>ribosomal protein L15</t>
  </si>
  <si>
    <t>preprotein translocase, SecY subunit</t>
  </si>
  <si>
    <t>ribosomal protein L36</t>
  </si>
  <si>
    <t>ribosomal protein S13p/S18e</t>
  </si>
  <si>
    <t>ribosomal protein S11</t>
  </si>
  <si>
    <t>DNA-directed RNA polymerase, alpha subunit</t>
  </si>
  <si>
    <t>ribosomal protein L17</t>
  </si>
  <si>
    <t>ribosome-associated GTPase EngA</t>
  </si>
  <si>
    <t>phenylalanyl-tRNA synthetase, beta subunit</t>
  </si>
  <si>
    <t>chaperone protein DnaJ</t>
  </si>
  <si>
    <t>chaperone protein DnaK</t>
  </si>
  <si>
    <t>co-chaperone GrpE</t>
  </si>
  <si>
    <t>Inositol monophosphatase family protein</t>
  </si>
  <si>
    <t>transcriptional activator, putative, Baf family</t>
  </si>
  <si>
    <t>aldose reductase, putative</t>
  </si>
  <si>
    <t>PhnP protein</t>
  </si>
  <si>
    <t>exodeoxyribonuclease III</t>
  </si>
  <si>
    <t>zinc protease, putative</t>
  </si>
  <si>
    <t>translation elongation factor G</t>
  </si>
  <si>
    <t>phosphoribosyl pyrophosphate synthetase</t>
  </si>
  <si>
    <t>xylulokinase</t>
  </si>
  <si>
    <t>dephospho-CoA kinase</t>
  </si>
  <si>
    <t>DNA polymerase I superfamily</t>
  </si>
  <si>
    <t>flagellar protein FliS</t>
  </si>
  <si>
    <t>CheY</t>
  </si>
  <si>
    <t>DNA ligase, NAD-dependent</t>
  </si>
  <si>
    <t>phosphoenolpyruvate-protein phosphotransferase</t>
  </si>
  <si>
    <t>PTS system, glucose-specific IIA component</t>
  </si>
  <si>
    <t>chaperone protein HtpG</t>
  </si>
  <si>
    <t>6-phosphogluconate dehydrogenase, decarboxylating</t>
  </si>
  <si>
    <t>chemotaxis histidine kinase</t>
  </si>
  <si>
    <t>chemotaxis response regulator protein-glutamate methylesterase</t>
  </si>
  <si>
    <t>chemotaxis response regulator</t>
  </si>
  <si>
    <t>uridylate kinase</t>
  </si>
  <si>
    <t>glycosyl transferase</t>
  </si>
  <si>
    <t>CTP synthase</t>
  </si>
  <si>
    <t>methyl-accepting chemotaxis protein</t>
  </si>
  <si>
    <t>DNA polymerase III subunit alpha</t>
  </si>
  <si>
    <t>ATP-dependent DNA helicase RecG</t>
  </si>
  <si>
    <t>carboxypeptidase, putative</t>
  </si>
  <si>
    <t>UDP-N-acetylmuramoylalanine--D-glutamate ligase</t>
  </si>
  <si>
    <t>FemA protein</t>
  </si>
  <si>
    <t>methionyl-tRNA synthetase</t>
  </si>
  <si>
    <t>MTA/SAH nucleosidase, Borrelia Glycosaminoglycan binding Protein (Bgp)</t>
  </si>
  <si>
    <t>dimethyladenosine transferase</t>
  </si>
  <si>
    <t>competence locus E, putative</t>
  </si>
  <si>
    <t>caax amino protease family</t>
  </si>
  <si>
    <t>arginyl-tRNA synthetase</t>
  </si>
  <si>
    <t>UDP-N-acetylenolpyruvoylglucosamine reductase</t>
  </si>
  <si>
    <t>cysteinyl-tRNA synthetase</t>
  </si>
  <si>
    <t>IPT/TIG domain protein</t>
  </si>
  <si>
    <t>serine hydroxymethyltransferase</t>
  </si>
  <si>
    <t>chaperonin, putative</t>
  </si>
  <si>
    <t>integral outer membrane protein P66</t>
  </si>
  <si>
    <t>L-lactate permease</t>
  </si>
  <si>
    <t>serine-type D-Ala-D-Ala carboxypeptidase</t>
  </si>
  <si>
    <t>CheD family</t>
  </si>
  <si>
    <t>ATP-dependent DNA helicase PcrA</t>
  </si>
  <si>
    <t>aminoacyl-histidine dipeptidase</t>
  </si>
  <si>
    <t>trigger factor</t>
  </si>
  <si>
    <t>ATP-dependent Clp protease, proteolytic subunit ClpP</t>
  </si>
  <si>
    <t>ATP-dependent Clp protease, ATP-binding subunit ClpX</t>
  </si>
  <si>
    <t>ribosomal protein S4</t>
  </si>
  <si>
    <t>cytidine deaminase</t>
  </si>
  <si>
    <t>DHH family</t>
  </si>
  <si>
    <t>beta-glucosidase, putative</t>
  </si>
  <si>
    <t>4-methyl-5</t>
  </si>
  <si>
    <t>acetate kinase</t>
  </si>
  <si>
    <t>transcription-repair coupling factor</t>
  </si>
  <si>
    <t>N-acetylmuramoyl-L-alanine amidase, putative</t>
  </si>
  <si>
    <t>ribonuclease M5</t>
  </si>
  <si>
    <t>1-phosphofructokinase</t>
  </si>
  <si>
    <t>exodeoxyribonuclease V, alpha subunit</t>
  </si>
  <si>
    <t>exodeoxyribonuclease V, beta subunit</t>
  </si>
  <si>
    <t>nicotinate phosphoribosyltransferase</t>
  </si>
  <si>
    <t>glucose-6-phosphate 1-dehydrogenase</t>
  </si>
  <si>
    <t>Na+/H+ antiporter family</t>
  </si>
  <si>
    <t>spermidine/putrescine ABC transporter, spermidine/putrescine-binding periplasmic protein</t>
  </si>
  <si>
    <t>binding-protein-dependent transport systems inner membrane component domain protein</t>
  </si>
  <si>
    <t>putrescine transport system permease protein PotH</t>
  </si>
  <si>
    <t>spermidine/putrescine ABC transporter, ATP-binding protein</t>
  </si>
  <si>
    <t>ribosome biogenesis GTP-binding protein YlqF</t>
  </si>
  <si>
    <t>putative N-acetylmannosamine-6-P epimerase</t>
  </si>
  <si>
    <t>pts system, iibc components</t>
  </si>
  <si>
    <t>Borrelia oxidative stress regulator protein BosR</t>
  </si>
  <si>
    <t>chaperonin GroL</t>
  </si>
  <si>
    <t>preprotein translocase, YajC subunit</t>
  </si>
  <si>
    <t>protein-export membrane protein SecD</t>
  </si>
  <si>
    <t>protein-export membrane protein SecF</t>
  </si>
  <si>
    <t>heat shock protein</t>
  </si>
  <si>
    <t>oxygen-independent coproporphyrinogen III oxidase, putative</t>
  </si>
  <si>
    <t>ribose 5-phosphate isomerase A</t>
  </si>
  <si>
    <t>phosphoglycerate mutase family protein, putative</t>
  </si>
  <si>
    <t>lysyl-tRNA synthetase</t>
  </si>
  <si>
    <t>GTP-binding protein Era</t>
  </si>
  <si>
    <t>N-acetylmuramoyl-L-alanine amidase domain protein</t>
  </si>
  <si>
    <t>flagellar filament outer layer protein</t>
  </si>
  <si>
    <t>CheA</t>
  </si>
  <si>
    <t>CheC-like family protein</t>
  </si>
  <si>
    <t>phosphoglycolate phosphatase</t>
  </si>
  <si>
    <t>sugar ABC transporter, ATP-binding protein</t>
  </si>
  <si>
    <t>ribose/galactose ABC transporter, permease protein</t>
  </si>
  <si>
    <t>tRNA (5-methylaminomethyl-2-thiouridylate)-methyltransferase</t>
  </si>
  <si>
    <t>hydroxymethylglutaryl-CoA synthase</t>
  </si>
  <si>
    <t>isopentenyl-diphosphate delta-isomerase, type 2</t>
  </si>
  <si>
    <t>hydroxymethylglutaryl-CoA reductase, degradative</t>
  </si>
  <si>
    <t>diphosphomevalonate decarboxylase</t>
  </si>
  <si>
    <t>phosphomevalonate kinase, putative</t>
  </si>
  <si>
    <t>mevalonate kinase</t>
  </si>
  <si>
    <t>neutrophil activating protein A (napA)</t>
  </si>
  <si>
    <t>xylose operon regulatory protein</t>
  </si>
  <si>
    <t>signal recognition particle protein</t>
  </si>
  <si>
    <t>ribosomal protein S16</t>
  </si>
  <si>
    <t>16S rRNA processing protein RimM</t>
  </si>
  <si>
    <t>tRNA (guanine-N1)-methyltransferase</t>
  </si>
  <si>
    <t>ribosomal protein L19</t>
  </si>
  <si>
    <t>pantetheine-phosphate adenylyltransferase</t>
  </si>
  <si>
    <t>ribosomal protein L32</t>
  </si>
  <si>
    <t>acyl carrier protein</t>
  </si>
  <si>
    <t>ribonuclease III</t>
  </si>
  <si>
    <t>polynucleotide adenylyltransferase</t>
  </si>
  <si>
    <t>RNA polymerase sigma factor RpoD (Sigma-70)</t>
  </si>
  <si>
    <t>cell division protein FtsA, putative</t>
  </si>
  <si>
    <t>rod shape-determining protein MreC</t>
  </si>
  <si>
    <t>rod shape-determining protein RodA</t>
  </si>
  <si>
    <t>CDP-diacylglycerol--glycerol-3-phosphate 3-phosphatidyltransferase</t>
  </si>
  <si>
    <t>lectin</t>
  </si>
  <si>
    <t>phosphofructokinase</t>
  </si>
  <si>
    <t>CoA-disulfide reductase</t>
  </si>
  <si>
    <t>transporter, dicarboxylate/amino acid:cation (na+ or H+) symporter (daacs) family</t>
  </si>
  <si>
    <t>glucose-6-phosphate isomerase</t>
  </si>
  <si>
    <t>Sua5/YciO/YrdC/YwlC family protein, putative</t>
  </si>
  <si>
    <t>rare lipoprotein A</t>
  </si>
  <si>
    <t>histidine phosphokinase/phophatase, putative</t>
  </si>
  <si>
    <t>valyl-tRNA synthetase</t>
  </si>
  <si>
    <t>chaperonin GroS</t>
  </si>
  <si>
    <t>Borrelia P83/P100 antigen</t>
  </si>
  <si>
    <t>endonuclease III</t>
  </si>
  <si>
    <t>oligopeptide ABC transporter, permease protein</t>
  </si>
  <si>
    <t>septum formation initiator subfamily, putative</t>
  </si>
  <si>
    <t>ribonuclease Z</t>
  </si>
  <si>
    <t>FAD dependent oxidoreductase, putative</t>
  </si>
  <si>
    <t>Clp protease</t>
  </si>
  <si>
    <t>gene 37 protein (Gp37)</t>
  </si>
  <si>
    <t>CvpA family protein</t>
  </si>
  <si>
    <t>undecaprenyldiphospho-muramoylpentapeptide beta-N-acetylglucosaminyltransferase</t>
  </si>
  <si>
    <t>pyridoxal kinase</t>
  </si>
  <si>
    <t>divergent polysaccharide deacetylase superfamily</t>
  </si>
  <si>
    <t>RNA polymerase sigma factor (rpoS)</t>
  </si>
  <si>
    <t>flagellar P-ring protein (Basal body P-ring protein)</t>
  </si>
  <si>
    <t>flagellar basal-body rod protein FlgG</t>
  </si>
  <si>
    <t>flagellar hook-basal body complex protein</t>
  </si>
  <si>
    <t>adenine phosphoribosyltransferase</t>
  </si>
  <si>
    <t>ribosomal protein L21</t>
  </si>
  <si>
    <t>ribosomal protein L27</t>
  </si>
  <si>
    <t>GTP-binding protein Obg/CgtA</t>
  </si>
  <si>
    <t>nicotinate (nicotinamide) nucleotide adenylyltransferase</t>
  </si>
  <si>
    <t>iojap-like ribosome-associated protein</t>
  </si>
  <si>
    <t>putative septation protein spoVG (Stage V sporulation protein G)</t>
  </si>
  <si>
    <t>ribosomal protein L25, Ctc-form</t>
  </si>
  <si>
    <t>peptidyl-tRNA hydrolase</t>
  </si>
  <si>
    <t>tRNA(Ile)-lysidine synthetase</t>
  </si>
  <si>
    <t>cell division protein FtsH</t>
  </si>
  <si>
    <t>thymidine kinase</t>
  </si>
  <si>
    <t>thymidylate kinase</t>
  </si>
  <si>
    <t>DNA mismatch repair protein MutS</t>
  </si>
  <si>
    <t>competence protein F, putative</t>
  </si>
  <si>
    <t>transcription elongation protein NusA</t>
  </si>
  <si>
    <t>translation initiation factor IF-2, putative</t>
  </si>
  <si>
    <t>ribosome-binding factor A</t>
  </si>
  <si>
    <t>tRNA pseudouridine synthase B</t>
  </si>
  <si>
    <t>ribosomal protein S15</t>
  </si>
  <si>
    <t>polyribonucleotide nucleotidyltransferase (Polynucleotidephosphorylase) (PNPase) (Vegetative protein 15) (VEG15)</t>
  </si>
  <si>
    <t>putative permease, YjgP/YjgQ family</t>
  </si>
  <si>
    <t>queuine tRNA-ribosyltransferase</t>
  </si>
  <si>
    <t>integral membrane protein MviN</t>
  </si>
  <si>
    <t>phosphopantothenoylcysteine decarboxylase/phosphopantothenate--cysteine ligase</t>
  </si>
  <si>
    <t>sodium/pantothenate symporter</t>
  </si>
  <si>
    <t>UDP-N-acetylmuramate--alanine ligase</t>
  </si>
  <si>
    <t>DNA-directed RNA polymerase, omega subunit</t>
  </si>
  <si>
    <t>tRNA delta(2)-isopentenylpyrophosphate transferase</t>
  </si>
  <si>
    <t>ATP-dependent helicase HrpA</t>
  </si>
  <si>
    <t>DNA topoisomerase I</t>
  </si>
  <si>
    <t>putative Exonuclease SbcD homolog</t>
  </si>
  <si>
    <t>exonuclease SbcC</t>
  </si>
  <si>
    <t>isoleucyl-tRNA synthetase</t>
  </si>
  <si>
    <t>ATP-dependent Clp protease, subunit C</t>
  </si>
  <si>
    <t>phosphomannomutase</t>
  </si>
  <si>
    <t>excinuclease ABC, A subunit</t>
  </si>
  <si>
    <t>arginine deiminase</t>
  </si>
  <si>
    <t>ornithine carbamoyltransferase</t>
  </si>
  <si>
    <t>arginine-ornithine antiporter</t>
  </si>
  <si>
    <t>type I restriction enzyme r protein n terminus (hsdr_n)</t>
  </si>
  <si>
    <t>acylphosphatase</t>
  </si>
  <si>
    <t>telomere resolvase ResT</t>
  </si>
  <si>
    <t>chitibiose transporter protein chbC</t>
  </si>
  <si>
    <t>chitibiose transporter protein chbA</t>
  </si>
  <si>
    <t>chitibiose transporter protein chbB</t>
  </si>
  <si>
    <t>putative alpha3-beta1 integrin-binding protein</t>
  </si>
  <si>
    <t>PF-32 protein</t>
  </si>
  <si>
    <t>putative plasmid partition protein</t>
  </si>
  <si>
    <t>oligopeptide ABC transporter OppAIV</t>
  </si>
  <si>
    <t>inosine-5'-monophosphate dehydrogenase</t>
  </si>
  <si>
    <t>GMP synthase</t>
  </si>
  <si>
    <t>outer surface protein C (OspC)</t>
  </si>
  <si>
    <t>putative guanine/xanthine permease</t>
  </si>
  <si>
    <t>putative phage portal protein</t>
  </si>
  <si>
    <t>lyme disease proteins of unknown function</t>
  </si>
  <si>
    <t>holin protein (BlyA1)</t>
  </si>
  <si>
    <t>putative hemolysin accessory protein</t>
  </si>
  <si>
    <t>2.9-7 ORF-C</t>
  </si>
  <si>
    <t>borrelia orf-D family</t>
  </si>
  <si>
    <t>surface protein (RevA1)</t>
  </si>
  <si>
    <t>surface protein, mlp lipoprotein family</t>
  </si>
  <si>
    <t>2.9-5 36K; minus strand ORF</t>
  </si>
  <si>
    <t>BBC01</t>
  </si>
  <si>
    <t>borrelia family of unknown function</t>
  </si>
  <si>
    <t>PF-49 protein</t>
  </si>
  <si>
    <t>BdrA</t>
  </si>
  <si>
    <t>BppA protein</t>
  </si>
  <si>
    <t>BppB protein</t>
  </si>
  <si>
    <t>site-specific recombinase, phage integrase family, BppC1 protein</t>
  </si>
  <si>
    <t>ErpA protein</t>
  </si>
  <si>
    <t>ErpB1 protein</t>
  </si>
  <si>
    <t>phage terminase, large subunit, pbsx family</t>
  </si>
  <si>
    <t>holin, BlyA family</t>
  </si>
  <si>
    <t>hemolysin accessory protein</t>
  </si>
  <si>
    <t>2.9-6 ORF-C</t>
  </si>
  <si>
    <t>Bbs27 protein</t>
  </si>
  <si>
    <t>KID repeat protein</t>
  </si>
  <si>
    <t>lipoprotein</t>
  </si>
  <si>
    <t>BdrE</t>
  </si>
  <si>
    <t>BppA</t>
  </si>
  <si>
    <t>BppB</t>
  </si>
  <si>
    <t>BppC</t>
  </si>
  <si>
    <t>ErpG protein</t>
  </si>
  <si>
    <t>BapA protein</t>
  </si>
  <si>
    <t>BdrH</t>
  </si>
  <si>
    <t>borrelia outer surface protein E</t>
  </si>
  <si>
    <t>ErpY protein</t>
  </si>
  <si>
    <t>rev protein</t>
  </si>
  <si>
    <t>BdrK</t>
  </si>
  <si>
    <t>ErpK protein</t>
  </si>
  <si>
    <t>BdrN</t>
  </si>
  <si>
    <t>putative plasmid partition protein; Orf3</t>
  </si>
  <si>
    <t>BdrM</t>
  </si>
  <si>
    <t>ErpL protein</t>
  </si>
  <si>
    <t>ErpM protein</t>
  </si>
  <si>
    <t>BlyB</t>
  </si>
  <si>
    <t>BdrP</t>
  </si>
  <si>
    <t>BdrO</t>
  </si>
  <si>
    <t>ErpA8 protein</t>
  </si>
  <si>
    <t>ErpB8 protein</t>
  </si>
  <si>
    <t>BdrR</t>
  </si>
  <si>
    <t>BdrQ</t>
  </si>
  <si>
    <t>ErpP protein</t>
  </si>
  <si>
    <t>ErpQ protein</t>
  </si>
  <si>
    <t>BBC03</t>
  </si>
  <si>
    <t>BBC05</t>
  </si>
  <si>
    <t>exported protein A (eppA)</t>
  </si>
  <si>
    <t>BBC07</t>
  </si>
  <si>
    <t>BBC11</t>
  </si>
  <si>
    <t>BBD10</t>
  </si>
  <si>
    <t>BBD15</t>
  </si>
  <si>
    <t>CdsM</t>
  </si>
  <si>
    <t>SUA5 domain subfamily</t>
  </si>
  <si>
    <t>TM2 domain family</t>
  </si>
  <si>
    <t>protein p23</t>
  </si>
  <si>
    <t>BptA protein</t>
  </si>
  <si>
    <t>pyrazinamidase/nicotinamidase, PncA protein</t>
  </si>
  <si>
    <t>putative surface protein</t>
  </si>
  <si>
    <t>RepU</t>
  </si>
  <si>
    <t>putative transmembrane protein</t>
  </si>
  <si>
    <t>BBF20</t>
  </si>
  <si>
    <t>PF49</t>
  </si>
  <si>
    <t>PF32</t>
  </si>
  <si>
    <t>outer surface protein VlsE1</t>
  </si>
  <si>
    <t>putative lipoprotein</t>
  </si>
  <si>
    <t>adenine specific DNA methyltransferase</t>
  </si>
  <si>
    <t>putative phage terminase</t>
  </si>
  <si>
    <t>putative phage portal protein, HI1409 family</t>
  </si>
  <si>
    <t>putative replicative helicase</t>
  </si>
  <si>
    <t>CdsC</t>
  </si>
  <si>
    <t>complement regulator-acquiring surface protein 2 (CRASP-2)</t>
  </si>
  <si>
    <t>antigen, P35, putative</t>
  </si>
  <si>
    <t>adenine deaminase (Adenase) (Adenine aminase)</t>
  </si>
  <si>
    <t>transposase, family</t>
  </si>
  <si>
    <t>borrelia membrane protein P13</t>
  </si>
  <si>
    <t>MTA/SAH nucleosidase</t>
  </si>
  <si>
    <t>Borrelia burgdorferi virulent strain associated lipoprotein</t>
  </si>
  <si>
    <t>virulent strain-associated repetitive antigen A (VraA protein)</t>
  </si>
  <si>
    <t>transporter, major facilitator family</t>
  </si>
  <si>
    <t>putative surface antigen</t>
  </si>
  <si>
    <t>adenine deaminase</t>
  </si>
  <si>
    <t>fibronectin-binding protein BBK32</t>
  </si>
  <si>
    <t>immunogenic protein P37</t>
  </si>
  <si>
    <t>immunogenic protein P37, putative</t>
  </si>
  <si>
    <t>outer surface protein D (OspD)</t>
  </si>
  <si>
    <t>putative antigen P35</t>
  </si>
  <si>
    <t>Borrelia ORF-A superfamily protein</t>
  </si>
  <si>
    <t>S2 antigen</t>
  </si>
  <si>
    <t>S1 antigen</t>
  </si>
  <si>
    <t>chpAI protein, putative</t>
  </si>
  <si>
    <t>outer surface protein A (OspA)</t>
  </si>
  <si>
    <t>outer surface protein B (OspB)</t>
  </si>
  <si>
    <t>decorin-binding protein A</t>
  </si>
  <si>
    <t>decorin-binding protein B</t>
  </si>
  <si>
    <t>putative phage terminase, pbsx family</t>
  </si>
  <si>
    <t>P45-13</t>
  </si>
  <si>
    <t>surface lipoprotein P27</t>
  </si>
  <si>
    <t>6.6 kDa lipoprotein (Lp6.6 protein)</t>
  </si>
  <si>
    <t>P35 antigen</t>
  </si>
  <si>
    <t>outer surface protein</t>
  </si>
  <si>
    <t>complement regulator-acquiring surface protein 1 (CRASP-1)</t>
  </si>
  <si>
    <t>outer membrane porin OMS28</t>
  </si>
  <si>
    <t>thymidylate synthase, flavin-dependent</t>
  </si>
  <si>
    <t>BdrW</t>
  </si>
  <si>
    <t>MlpJ</t>
  </si>
  <si>
    <t>BdrV</t>
  </si>
  <si>
    <t>ErpX protein</t>
  </si>
  <si>
    <t>start</t>
  </si>
  <si>
    <t>end</t>
  </si>
  <si>
    <t>Длины DNA</t>
  </si>
  <si>
    <t>Длина белков</t>
  </si>
  <si>
    <t xml:space="preserve">Анализ длин </t>
  </si>
  <si>
    <t>Пороги Гистограммы</t>
  </si>
  <si>
    <t>105</t>
  </si>
  <si>
    <t>677</t>
  </si>
  <si>
    <t/>
  </si>
  <si>
    <t>768</t>
  </si>
  <si>
    <t>1796</t>
  </si>
  <si>
    <t>1784</t>
  </si>
  <si>
    <t>3249</t>
  </si>
  <si>
    <t>3419</t>
  </si>
  <si>
    <t>5188</t>
  </si>
  <si>
    <t>5251</t>
  </si>
  <si>
    <t>6306</t>
  </si>
  <si>
    <t>6309</t>
  </si>
  <si>
    <t>7397</t>
  </si>
  <si>
    <t>7458</t>
  </si>
  <si>
    <t>8315</t>
  </si>
  <si>
    <t>8427</t>
  </si>
  <si>
    <t>9197</t>
  </si>
  <si>
    <t>9202</t>
  </si>
  <si>
    <t>10206</t>
  </si>
  <si>
    <t>10203</t>
  </si>
  <si>
    <t>10577</t>
  </si>
  <si>
    <t>10581</t>
  </si>
  <si>
    <t>11420</t>
  </si>
  <si>
    <t>11421</t>
  </si>
  <si>
    <t>12161</t>
  </si>
  <si>
    <t>12154</t>
  </si>
  <si>
    <t>12753</t>
  </si>
  <si>
    <t>12746</t>
  </si>
  <si>
    <t>14728</t>
  </si>
  <si>
    <t>14725</t>
  </si>
  <si>
    <t>15345</t>
  </si>
  <si>
    <t>15716</t>
  </si>
  <si>
    <t>15995</t>
  </si>
  <si>
    <t>16804</t>
  </si>
  <si>
    <t>16807</t>
  </si>
  <si>
    <t>17787</t>
  </si>
  <si>
    <t>17792</t>
  </si>
  <si>
    <t>18304</t>
  </si>
  <si>
    <t>18312</t>
  </si>
  <si>
    <t>19979</t>
  </si>
  <si>
    <t>20051</t>
  </si>
  <si>
    <t>21083</t>
  </si>
  <si>
    <t>21058</t>
  </si>
  <si>
    <t>22101</t>
  </si>
  <si>
    <t>22146</t>
  </si>
  <si>
    <t>22739</t>
  </si>
  <si>
    <t>22819</t>
  </si>
  <si>
    <t>23958</t>
  </si>
  <si>
    <t>23965</t>
  </si>
  <si>
    <t>24696</t>
  </si>
  <si>
    <t>24697</t>
  </si>
  <si>
    <t>25623</t>
  </si>
  <si>
    <t>25753</t>
  </si>
  <si>
    <t>26391</t>
  </si>
  <si>
    <t>26399</t>
  </si>
  <si>
    <t>27448</t>
  </si>
  <si>
    <t>27434</t>
  </si>
  <si>
    <t>27865</t>
  </si>
  <si>
    <t>27855</t>
  </si>
  <si>
    <t>28490</t>
  </si>
  <si>
    <t>28492</t>
  </si>
  <si>
    <t>29472</t>
  </si>
  <si>
    <t>29543</t>
  </si>
  <si>
    <t>31015</t>
  </si>
  <si>
    <t>31027</t>
  </si>
  <si>
    <t>31479</t>
  </si>
  <si>
    <t>31550</t>
  </si>
  <si>
    <t>32089</t>
  </si>
  <si>
    <t>32157</t>
  </si>
  <si>
    <t>34037</t>
  </si>
  <si>
    <t>35836</t>
  </si>
  <si>
    <t>35857</t>
  </si>
  <si>
    <t>36609</t>
  </si>
  <si>
    <t>36606</t>
  </si>
  <si>
    <t>38123</t>
  </si>
  <si>
    <t>38136</t>
  </si>
  <si>
    <t>39638</t>
  </si>
  <si>
    <t>39826</t>
  </si>
  <si>
    <t>40677</t>
  </si>
  <si>
    <t>40761</t>
  </si>
  <si>
    <t>41432</t>
  </si>
  <si>
    <t>41443</t>
  </si>
  <si>
    <t>42483</t>
  </si>
  <si>
    <t>42480</t>
  </si>
  <si>
    <t>42881</t>
  </si>
  <si>
    <t>42907</t>
  </si>
  <si>
    <t>45354</t>
  </si>
  <si>
    <t>45446</t>
  </si>
  <si>
    <t>45991</t>
  </si>
  <si>
    <t>46011</t>
  </si>
  <si>
    <t>46379</t>
  </si>
  <si>
    <t>46601</t>
  </si>
  <si>
    <t>46771</t>
  </si>
  <si>
    <t>47167</t>
  </si>
  <si>
    <t>47841</t>
  </si>
  <si>
    <t>47917</t>
  </si>
  <si>
    <t>48606</t>
  </si>
  <si>
    <t>48603</t>
  </si>
  <si>
    <t>49259</t>
  </si>
  <si>
    <t>49341</t>
  </si>
  <si>
    <t>50012</t>
  </si>
  <si>
    <t>50112</t>
  </si>
  <si>
    <t>50474</t>
  </si>
  <si>
    <t>50490</t>
  </si>
  <si>
    <t>51251</t>
  </si>
  <si>
    <t>51253</t>
  </si>
  <si>
    <t>52434</t>
  </si>
  <si>
    <t>52454</t>
  </si>
  <si>
    <t>53461</t>
  </si>
  <si>
    <t>53534</t>
  </si>
  <si>
    <t>55504</t>
  </si>
  <si>
    <t>55501</t>
  </si>
  <si>
    <t>56280</t>
  </si>
  <si>
    <t>56281</t>
  </si>
  <si>
    <t>56748</t>
  </si>
  <si>
    <t>56832</t>
  </si>
  <si>
    <t>57185</t>
  </si>
  <si>
    <t>57259</t>
  </si>
  <si>
    <t>57975</t>
  </si>
  <si>
    <t>58029</t>
  </si>
  <si>
    <t>58982</t>
  </si>
  <si>
    <t>59101</t>
  </si>
  <si>
    <t>60039</t>
  </si>
  <si>
    <t>60036</t>
  </si>
  <si>
    <t>60533</t>
  </si>
  <si>
    <t>60568</t>
  </si>
  <si>
    <t>61257</t>
  </si>
  <si>
    <t>61254</t>
  </si>
  <si>
    <t>63032</t>
  </si>
  <si>
    <t>63147</t>
  </si>
  <si>
    <t>64028</t>
  </si>
  <si>
    <t>64038</t>
  </si>
  <si>
    <t>65276</t>
  </si>
  <si>
    <t>65291</t>
  </si>
  <si>
    <t>65752</t>
  </si>
  <si>
    <t>65768</t>
  </si>
  <si>
    <t>67240</t>
  </si>
  <si>
    <t>67248</t>
  </si>
  <si>
    <t>69569</t>
  </si>
  <si>
    <t>69566</t>
  </si>
  <si>
    <t>70126</t>
  </si>
  <si>
    <t>70142</t>
  </si>
  <si>
    <t>71219</t>
  </si>
  <si>
    <t>71201</t>
  </si>
  <si>
    <t>72610</t>
  </si>
  <si>
    <t>72647</t>
  </si>
  <si>
    <t>73492</t>
  </si>
  <si>
    <t>73489</t>
  </si>
  <si>
    <t>74517</t>
  </si>
  <si>
    <t>74518</t>
  </si>
  <si>
    <t>75772</t>
  </si>
  <si>
    <t>75774</t>
  </si>
  <si>
    <t>76454</t>
  </si>
  <si>
    <t>76451</t>
  </si>
  <si>
    <t>77701</t>
  </si>
  <si>
    <t>77711</t>
  </si>
  <si>
    <t>79009</t>
  </si>
  <si>
    <t>79002</t>
  </si>
  <si>
    <t>79322</t>
  </si>
  <si>
    <t>79505</t>
  </si>
  <si>
    <t>80773</t>
  </si>
  <si>
    <t>80983</t>
  </si>
  <si>
    <t>81408</t>
  </si>
  <si>
    <t>81405</t>
  </si>
  <si>
    <t>82940</t>
  </si>
  <si>
    <t>82970</t>
  </si>
  <si>
    <t>83920</t>
  </si>
  <si>
    <t>84041</t>
  </si>
  <si>
    <t>85720</t>
  </si>
  <si>
    <t>85880</t>
  </si>
  <si>
    <t>86854</t>
  </si>
  <si>
    <t>86926</t>
  </si>
  <si>
    <t>87360</t>
  </si>
  <si>
    <t>87377</t>
  </si>
  <si>
    <t>89203</t>
  </si>
  <si>
    <t>89200</t>
  </si>
  <si>
    <t>89808</t>
  </si>
  <si>
    <t>89811</t>
  </si>
  <si>
    <t>91115</t>
  </si>
  <si>
    <t>91137</t>
  </si>
  <si>
    <t>92864</t>
  </si>
  <si>
    <t>92878</t>
  </si>
  <si>
    <t>93423</t>
  </si>
  <si>
    <t>93433</t>
  </si>
  <si>
    <t>94032</t>
  </si>
  <si>
    <t>94219</t>
  </si>
  <si>
    <t>94605</t>
  </si>
  <si>
    <t>94611</t>
  </si>
  <si>
    <t>96953</t>
  </si>
  <si>
    <t>96943</t>
  </si>
  <si>
    <t>97866</t>
  </si>
  <si>
    <t>97863</t>
  </si>
  <si>
    <t>98648</t>
  </si>
  <si>
    <t>98817</t>
  </si>
  <si>
    <t>100205</t>
  </si>
  <si>
    <t>100228</t>
  </si>
  <si>
    <t>100749</t>
  </si>
  <si>
    <t>100746</t>
  </si>
  <si>
    <t>101339</t>
  </si>
  <si>
    <t>101525</t>
  </si>
  <si>
    <t>102949</t>
  </si>
  <si>
    <t>103016</t>
  </si>
  <si>
    <t>103771</t>
  </si>
  <si>
    <t>103764</t>
  </si>
  <si>
    <t>105299</t>
  </si>
  <si>
    <t>105418</t>
  </si>
  <si>
    <t>105846</t>
  </si>
  <si>
    <t>105884</t>
  </si>
  <si>
    <t>106894</t>
  </si>
  <si>
    <t>106974</t>
  </si>
  <si>
    <t>108170</t>
  </si>
  <si>
    <t>108307</t>
  </si>
  <si>
    <t>109671</t>
  </si>
  <si>
    <t>109675</t>
  </si>
  <si>
    <t>111042</t>
  </si>
  <si>
    <t>111046</t>
  </si>
  <si>
    <t>111567</t>
  </si>
  <si>
    <t>111585</t>
  </si>
  <si>
    <t>111875</t>
  </si>
  <si>
    <t>111889</t>
  </si>
  <si>
    <t>112338</t>
  </si>
  <si>
    <t>112350</t>
  </si>
  <si>
    <t>112769</t>
  </si>
  <si>
    <t>112909</t>
  </si>
  <si>
    <t>114603</t>
  </si>
  <si>
    <t>114807</t>
  </si>
  <si>
    <t>115508</t>
  </si>
  <si>
    <t>115505</t>
  </si>
  <si>
    <t>116806</t>
  </si>
  <si>
    <t>116825</t>
  </si>
  <si>
    <t>117763</t>
  </si>
  <si>
    <t>117678</t>
  </si>
  <si>
    <t>118370</t>
  </si>
  <si>
    <t>118375</t>
  </si>
  <si>
    <t>118929</t>
  </si>
  <si>
    <t>118964</t>
  </si>
  <si>
    <t>119803</t>
  </si>
  <si>
    <t>119807</t>
  </si>
  <si>
    <t>120589</t>
  </si>
  <si>
    <t>120804</t>
  </si>
  <si>
    <t>121082</t>
  </si>
  <si>
    <t>121101</t>
  </si>
  <si>
    <t>121823</t>
  </si>
  <si>
    <t>121880</t>
  </si>
  <si>
    <t>122491</t>
  </si>
  <si>
    <t>124146</t>
  </si>
  <si>
    <t>124149</t>
  </si>
  <si>
    <t>124814</t>
  </si>
  <si>
    <t>124798</t>
  </si>
  <si>
    <t>125547</t>
  </si>
  <si>
    <t>125534</t>
  </si>
  <si>
    <t>126301</t>
  </si>
  <si>
    <t>126316</t>
  </si>
  <si>
    <t>127413</t>
  </si>
  <si>
    <t>127427</t>
  </si>
  <si>
    <t>130132</t>
  </si>
  <si>
    <t>130170</t>
  </si>
  <si>
    <t>131114</t>
  </si>
  <si>
    <t>131298</t>
  </si>
  <si>
    <t>132425</t>
  </si>
  <si>
    <t>132472</t>
  </si>
  <si>
    <t>133842</t>
  </si>
  <si>
    <t>133975</t>
  </si>
  <si>
    <t>135864</t>
  </si>
  <si>
    <t>135874</t>
  </si>
  <si>
    <t>137766</t>
  </si>
  <si>
    <t>137880</t>
  </si>
  <si>
    <t>138089</t>
  </si>
  <si>
    <t>138434</t>
  </si>
  <si>
    <t>138745</t>
  </si>
  <si>
    <t>138747</t>
  </si>
  <si>
    <t>141960</t>
  </si>
  <si>
    <t>141979</t>
  </si>
  <si>
    <t>142932</t>
  </si>
  <si>
    <t>142944</t>
  </si>
  <si>
    <t>144230</t>
  </si>
  <si>
    <t>144307</t>
  </si>
  <si>
    <t>144597</t>
  </si>
  <si>
    <t>144586</t>
  </si>
  <si>
    <t>145458</t>
  </si>
  <si>
    <t>145471</t>
  </si>
  <si>
    <t>146370</t>
  </si>
  <si>
    <t>146377</t>
  </si>
  <si>
    <t>147495</t>
  </si>
  <si>
    <t>147649</t>
  </si>
  <si>
    <t>148659</t>
  </si>
  <si>
    <t>148786</t>
  </si>
  <si>
    <t>150783</t>
  </si>
  <si>
    <t>150974</t>
  </si>
  <si>
    <t>152179</t>
  </si>
  <si>
    <t>152206</t>
  </si>
  <si>
    <t>153012</t>
  </si>
  <si>
    <t>153075</t>
  </si>
  <si>
    <t>153686</t>
  </si>
  <si>
    <t>153701</t>
  </si>
  <si>
    <t>156400</t>
  </si>
  <si>
    <t>156462</t>
  </si>
  <si>
    <t>157598</t>
  </si>
  <si>
    <t>157627</t>
  </si>
  <si>
    <t>158061</t>
  </si>
  <si>
    <t>158076</t>
  </si>
  <si>
    <t>158474</t>
  </si>
  <si>
    <t>158628</t>
  </si>
  <si>
    <t>159344</t>
  </si>
  <si>
    <t>159368</t>
  </si>
  <si>
    <t>160042</t>
  </si>
  <si>
    <t>160090</t>
  </si>
  <si>
    <t>161208</t>
  </si>
  <si>
    <t>161200</t>
  </si>
  <si>
    <t>162801</t>
  </si>
  <si>
    <t>162878</t>
  </si>
  <si>
    <t>163045</t>
  </si>
  <si>
    <t>163072</t>
  </si>
  <si>
    <t>164820</t>
  </si>
  <si>
    <t>164901</t>
  </si>
  <si>
    <t>165887</t>
  </si>
  <si>
    <t>165915</t>
  </si>
  <si>
    <t>167759</t>
  </si>
  <si>
    <t>167879</t>
  </si>
  <si>
    <t>169399</t>
  </si>
  <si>
    <t>169563</t>
  </si>
  <si>
    <t>170708</t>
  </si>
  <si>
    <t>170720</t>
  </si>
  <si>
    <t>171097</t>
  </si>
  <si>
    <t>171263</t>
  </si>
  <si>
    <t>171484</t>
  </si>
  <si>
    <t>171532</t>
  </si>
  <si>
    <t>173535</t>
  </si>
  <si>
    <t>173529</t>
  </si>
  <si>
    <t>174116</t>
  </si>
  <si>
    <t>174098</t>
  </si>
  <si>
    <t>174970</t>
  </si>
  <si>
    <t>175081</t>
  </si>
  <si>
    <t>176082</t>
  </si>
  <si>
    <t>176069</t>
  </si>
  <si>
    <t>176974</t>
  </si>
  <si>
    <t>176978</t>
  </si>
  <si>
    <t>177853</t>
  </si>
  <si>
    <t>177868</t>
  </si>
  <si>
    <t>178860</t>
  </si>
  <si>
    <t>178917</t>
  </si>
  <si>
    <t>179543</t>
  </si>
  <si>
    <t>179540</t>
  </si>
  <si>
    <t>181405</t>
  </si>
  <si>
    <t>181408</t>
  </si>
  <si>
    <t>182802</t>
  </si>
  <si>
    <t>182886</t>
  </si>
  <si>
    <t>183380</t>
  </si>
  <si>
    <t>183392</t>
  </si>
  <si>
    <t>185275</t>
  </si>
  <si>
    <t>185278</t>
  </si>
  <si>
    <t>186552</t>
  </si>
  <si>
    <t>186554</t>
  </si>
  <si>
    <t>186946</t>
  </si>
  <si>
    <t>186949</t>
  </si>
  <si>
    <t>187194</t>
  </si>
  <si>
    <t>187178</t>
  </si>
  <si>
    <t>187831</t>
  </si>
  <si>
    <t>187824</t>
  </si>
  <si>
    <t>188237</t>
  </si>
  <si>
    <t>188234</t>
  </si>
  <si>
    <t>188494</t>
  </si>
  <si>
    <t>188708</t>
  </si>
  <si>
    <t>189055</t>
  </si>
  <si>
    <t>189076</t>
  </si>
  <si>
    <t>189276</t>
  </si>
  <si>
    <t>189299</t>
  </si>
  <si>
    <t>189859</t>
  </si>
  <si>
    <t>190187</t>
  </si>
  <si>
    <t>190717</t>
  </si>
  <si>
    <t>190719</t>
  </si>
  <si>
    <t>191459</t>
  </si>
  <si>
    <t>191518</t>
  </si>
  <si>
    <t>192327</t>
  </si>
  <si>
    <t>192324</t>
  </si>
  <si>
    <t>193463</t>
  </si>
  <si>
    <t>193800</t>
  </si>
  <si>
    <t>194873</t>
  </si>
  <si>
    <t>194876</t>
  </si>
  <si>
    <t>195736</t>
  </si>
  <si>
    <t>195693</t>
  </si>
  <si>
    <t>197696</t>
  </si>
  <si>
    <t>197686</t>
  </si>
  <si>
    <t>199950</t>
  </si>
  <si>
    <t>199965</t>
  </si>
  <si>
    <t>201050</t>
  </si>
  <si>
    <t>201052</t>
  </si>
  <si>
    <t>202578</t>
  </si>
  <si>
    <t>202850</t>
  </si>
  <si>
    <t>204088</t>
  </si>
  <si>
    <t>204137</t>
  </si>
  <si>
    <t>205072</t>
  </si>
  <si>
    <t>205175</t>
  </si>
  <si>
    <t>206044</t>
  </si>
  <si>
    <t>206529</t>
  </si>
  <si>
    <t>208106</t>
  </si>
  <si>
    <t>208084</t>
  </si>
  <si>
    <t>208581</t>
  </si>
  <si>
    <t>208706</t>
  </si>
  <si>
    <t>209542</t>
  </si>
  <si>
    <t>209529</t>
  </si>
  <si>
    <t>211274</t>
  </si>
  <si>
    <t>211301</t>
  </si>
  <si>
    <t>212068</t>
  </si>
  <si>
    <t>212061</t>
  </si>
  <si>
    <t>215420</t>
  </si>
  <si>
    <t>215427</t>
  </si>
  <si>
    <t>217259</t>
  </si>
  <si>
    <t>217278</t>
  </si>
  <si>
    <t>218312</t>
  </si>
  <si>
    <t>218425</t>
  </si>
  <si>
    <t>219078</t>
  </si>
  <si>
    <t>219056</t>
  </si>
  <si>
    <t>219634</t>
  </si>
  <si>
    <t>219800</t>
  </si>
  <si>
    <t>220639</t>
  </si>
  <si>
    <t>220729</t>
  </si>
  <si>
    <t>221637</t>
  </si>
  <si>
    <t>221742</t>
  </si>
  <si>
    <t>223178</t>
  </si>
  <si>
    <t>223179</t>
  </si>
  <si>
    <t>223961</t>
  </si>
  <si>
    <t>223964</t>
  </si>
  <si>
    <t>224785</t>
  </si>
  <si>
    <t>224826</t>
  </si>
  <si>
    <t>226610</t>
  </si>
  <si>
    <t>227827</t>
  </si>
  <si>
    <t>227814</t>
  </si>
  <si>
    <t>228521</t>
  </si>
  <si>
    <t>228542</t>
  </si>
  <si>
    <t>228895</t>
  </si>
  <si>
    <t>228864</t>
  </si>
  <si>
    <t>229148</t>
  </si>
  <si>
    <t>229217</t>
  </si>
  <si>
    <t>230224</t>
  </si>
  <si>
    <t>230214</t>
  </si>
  <si>
    <t>231491</t>
  </si>
  <si>
    <t>231621</t>
  </si>
  <si>
    <t>232322</t>
  </si>
  <si>
    <t>232338</t>
  </si>
  <si>
    <t>235253</t>
  </si>
  <si>
    <t>235289</t>
  </si>
  <si>
    <t>235534</t>
  </si>
  <si>
    <t>235595</t>
  </si>
  <si>
    <t>237142</t>
  </si>
  <si>
    <t>237222</t>
  </si>
  <si>
    <t>237629</t>
  </si>
  <si>
    <t>237630</t>
  </si>
  <si>
    <t>237956</t>
  </si>
  <si>
    <t>237969</t>
  </si>
  <si>
    <t>238226</t>
  </si>
  <si>
    <t>238301</t>
  </si>
  <si>
    <t>239128</t>
  </si>
  <si>
    <t>239144</t>
  </si>
  <si>
    <t>240250</t>
  </si>
  <si>
    <t>240283</t>
  </si>
  <si>
    <t>242289</t>
  </si>
  <si>
    <t>242438</t>
  </si>
  <si>
    <t>244003</t>
  </si>
  <si>
    <t>243943</t>
  </si>
  <si>
    <t>244713</t>
  </si>
  <si>
    <t>244777</t>
  </si>
  <si>
    <t>245382</t>
  </si>
  <si>
    <t>245790</t>
  </si>
  <si>
    <t>246554</t>
  </si>
  <si>
    <t>246597</t>
  </si>
  <si>
    <t>248102</t>
  </si>
  <si>
    <t>248156</t>
  </si>
  <si>
    <t>248434</t>
  </si>
  <si>
    <t>248506</t>
  </si>
  <si>
    <t>250089</t>
  </si>
  <si>
    <t>250176</t>
  </si>
  <si>
    <t>250670</t>
  </si>
  <si>
    <t>250657</t>
  </si>
  <si>
    <t>251211</t>
  </si>
  <si>
    <t>251212</t>
  </si>
  <si>
    <t>252237</t>
  </si>
  <si>
    <t>252434</t>
  </si>
  <si>
    <t>253039</t>
  </si>
  <si>
    <t>253159</t>
  </si>
  <si>
    <t>254931</t>
  </si>
  <si>
    <t>254945</t>
  </si>
  <si>
    <t>255649</t>
  </si>
  <si>
    <t>255646</t>
  </si>
  <si>
    <t>256260</t>
  </si>
  <si>
    <t>256463</t>
  </si>
  <si>
    <t>258985</t>
  </si>
  <si>
    <t>259000</t>
  </si>
  <si>
    <t>261303</t>
  </si>
  <si>
    <t>261292</t>
  </si>
  <si>
    <t>263712</t>
  </si>
  <si>
    <t>263988</t>
  </si>
  <si>
    <t>266114</t>
  </si>
  <si>
    <t>266107</t>
  </si>
  <si>
    <t>267051</t>
  </si>
  <si>
    <t>267066</t>
  </si>
  <si>
    <t>267275</t>
  </si>
  <si>
    <t>267313</t>
  </si>
  <si>
    <t>269676</t>
  </si>
  <si>
    <t>269673</t>
  </si>
  <si>
    <t>270473</t>
  </si>
  <si>
    <t>270488</t>
  </si>
  <si>
    <t>272641</t>
  </si>
  <si>
    <t>272634</t>
  </si>
  <si>
    <t>273647</t>
  </si>
  <si>
    <t>273857</t>
  </si>
  <si>
    <t>275236</t>
  </si>
  <si>
    <t>275243</t>
  </si>
  <si>
    <t>276496</t>
  </si>
  <si>
    <t>276672</t>
  </si>
  <si>
    <t>277064</t>
  </si>
  <si>
    <t>277090</t>
  </si>
  <si>
    <t>278559</t>
  </si>
  <si>
    <t>278537</t>
  </si>
  <si>
    <t>279058</t>
  </si>
  <si>
    <t>279078</t>
  </si>
  <si>
    <t>279380</t>
  </si>
  <si>
    <t>279407</t>
  </si>
  <si>
    <t>281311</t>
  </si>
  <si>
    <t>281314</t>
  </si>
  <si>
    <t>281793</t>
  </si>
  <si>
    <t>281800</t>
  </si>
  <si>
    <t>282687</t>
  </si>
  <si>
    <t>282699</t>
  </si>
  <si>
    <t>283865</t>
  </si>
  <si>
    <t>283869</t>
  </si>
  <si>
    <t>285962</t>
  </si>
  <si>
    <t>285971</t>
  </si>
  <si>
    <t>287089</t>
  </si>
  <si>
    <t>287877</t>
  </si>
  <si>
    <t>287910</t>
  </si>
  <si>
    <t>288173</t>
  </si>
  <si>
    <t>288182</t>
  </si>
  <si>
    <t>288946</t>
  </si>
  <si>
    <t>288957</t>
  </si>
  <si>
    <t>289583</t>
  </si>
  <si>
    <t>289576</t>
  </si>
  <si>
    <t>289917</t>
  </si>
  <si>
    <t>289963</t>
  </si>
  <si>
    <t>291021</t>
  </si>
  <si>
    <t>291059</t>
  </si>
  <si>
    <t>291595</t>
  </si>
  <si>
    <t>291644</t>
  </si>
  <si>
    <t>292426</t>
  </si>
  <si>
    <t>293208</t>
  </si>
  <si>
    <t>293205</t>
  </si>
  <si>
    <t>293429</t>
  </si>
  <si>
    <t>293452</t>
  </si>
  <si>
    <t>294780</t>
  </si>
  <si>
    <t>294785</t>
  </si>
  <si>
    <t>295228</t>
  </si>
  <si>
    <t>295242</t>
  </si>
  <si>
    <t>296420</t>
  </si>
  <si>
    <t>296428</t>
  </si>
  <si>
    <t>297045</t>
  </si>
  <si>
    <t>297038</t>
  </si>
  <si>
    <t>297469</t>
  </si>
  <si>
    <t>297466</t>
  </si>
  <si>
    <t>298776</t>
  </si>
  <si>
    <t>298795</t>
  </si>
  <si>
    <t>299715</t>
  </si>
  <si>
    <t>299730</t>
  </si>
  <si>
    <t>300764</t>
  </si>
  <si>
    <t>300780</t>
  </si>
  <si>
    <t>302489</t>
  </si>
  <si>
    <t>302504</t>
  </si>
  <si>
    <t>302839</t>
  </si>
  <si>
    <t>302851</t>
  </si>
  <si>
    <t>303309</t>
  </si>
  <si>
    <t>303333</t>
  </si>
  <si>
    <t>303740</t>
  </si>
  <si>
    <t>303774</t>
  </si>
  <si>
    <t>305120</t>
  </si>
  <si>
    <t>305113</t>
  </si>
  <si>
    <t>305661</t>
  </si>
  <si>
    <t>305671</t>
  </si>
  <si>
    <t>306615</t>
  </si>
  <si>
    <t>306625</t>
  </si>
  <si>
    <t>307317</t>
  </si>
  <si>
    <t>307318</t>
  </si>
  <si>
    <t>308517</t>
  </si>
  <si>
    <t>308539</t>
  </si>
  <si>
    <t>309780</t>
  </si>
  <si>
    <t>310523</t>
  </si>
  <si>
    <t>310559</t>
  </si>
  <si>
    <t>311617</t>
  </si>
  <si>
    <t>311660</t>
  </si>
  <si>
    <t>312715</t>
  </si>
  <si>
    <t>312729</t>
  </si>
  <si>
    <t>314123</t>
  </si>
  <si>
    <t>314146</t>
  </si>
  <si>
    <t>314427</t>
  </si>
  <si>
    <t>314424</t>
  </si>
  <si>
    <t>315314</t>
  </si>
  <si>
    <t>315307</t>
  </si>
  <si>
    <t>316143</t>
  </si>
  <si>
    <t>316140</t>
  </si>
  <si>
    <t>317216</t>
  </si>
  <si>
    <t>317247</t>
  </si>
  <si>
    <t>318005</t>
  </si>
  <si>
    <t>318277</t>
  </si>
  <si>
    <t>319116</t>
  </si>
  <si>
    <t>319106</t>
  </si>
  <si>
    <t>319636</t>
  </si>
  <si>
    <t>319680</t>
  </si>
  <si>
    <t>320249</t>
  </si>
  <si>
    <t>320309</t>
  </si>
  <si>
    <t>321352</t>
  </si>
  <si>
    <t>322038</t>
  </si>
  <si>
    <t>322040</t>
  </si>
  <si>
    <t>322846</t>
  </si>
  <si>
    <t>322847</t>
  </si>
  <si>
    <t>323779</t>
  </si>
  <si>
    <t>323776</t>
  </si>
  <si>
    <t>325236</t>
  </si>
  <si>
    <t>326288</t>
  </si>
  <si>
    <t>326469</t>
  </si>
  <si>
    <t>326666</t>
  </si>
  <si>
    <t>326699</t>
  </si>
  <si>
    <t>327757</t>
  </si>
  <si>
    <t>328032</t>
  </si>
  <si>
    <t>329165</t>
  </si>
  <si>
    <t>329262</t>
  </si>
  <si>
    <t>329621</t>
  </si>
  <si>
    <t>329643</t>
  </si>
  <si>
    <t>330752</t>
  </si>
  <si>
    <t>330803</t>
  </si>
  <si>
    <t>333598</t>
  </si>
  <si>
    <t>333619</t>
  </si>
  <si>
    <t>334515</t>
  </si>
  <si>
    <t>334937</t>
  </si>
  <si>
    <t>336508</t>
  </si>
  <si>
    <t>336629</t>
  </si>
  <si>
    <t>338215</t>
  </si>
  <si>
    <t>338358</t>
  </si>
  <si>
    <t>339983</t>
  </si>
  <si>
    <t>340062</t>
  </si>
  <si>
    <t>340217</t>
  </si>
  <si>
    <t>340341</t>
  </si>
  <si>
    <t>341261</t>
  </si>
  <si>
    <t>341274</t>
  </si>
  <si>
    <t>342323</t>
  </si>
  <si>
    <t>342335</t>
  </si>
  <si>
    <t>343207</t>
  </si>
  <si>
    <t>343208</t>
  </si>
  <si>
    <t>344179</t>
  </si>
  <si>
    <t>344192</t>
  </si>
  <si>
    <t>344923</t>
  </si>
  <si>
    <t>345063</t>
  </si>
  <si>
    <t>346364</t>
  </si>
  <si>
    <t>346431</t>
  </si>
  <si>
    <t>346841</t>
  </si>
  <si>
    <t>346861</t>
  </si>
  <si>
    <t>347301</t>
  </si>
  <si>
    <t>347351</t>
  </si>
  <si>
    <t>348160</t>
  </si>
  <si>
    <t>348153</t>
  </si>
  <si>
    <t>349610</t>
  </si>
  <si>
    <t>349600</t>
  </si>
  <si>
    <t>351045</t>
  </si>
  <si>
    <t>351056</t>
  </si>
  <si>
    <t>351331</t>
  </si>
  <si>
    <t>351341</t>
  </si>
  <si>
    <t>353437</t>
  </si>
  <si>
    <t>353440</t>
  </si>
  <si>
    <t>354636</t>
  </si>
  <si>
    <t>354648</t>
  </si>
  <si>
    <t>355298</t>
  </si>
  <si>
    <t>355491</t>
  </si>
  <si>
    <t>356909</t>
  </si>
  <si>
    <t>357007</t>
  </si>
  <si>
    <t>358440</t>
  </si>
  <si>
    <t>358458</t>
  </si>
  <si>
    <t>359198</t>
  </si>
  <si>
    <t>359217</t>
  </si>
  <si>
    <t>359495</t>
  </si>
  <si>
    <t>359513</t>
  </si>
  <si>
    <t>361078</t>
  </si>
  <si>
    <t>361188</t>
  </si>
  <si>
    <t>362321</t>
  </si>
  <si>
    <t>362318</t>
  </si>
  <si>
    <t>364117</t>
  </si>
  <si>
    <t>364130</t>
  </si>
  <si>
    <t>364972</t>
  </si>
  <si>
    <t>365115</t>
  </si>
  <si>
    <t>365603</t>
  </si>
  <si>
    <t>365643</t>
  </si>
  <si>
    <t>366236</t>
  </si>
  <si>
    <t>366229</t>
  </si>
  <si>
    <t>366960</t>
  </si>
  <si>
    <t>366964</t>
  </si>
  <si>
    <t>368391</t>
  </si>
  <si>
    <t>368456</t>
  </si>
  <si>
    <t>368881</t>
  </si>
  <si>
    <t>368885</t>
  </si>
  <si>
    <t>370027</t>
  </si>
  <si>
    <t>371013</t>
  </si>
  <si>
    <t>371034</t>
  </si>
  <si>
    <t>373046</t>
  </si>
  <si>
    <t>373140</t>
  </si>
  <si>
    <t>373520</t>
  </si>
  <si>
    <t>373567</t>
  </si>
  <si>
    <t>374151</t>
  </si>
  <si>
    <t>374277</t>
  </si>
  <si>
    <t>375653</t>
  </si>
  <si>
    <t>375661</t>
  </si>
  <si>
    <t>375939</t>
  </si>
  <si>
    <t>375961</t>
  </si>
  <si>
    <t>377019</t>
  </si>
  <si>
    <t>377039</t>
  </si>
  <si>
    <t>379258</t>
  </si>
  <si>
    <t>379341</t>
  </si>
  <si>
    <t>380558</t>
  </si>
  <si>
    <t>380555</t>
  </si>
  <si>
    <t>381892</t>
  </si>
  <si>
    <t>381910</t>
  </si>
  <si>
    <t>383382</t>
  </si>
  <si>
    <t>383395</t>
  </si>
  <si>
    <t>384162</t>
  </si>
  <si>
    <t>384287</t>
  </si>
  <si>
    <t>385426</t>
  </si>
  <si>
    <t>385449</t>
  </si>
  <si>
    <t>386162</t>
  </si>
  <si>
    <t>386159</t>
  </si>
  <si>
    <t>387337</t>
  </si>
  <si>
    <t>387334</t>
  </si>
  <si>
    <t>387807</t>
  </si>
  <si>
    <t>387818</t>
  </si>
  <si>
    <t>388480</t>
  </si>
  <si>
    <t>388507</t>
  </si>
  <si>
    <t>388926</t>
  </si>
  <si>
    <t>388977</t>
  </si>
  <si>
    <t>390341</t>
  </si>
  <si>
    <t>390392</t>
  </si>
  <si>
    <t>391819</t>
  </si>
  <si>
    <t>391932</t>
  </si>
  <si>
    <t>392957</t>
  </si>
  <si>
    <t>393044</t>
  </si>
  <si>
    <t>394063</t>
  </si>
  <si>
    <t>394105</t>
  </si>
  <si>
    <t>395166</t>
  </si>
  <si>
    <t>395481</t>
  </si>
  <si>
    <t>396506</t>
  </si>
  <si>
    <t>396604</t>
  </si>
  <si>
    <t>397077</t>
  </si>
  <si>
    <t>397102</t>
  </si>
  <si>
    <t>397476</t>
  </si>
  <si>
    <t>397544</t>
  </si>
  <si>
    <t>401677</t>
  </si>
  <si>
    <t>401693</t>
  </si>
  <si>
    <t>405160</t>
  </si>
  <si>
    <t>405243</t>
  </si>
  <si>
    <t>405617</t>
  </si>
  <si>
    <t>405688</t>
  </si>
  <si>
    <t>406176</t>
  </si>
  <si>
    <t>406181</t>
  </si>
  <si>
    <t>406861</t>
  </si>
  <si>
    <t>407292</t>
  </si>
  <si>
    <t>407344</t>
  </si>
  <si>
    <t>407898</t>
  </si>
  <si>
    <t>407922</t>
  </si>
  <si>
    <t>408092</t>
  </si>
  <si>
    <t>408201</t>
  </si>
  <si>
    <t>408380</t>
  </si>
  <si>
    <t>408554</t>
  </si>
  <si>
    <t>409402</t>
  </si>
  <si>
    <t>409416</t>
  </si>
  <si>
    <t>410447</t>
  </si>
  <si>
    <t>410787</t>
  </si>
  <si>
    <t>411446</t>
  </si>
  <si>
    <t>411456</t>
  </si>
  <si>
    <t>413006</t>
  </si>
  <si>
    <t>413113</t>
  </si>
  <si>
    <t>414315</t>
  </si>
  <si>
    <t>414327</t>
  </si>
  <si>
    <t>415793</t>
  </si>
  <si>
    <t>415846</t>
  </si>
  <si>
    <t>416478</t>
  </si>
  <si>
    <t>416689</t>
  </si>
  <si>
    <t>417105</t>
  </si>
  <si>
    <t>417102</t>
  </si>
  <si>
    <t>417713</t>
  </si>
  <si>
    <t>417724</t>
  </si>
  <si>
    <t>418335</t>
  </si>
  <si>
    <t>418388</t>
  </si>
  <si>
    <t>419506</t>
  </si>
  <si>
    <t>419503</t>
  </si>
  <si>
    <t>421380</t>
  </si>
  <si>
    <t>421554</t>
  </si>
  <si>
    <t>422183</t>
  </si>
  <si>
    <t>422180</t>
  </si>
  <si>
    <t>423058</t>
  </si>
  <si>
    <t>423055</t>
  </si>
  <si>
    <t>423834</t>
  </si>
  <si>
    <t>423822</t>
  </si>
  <si>
    <t>424442</t>
  </si>
  <si>
    <t>424694</t>
  </si>
  <si>
    <t>425551</t>
  </si>
  <si>
    <t>425584</t>
  </si>
  <si>
    <t>426711</t>
  </si>
  <si>
    <t>426736</t>
  </si>
  <si>
    <t>427950</t>
  </si>
  <si>
    <t>427987</t>
  </si>
  <si>
    <t>428622</t>
  </si>
  <si>
    <t>428646</t>
  </si>
  <si>
    <t>429674</t>
  </si>
  <si>
    <t>429693</t>
  </si>
  <si>
    <t>430616</t>
  </si>
  <si>
    <t>430619</t>
  </si>
  <si>
    <t>435103</t>
  </si>
  <si>
    <t>441713</t>
  </si>
  <si>
    <t>442552</t>
  </si>
  <si>
    <t>442688</t>
  </si>
  <si>
    <t>443248</t>
  </si>
  <si>
    <t>446327</t>
  </si>
  <si>
    <t>446875</t>
  </si>
  <si>
    <t>446969</t>
  </si>
  <si>
    <t>447736</t>
  </si>
  <si>
    <t>447855</t>
  </si>
  <si>
    <t>448172</t>
  </si>
  <si>
    <t>448202</t>
  </si>
  <si>
    <t>448591</t>
  </si>
  <si>
    <t>448708</t>
  </si>
  <si>
    <t>449310</t>
  </si>
  <si>
    <t>449419</t>
  </si>
  <si>
    <t>450171</t>
  </si>
  <si>
    <t>450174</t>
  </si>
  <si>
    <t>450887</t>
  </si>
  <si>
    <t>451139</t>
  </si>
  <si>
    <t>451921</t>
  </si>
  <si>
    <t>452040</t>
  </si>
  <si>
    <t>454472</t>
  </si>
  <si>
    <t>454484</t>
  </si>
  <si>
    <t>456388</t>
  </si>
  <si>
    <t>456576</t>
  </si>
  <si>
    <t>458036</t>
  </si>
  <si>
    <t>458277</t>
  </si>
  <si>
    <t>459434</t>
  </si>
  <si>
    <t>459525</t>
  </si>
  <si>
    <t>459824</t>
  </si>
  <si>
    <t>459916</t>
  </si>
  <si>
    <t>460071</t>
  </si>
  <si>
    <t>460052</t>
  </si>
  <si>
    <t>460411</t>
  </si>
  <si>
    <t>460398</t>
  </si>
  <si>
    <t>462032</t>
  </si>
  <si>
    <t>462045</t>
  </si>
  <si>
    <t>462773</t>
  </si>
  <si>
    <t>462819</t>
  </si>
  <si>
    <t>463886</t>
  </si>
  <si>
    <t>464053</t>
  </si>
  <si>
    <t>465132</t>
  </si>
  <si>
    <t>465518</t>
  </si>
  <si>
    <t>467278</t>
  </si>
  <si>
    <t>467282</t>
  </si>
  <si>
    <t>469387</t>
  </si>
  <si>
    <t>469390</t>
  </si>
  <si>
    <t>469665</t>
  </si>
  <si>
    <t>469678</t>
  </si>
  <si>
    <t>469971</t>
  </si>
  <si>
    <t>469961</t>
  </si>
  <si>
    <t>471220</t>
  </si>
  <si>
    <t>471223</t>
  </si>
  <si>
    <t>471756</t>
  </si>
  <si>
    <t>471771</t>
  </si>
  <si>
    <t>472358</t>
  </si>
  <si>
    <t>472566</t>
  </si>
  <si>
    <t>473408</t>
  </si>
  <si>
    <t>473405</t>
  </si>
  <si>
    <t>474556</t>
  </si>
  <si>
    <t>474613</t>
  </si>
  <si>
    <t>475602</t>
  </si>
  <si>
    <t>475606</t>
  </si>
  <si>
    <t>476211</t>
  </si>
  <si>
    <t>476263</t>
  </si>
  <si>
    <t>478005</t>
  </si>
  <si>
    <t>478196</t>
  </si>
  <si>
    <t>479716</t>
  </si>
  <si>
    <t>479709</t>
  </si>
  <si>
    <t>481019</t>
  </si>
  <si>
    <t>481344</t>
  </si>
  <si>
    <t>482057</t>
  </si>
  <si>
    <t>482600</t>
  </si>
  <si>
    <t>484282</t>
  </si>
  <si>
    <t>484287</t>
  </si>
  <si>
    <t>484586</t>
  </si>
  <si>
    <t>484757</t>
  </si>
  <si>
    <t>485266</t>
  </si>
  <si>
    <t>485550</t>
  </si>
  <si>
    <t>486077</t>
  </si>
  <si>
    <t>486074</t>
  </si>
  <si>
    <t>486769</t>
  </si>
  <si>
    <t>486747</t>
  </si>
  <si>
    <t>487538</t>
  </si>
  <si>
    <t>487535</t>
  </si>
  <si>
    <t>488224</t>
  </si>
  <si>
    <t>488226</t>
  </si>
  <si>
    <t>488972</t>
  </si>
  <si>
    <t>488983</t>
  </si>
  <si>
    <t>489495</t>
  </si>
  <si>
    <t>489540</t>
  </si>
  <si>
    <t>489719</t>
  </si>
  <si>
    <t>489733</t>
  </si>
  <si>
    <t>490554</t>
  </si>
  <si>
    <t>490644</t>
  </si>
  <si>
    <t>491927</t>
  </si>
  <si>
    <t>492588</t>
  </si>
  <si>
    <t>493952</t>
  </si>
  <si>
    <t>494150</t>
  </si>
  <si>
    <t>494539</t>
  </si>
  <si>
    <t>495033</t>
  </si>
  <si>
    <t>496217</t>
  </si>
  <si>
    <t>496268</t>
  </si>
  <si>
    <t>496579</t>
  </si>
  <si>
    <t>496615</t>
  </si>
  <si>
    <t>497235</t>
  </si>
  <si>
    <t>497245</t>
  </si>
  <si>
    <t>497874</t>
  </si>
  <si>
    <t>497895</t>
  </si>
  <si>
    <t>498191</t>
  </si>
  <si>
    <t>498213</t>
  </si>
  <si>
    <t>499046</t>
  </si>
  <si>
    <t>499056</t>
  </si>
  <si>
    <t>499334</t>
  </si>
  <si>
    <t>499341</t>
  </si>
  <si>
    <t>499703</t>
  </si>
  <si>
    <t>499707</t>
  </si>
  <si>
    <t>500588</t>
  </si>
  <si>
    <t>500593</t>
  </si>
  <si>
    <t>501009</t>
  </si>
  <si>
    <t>501015</t>
  </si>
  <si>
    <t>501212</t>
  </si>
  <si>
    <t>501215</t>
  </si>
  <si>
    <t>501469</t>
  </si>
  <si>
    <t>501497</t>
  </si>
  <si>
    <t>501865</t>
  </si>
  <si>
    <t>501880</t>
  </si>
  <si>
    <t>502185</t>
  </si>
  <si>
    <t>502191</t>
  </si>
  <si>
    <t>502739</t>
  </si>
  <si>
    <t>502756</t>
  </si>
  <si>
    <t>502941</t>
  </si>
  <si>
    <t>502951</t>
  </si>
  <si>
    <t>503349</t>
  </si>
  <si>
    <t>503366</t>
  </si>
  <si>
    <t>503908</t>
  </si>
  <si>
    <t>503926</t>
  </si>
  <si>
    <t>504285</t>
  </si>
  <si>
    <t>504298</t>
  </si>
  <si>
    <t>504795</t>
  </si>
  <si>
    <t>504799</t>
  </si>
  <si>
    <t>505104</t>
  </si>
  <si>
    <t>505541</t>
  </si>
  <si>
    <t>505554</t>
  </si>
  <si>
    <t>506858</t>
  </si>
  <si>
    <t>506865</t>
  </si>
  <si>
    <t>506984</t>
  </si>
  <si>
    <t>507002</t>
  </si>
  <si>
    <t>507379</t>
  </si>
  <si>
    <t>507406</t>
  </si>
  <si>
    <t>507798</t>
  </si>
  <si>
    <t>507814</t>
  </si>
  <si>
    <t>508848</t>
  </si>
  <si>
    <t>508870</t>
  </si>
  <si>
    <t>509241</t>
  </si>
  <si>
    <t>509314</t>
  </si>
  <si>
    <t>510846</t>
  </si>
  <si>
    <t>510836</t>
  </si>
  <si>
    <t>511624</t>
  </si>
  <si>
    <t>511677</t>
  </si>
  <si>
    <t>512396</t>
  </si>
  <si>
    <t>512393</t>
  </si>
  <si>
    <t>513139</t>
  </si>
  <si>
    <t>513226</t>
  </si>
  <si>
    <t>514527</t>
  </si>
  <si>
    <t>514524</t>
  </si>
  <si>
    <t>515783</t>
  </si>
  <si>
    <t>515780</t>
  </si>
  <si>
    <t>516473</t>
  </si>
  <si>
    <t>516493</t>
  </si>
  <si>
    <t>522993</t>
  </si>
  <si>
    <t>523005</t>
  </si>
  <si>
    <t>524576</t>
  </si>
  <si>
    <t>524554</t>
  </si>
  <si>
    <t>526254</t>
  </si>
  <si>
    <t>526325</t>
  </si>
  <si>
    <t>527305</t>
  </si>
  <si>
    <t>527361</t>
  </si>
  <si>
    <t>528102</t>
  </si>
  <si>
    <t>528104</t>
  </si>
  <si>
    <t>529198</t>
  </si>
  <si>
    <t>531105</t>
  </si>
  <si>
    <t>531129</t>
  </si>
  <si>
    <t>531692</t>
  </si>
  <si>
    <t>532069</t>
  </si>
  <si>
    <t>533606</t>
  </si>
  <si>
    <t>534301</t>
  </si>
  <si>
    <t>535155</t>
  </si>
  <si>
    <t>535178</t>
  </si>
  <si>
    <t>535600</t>
  </si>
  <si>
    <t>535704</t>
  </si>
  <si>
    <t>537527</t>
  </si>
  <si>
    <t>537544</t>
  </si>
  <si>
    <t>538308</t>
  </si>
  <si>
    <t>538328</t>
  </si>
  <si>
    <t>539275</t>
  </si>
  <si>
    <t>539367</t>
  </si>
  <si>
    <t>540175</t>
  </si>
  <si>
    <t>540159</t>
  </si>
  <si>
    <t>540773</t>
  </si>
  <si>
    <t>540776</t>
  </si>
  <si>
    <t>542069</t>
  </si>
  <si>
    <t>542263</t>
  </si>
  <si>
    <t>543024</t>
  </si>
  <si>
    <t>543049</t>
  </si>
  <si>
    <t>543816</t>
  </si>
  <si>
    <t>543832</t>
  </si>
  <si>
    <t>544605</t>
  </si>
  <si>
    <t>544586</t>
  </si>
  <si>
    <t>547387</t>
  </si>
  <si>
    <t>547846</t>
  </si>
  <si>
    <t>548490</t>
  </si>
  <si>
    <t>548487</t>
  </si>
  <si>
    <t>548885</t>
  </si>
  <si>
    <t>548920</t>
  </si>
  <si>
    <t>549618</t>
  </si>
  <si>
    <t>549642</t>
  </si>
  <si>
    <t>551723</t>
  </si>
  <si>
    <t>552440</t>
  </si>
  <si>
    <t>553018</t>
  </si>
  <si>
    <t>553139</t>
  </si>
  <si>
    <t>553789</t>
  </si>
  <si>
    <t>553992</t>
  </si>
  <si>
    <t>555212</t>
  </si>
  <si>
    <t>555216</t>
  </si>
  <si>
    <t>556580</t>
  </si>
  <si>
    <t>556563</t>
  </si>
  <si>
    <t>557423</t>
  </si>
  <si>
    <t>557407</t>
  </si>
  <si>
    <t>558024</t>
  </si>
  <si>
    <t>558006</t>
  </si>
  <si>
    <t>560732</t>
  </si>
  <si>
    <t>560729</t>
  </si>
  <si>
    <t>561127</t>
  </si>
  <si>
    <t>561117</t>
  </si>
  <si>
    <t>561554</t>
  </si>
  <si>
    <t>561563</t>
  </si>
  <si>
    <t>561943</t>
  </si>
  <si>
    <t>562185</t>
  </si>
  <si>
    <t>564167</t>
  </si>
  <si>
    <t>564188</t>
  </si>
  <si>
    <t>565681</t>
  </si>
  <si>
    <t>565955</t>
  </si>
  <si>
    <t>567823</t>
  </si>
  <si>
    <t>567810</t>
  </si>
  <si>
    <t>568277</t>
  </si>
  <si>
    <t>568270</t>
  </si>
  <si>
    <t>569139</t>
  </si>
  <si>
    <t>569278</t>
  </si>
  <si>
    <t>569538</t>
  </si>
  <si>
    <t>569559</t>
  </si>
  <si>
    <t>571280</t>
  </si>
  <si>
    <t>571283</t>
  </si>
  <si>
    <t>571852</t>
  </si>
  <si>
    <t>571890</t>
  </si>
  <si>
    <t>573740</t>
  </si>
  <si>
    <t>573853</t>
  </si>
  <si>
    <t>575247</t>
  </si>
  <si>
    <t>575274</t>
  </si>
  <si>
    <t>575816</t>
  </si>
  <si>
    <t>575981</t>
  </si>
  <si>
    <t>576499</t>
  </si>
  <si>
    <t>576582</t>
  </si>
  <si>
    <t>577187</t>
  </si>
  <si>
    <t>577395</t>
  </si>
  <si>
    <t>577937</t>
  </si>
  <si>
    <t>577950</t>
  </si>
  <si>
    <t>578261</t>
  </si>
  <si>
    <t>578277</t>
  </si>
  <si>
    <t>580421</t>
  </si>
  <si>
    <t>580486</t>
  </si>
  <si>
    <t>581643</t>
  </si>
  <si>
    <t>581645</t>
  </si>
  <si>
    <t>583417</t>
  </si>
  <si>
    <t>583458</t>
  </si>
  <si>
    <t>583832</t>
  </si>
  <si>
    <t>584191</t>
  </si>
  <si>
    <t>584880</t>
  </si>
  <si>
    <t>585080</t>
  </si>
  <si>
    <t>586156</t>
  </si>
  <si>
    <t>586218</t>
  </si>
  <si>
    <t>587024</t>
  </si>
  <si>
    <t>587031</t>
  </si>
  <si>
    <t>587882</t>
  </si>
  <si>
    <t>588066</t>
  </si>
  <si>
    <t>589667</t>
  </si>
  <si>
    <t>589684</t>
  </si>
  <si>
    <t>590208</t>
  </si>
  <si>
    <t>590348</t>
  </si>
  <si>
    <t>590935</t>
  </si>
  <si>
    <t>591188</t>
  </si>
  <si>
    <t>592357</t>
  </si>
  <si>
    <t>592446</t>
  </si>
  <si>
    <t>595931</t>
  </si>
  <si>
    <t>595943</t>
  </si>
  <si>
    <t>596521</t>
  </si>
  <si>
    <t>596531</t>
  </si>
  <si>
    <t>598591</t>
  </si>
  <si>
    <t>598588</t>
  </si>
  <si>
    <t>599376</t>
  </si>
  <si>
    <t>599495</t>
  </si>
  <si>
    <t>600844</t>
  </si>
  <si>
    <t>601010</t>
  </si>
  <si>
    <t>602344</t>
  </si>
  <si>
    <t>602374</t>
  </si>
  <si>
    <t>603729</t>
  </si>
  <si>
    <t>603726</t>
  </si>
  <si>
    <t>604769</t>
  </si>
  <si>
    <t>604779</t>
  </si>
  <si>
    <t>606983</t>
  </si>
  <si>
    <t>607138</t>
  </si>
  <si>
    <t>607935</t>
  </si>
  <si>
    <t>608023</t>
  </si>
  <si>
    <t>609078</t>
  </si>
  <si>
    <t>609061</t>
  </si>
  <si>
    <t>609906</t>
  </si>
  <si>
    <t>609943</t>
  </si>
  <si>
    <t>611193</t>
  </si>
  <si>
    <t>611309</t>
  </si>
  <si>
    <t>612022</t>
  </si>
  <si>
    <t>612048</t>
  </si>
  <si>
    <t>613985</t>
  </si>
  <si>
    <t>614014</t>
  </si>
  <si>
    <t>615771</t>
  </si>
  <si>
    <t>615764</t>
  </si>
  <si>
    <t>616390</t>
  </si>
  <si>
    <t>616412</t>
  </si>
  <si>
    <t>618559</t>
  </si>
  <si>
    <t>618828</t>
  </si>
  <si>
    <t>621035</t>
  </si>
  <si>
    <t>621045</t>
  </si>
  <si>
    <t>621953</t>
  </si>
  <si>
    <t>622005</t>
  </si>
  <si>
    <t>623447</t>
  </si>
  <si>
    <t>623451</t>
  </si>
  <si>
    <t>625007</t>
  </si>
  <si>
    <t>626260</t>
  </si>
  <si>
    <t>626286</t>
  </si>
  <si>
    <t>627038</t>
  </si>
  <si>
    <t>627092</t>
  </si>
  <si>
    <t>628948</t>
  </si>
  <si>
    <t>629196</t>
  </si>
  <si>
    <t>630698</t>
  </si>
  <si>
    <t>630796</t>
  </si>
  <si>
    <t>631986</t>
  </si>
  <si>
    <t>631991</t>
  </si>
  <si>
    <t>632482</t>
  </si>
  <si>
    <t>632485</t>
  </si>
  <si>
    <t>634464</t>
  </si>
  <si>
    <t>634581</t>
  </si>
  <si>
    <t>636011</t>
  </si>
  <si>
    <t>636593</t>
  </si>
  <si>
    <t>637957</t>
  </si>
  <si>
    <t>637972</t>
  </si>
  <si>
    <t>638556</t>
  </si>
  <si>
    <t>638580</t>
  </si>
  <si>
    <t>639872</t>
  </si>
  <si>
    <t>639859</t>
  </si>
  <si>
    <t>642249</t>
  </si>
  <si>
    <t>642289</t>
  </si>
  <si>
    <t>642441</t>
  </si>
  <si>
    <t>642500</t>
  </si>
  <si>
    <t>643126</t>
  </si>
  <si>
    <t>643295</t>
  </si>
  <si>
    <t>644650</t>
  </si>
  <si>
    <t>644772</t>
  </si>
  <si>
    <t>645140</t>
  </si>
  <si>
    <t>645137</t>
  </si>
  <si>
    <t>645601</t>
  </si>
  <si>
    <t>645719</t>
  </si>
  <si>
    <t>646681</t>
  </si>
  <si>
    <t>646659</t>
  </si>
  <si>
    <t>648254</t>
  </si>
  <si>
    <t>648553</t>
  </si>
  <si>
    <t>649107</t>
  </si>
  <si>
    <t>649170</t>
  </si>
  <si>
    <t>650387</t>
  </si>
  <si>
    <t>650413</t>
  </si>
  <si>
    <t>653790</t>
  </si>
  <si>
    <t>653887</t>
  </si>
  <si>
    <t>654849</t>
  </si>
  <si>
    <t>654863</t>
  </si>
  <si>
    <t>656902</t>
  </si>
  <si>
    <t>656998</t>
  </si>
  <si>
    <t>657543</t>
  </si>
  <si>
    <t>657546</t>
  </si>
  <si>
    <t>658817</t>
  </si>
  <si>
    <t>658898</t>
  </si>
  <si>
    <t>659623</t>
  </si>
  <si>
    <t>659644</t>
  </si>
  <si>
    <t>661515</t>
  </si>
  <si>
    <t>661606</t>
  </si>
  <si>
    <t>662529</t>
  </si>
  <si>
    <t>662603</t>
  </si>
  <si>
    <t>662917</t>
  </si>
  <si>
    <t>663179</t>
  </si>
  <si>
    <t>665011</t>
  </si>
  <si>
    <t>665008</t>
  </si>
  <si>
    <t>668517</t>
  </si>
  <si>
    <t>668523</t>
  </si>
  <si>
    <t>671763</t>
  </si>
  <si>
    <t>671767</t>
  </si>
  <si>
    <t>673167</t>
  </si>
  <si>
    <t>673342</t>
  </si>
  <si>
    <t>674778</t>
  </si>
  <si>
    <t>675035</t>
  </si>
  <si>
    <t>676378</t>
  </si>
  <si>
    <t>676472</t>
  </si>
  <si>
    <t>677860</t>
  </si>
  <si>
    <t>677892</t>
  </si>
  <si>
    <t>678938</t>
  </si>
  <si>
    <t>678959</t>
  </si>
  <si>
    <t>679750</t>
  </si>
  <si>
    <t>679754</t>
  </si>
  <si>
    <t>680557</t>
  </si>
  <si>
    <t>680563</t>
  </si>
  <si>
    <t>681606</t>
  </si>
  <si>
    <t>681685</t>
  </si>
  <si>
    <t>682524</t>
  </si>
  <si>
    <t>682679</t>
  </si>
  <si>
    <t>683377</t>
  </si>
  <si>
    <t>683423</t>
  </si>
  <si>
    <t>684967</t>
  </si>
  <si>
    <t>684997</t>
  </si>
  <si>
    <t>685980</t>
  </si>
  <si>
    <t>685977</t>
  </si>
  <si>
    <t>686507</t>
  </si>
  <si>
    <t>686607</t>
  </si>
  <si>
    <t>688295</t>
  </si>
  <si>
    <t>688490</t>
  </si>
  <si>
    <t>690127</t>
  </si>
  <si>
    <t>690193</t>
  </si>
  <si>
    <t>690489</t>
  </si>
  <si>
    <t>690482</t>
  </si>
  <si>
    <t>690799</t>
  </si>
  <si>
    <t>690885</t>
  </si>
  <si>
    <t>692645</t>
  </si>
  <si>
    <t>692629</t>
  </si>
  <si>
    <t>693528</t>
  </si>
  <si>
    <t>693554</t>
  </si>
  <si>
    <t>694696</t>
  </si>
  <si>
    <t>694693</t>
  </si>
  <si>
    <t>695523</t>
  </si>
  <si>
    <t>695631</t>
  </si>
  <si>
    <t>696764</t>
  </si>
  <si>
    <t>696751</t>
  </si>
  <si>
    <t>697437</t>
  </si>
  <si>
    <t>697586</t>
  </si>
  <si>
    <t>698332</t>
  </si>
  <si>
    <t>698400</t>
  </si>
  <si>
    <t>699965</t>
  </si>
  <si>
    <t>700052</t>
  </si>
  <si>
    <t>700924</t>
  </si>
  <si>
    <t>701029</t>
  </si>
  <si>
    <t>701385</t>
  </si>
  <si>
    <t>701395</t>
  </si>
  <si>
    <t>701805</t>
  </si>
  <si>
    <t>701825</t>
  </si>
  <si>
    <t>702274</t>
  </si>
  <si>
    <t>702283</t>
  </si>
  <si>
    <t>702951</t>
  </si>
  <si>
    <t>703009</t>
  </si>
  <si>
    <t>703968</t>
  </si>
  <si>
    <t>703961</t>
  </si>
  <si>
    <t>704959</t>
  </si>
  <si>
    <t>704949</t>
  </si>
  <si>
    <t>705500</t>
  </si>
  <si>
    <t>705580</t>
  </si>
  <si>
    <t>706605</t>
  </si>
  <si>
    <t>706673</t>
  </si>
  <si>
    <t>709267</t>
  </si>
  <si>
    <t>709274</t>
  </si>
  <si>
    <t>710674</t>
  </si>
  <si>
    <t>710686</t>
  </si>
  <si>
    <t>711171</t>
  </si>
  <si>
    <t>711211</t>
  </si>
  <si>
    <t>711651</t>
  </si>
  <si>
    <t>711692</t>
  </si>
  <si>
    <t>712207</t>
  </si>
  <si>
    <t>712204</t>
  </si>
  <si>
    <t>713250</t>
  </si>
  <si>
    <t>713244</t>
  </si>
  <si>
    <t>714107</t>
  </si>
  <si>
    <t>714104</t>
  </si>
  <si>
    <t>714766</t>
  </si>
  <si>
    <t>715009</t>
  </si>
  <si>
    <t>716619</t>
  </si>
  <si>
    <t>716620</t>
  </si>
  <si>
    <t>717771</t>
  </si>
  <si>
    <t>717743</t>
  </si>
  <si>
    <t>718669</t>
  </si>
  <si>
    <t>718827</t>
  </si>
  <si>
    <t>721088</t>
  </si>
  <si>
    <t>721119</t>
  </si>
  <si>
    <t>723020</t>
  </si>
  <si>
    <t>723063</t>
  </si>
  <si>
    <t>724130</t>
  </si>
  <si>
    <t>724224</t>
  </si>
  <si>
    <t>725447</t>
  </si>
  <si>
    <t>725431</t>
  </si>
  <si>
    <t>726495</t>
  </si>
  <si>
    <t>726458</t>
  </si>
  <si>
    <t>727753</t>
  </si>
  <si>
    <t>727737</t>
  </si>
  <si>
    <t>728675</t>
  </si>
  <si>
    <t>728666</t>
  </si>
  <si>
    <t>729619</t>
  </si>
  <si>
    <t>729613</t>
  </si>
  <si>
    <t>730506</t>
  </si>
  <si>
    <t>730632</t>
  </si>
  <si>
    <t>731099</t>
  </si>
  <si>
    <t>731184</t>
  </si>
  <si>
    <t>731720</t>
  </si>
  <si>
    <t>731794</t>
  </si>
  <si>
    <t>733803</t>
  </si>
  <si>
    <t>734081</t>
  </si>
  <si>
    <t>735289</t>
  </si>
  <si>
    <t>735352</t>
  </si>
  <si>
    <t>736686</t>
  </si>
  <si>
    <t>736699</t>
  </si>
  <si>
    <t>736959</t>
  </si>
  <si>
    <t>736960</t>
  </si>
  <si>
    <t>737208</t>
  </si>
  <si>
    <t>737212</t>
  </si>
  <si>
    <t>737712</t>
  </si>
  <si>
    <t>737709</t>
  </si>
  <si>
    <t>738428</t>
  </si>
  <si>
    <t>738406</t>
  </si>
  <si>
    <t>738771</t>
  </si>
  <si>
    <t>739144</t>
  </si>
  <si>
    <t>739683</t>
  </si>
  <si>
    <t>739685</t>
  </si>
  <si>
    <t>740176</t>
  </si>
  <si>
    <t>740240</t>
  </si>
  <si>
    <t>740422</t>
  </si>
  <si>
    <t>740446</t>
  </si>
  <si>
    <t>740688</t>
  </si>
  <si>
    <t>741425</t>
  </si>
  <si>
    <t>741396</t>
  </si>
  <si>
    <t>742628</t>
  </si>
  <si>
    <t>742744</t>
  </si>
  <si>
    <t>744516</t>
  </si>
  <si>
    <t>744522</t>
  </si>
  <si>
    <t>744845</t>
  </si>
  <si>
    <t>745302</t>
  </si>
  <si>
    <t>746333</t>
  </si>
  <si>
    <t>746339</t>
  </si>
  <si>
    <t>748119</t>
  </si>
  <si>
    <t>748123</t>
  </si>
  <si>
    <t>750018</t>
  </si>
  <si>
    <t>750031</t>
  </si>
  <si>
    <t>750789</t>
  </si>
  <si>
    <t>751191</t>
  </si>
  <si>
    <t>752159</t>
  </si>
  <si>
    <t>752170</t>
  </si>
  <si>
    <t>753219</t>
  </si>
  <si>
    <t>753292</t>
  </si>
  <si>
    <t>754068</t>
  </si>
  <si>
    <t>754550</t>
  </si>
  <si>
    <t>754637</t>
  </si>
  <si>
    <t>756349</t>
  </si>
  <si>
    <t>756354</t>
  </si>
  <si>
    <t>757670</t>
  </si>
  <si>
    <t>757836</t>
  </si>
  <si>
    <t>759581</t>
  </si>
  <si>
    <t>759586</t>
  </si>
  <si>
    <t>760215</t>
  </si>
  <si>
    <t>760226</t>
  </si>
  <si>
    <t>761647</t>
  </si>
  <si>
    <t>761621</t>
  </si>
  <si>
    <t>762154</t>
  </si>
  <si>
    <t>762251</t>
  </si>
  <si>
    <t>763573</t>
  </si>
  <si>
    <t>763579</t>
  </si>
  <si>
    <t>764361</t>
  </si>
  <si>
    <t>764371</t>
  </si>
  <si>
    <t>765342</t>
  </si>
  <si>
    <t>765373</t>
  </si>
  <si>
    <t>766716</t>
  </si>
  <si>
    <t>766733</t>
  </si>
  <si>
    <t>768064</t>
  </si>
  <si>
    <t>768079</t>
  </si>
  <si>
    <t>769470</t>
  </si>
  <si>
    <t>769547</t>
  </si>
  <si>
    <t>771139</t>
  </si>
  <si>
    <t>771162</t>
  </si>
  <si>
    <t>771563</t>
  </si>
  <si>
    <t>771570</t>
  </si>
  <si>
    <t>774368</t>
  </si>
  <si>
    <t>774677</t>
  </si>
  <si>
    <t>775462</t>
  </si>
  <si>
    <t>775666</t>
  </si>
  <si>
    <t>776679</t>
  </si>
  <si>
    <t>776785</t>
  </si>
  <si>
    <t>777573</t>
  </si>
  <si>
    <t>777765</t>
  </si>
  <si>
    <t>778754</t>
  </si>
  <si>
    <t>778758</t>
  </si>
  <si>
    <t>781385</t>
  </si>
  <si>
    <t>781486</t>
  </si>
  <si>
    <t>782073</t>
  </si>
  <si>
    <t>782152</t>
  </si>
  <si>
    <t>782829</t>
  </si>
  <si>
    <t>782976</t>
  </si>
  <si>
    <t>783248</t>
  </si>
  <si>
    <t>783390</t>
  </si>
  <si>
    <t>785021</t>
  </si>
  <si>
    <t>785057</t>
  </si>
  <si>
    <t>786754</t>
  </si>
  <si>
    <t>786860</t>
  </si>
  <si>
    <t>788962</t>
  </si>
  <si>
    <t>789303</t>
  </si>
  <si>
    <t>789938</t>
  </si>
  <si>
    <t>789947</t>
  </si>
  <si>
    <t>790807</t>
  </si>
  <si>
    <t>791787</t>
  </si>
  <si>
    <t>791794</t>
  </si>
  <si>
    <t>792252</t>
  </si>
  <si>
    <t>792351</t>
  </si>
  <si>
    <t>793625</t>
  </si>
  <si>
    <t>793842</t>
  </si>
  <si>
    <t>794855</t>
  </si>
  <si>
    <t>794875</t>
  </si>
  <si>
    <t>796383</t>
  </si>
  <si>
    <t>796388</t>
  </si>
  <si>
    <t>797122</t>
  </si>
  <si>
    <t>797119</t>
  </si>
  <si>
    <t>798048</t>
  </si>
  <si>
    <t>798057</t>
  </si>
  <si>
    <t>799016</t>
  </si>
  <si>
    <t>799208</t>
  </si>
  <si>
    <t>800275</t>
  </si>
  <si>
    <t>800476</t>
  </si>
  <si>
    <t>801072</t>
  </si>
  <si>
    <t>801119</t>
  </si>
  <si>
    <t>801778</t>
  </si>
  <si>
    <t>801941</t>
  </si>
  <si>
    <t>802798</t>
  </si>
  <si>
    <t>802838</t>
  </si>
  <si>
    <t>803167</t>
  </si>
  <si>
    <t>803278</t>
  </si>
  <si>
    <t>804165</t>
  </si>
  <si>
    <t>804417</t>
  </si>
  <si>
    <t>805772</t>
  </si>
  <si>
    <t>805775</t>
  </si>
  <si>
    <t>806923</t>
  </si>
  <si>
    <t>806920</t>
  </si>
  <si>
    <t>807966</t>
  </si>
  <si>
    <t>807976</t>
  </si>
  <si>
    <t>808464</t>
  </si>
  <si>
    <t>808461</t>
  </si>
  <si>
    <t>809552</t>
  </si>
  <si>
    <t>809701</t>
  </si>
  <si>
    <t>810495</t>
  </si>
  <si>
    <t>810470</t>
  </si>
  <si>
    <t>811510</t>
  </si>
  <si>
    <t>811507</t>
  </si>
  <si>
    <t>812388</t>
  </si>
  <si>
    <t>812439</t>
  </si>
  <si>
    <t>813239</t>
  </si>
  <si>
    <t>813386</t>
  </si>
  <si>
    <t>813706</t>
  </si>
  <si>
    <t>813690</t>
  </si>
  <si>
    <t>814697</t>
  </si>
  <si>
    <t>814868</t>
  </si>
  <si>
    <t>815302</t>
  </si>
  <si>
    <t>815502</t>
  </si>
  <si>
    <t>816299</t>
  </si>
  <si>
    <t>816312</t>
  </si>
  <si>
    <t>817160</t>
  </si>
  <si>
    <t>817396</t>
  </si>
  <si>
    <t>817956</t>
  </si>
  <si>
    <t>818018</t>
  </si>
  <si>
    <t>818548</t>
  </si>
  <si>
    <t>818605</t>
  </si>
  <si>
    <t>818916</t>
  </si>
  <si>
    <t>819036</t>
  </si>
  <si>
    <t>819242</t>
  </si>
  <si>
    <t>819487</t>
  </si>
  <si>
    <t>819542</t>
  </si>
  <si>
    <t>820528</t>
  </si>
  <si>
    <t>820607</t>
  </si>
  <si>
    <t>821188</t>
  </si>
  <si>
    <t>821185</t>
  </si>
  <si>
    <t>822369</t>
  </si>
  <si>
    <t>822344</t>
  </si>
  <si>
    <t>822694</t>
  </si>
  <si>
    <t>822810</t>
  </si>
  <si>
    <t>823103</t>
  </si>
  <si>
    <t>823263</t>
  </si>
  <si>
    <t>823811</t>
  </si>
  <si>
    <t>823816</t>
  </si>
  <si>
    <t>824382</t>
  </si>
  <si>
    <t>825704</t>
  </si>
  <si>
    <t>825701</t>
  </si>
  <si>
    <t>827620</t>
  </si>
  <si>
    <t>827631</t>
  </si>
  <si>
    <t>829112</t>
  </si>
  <si>
    <t>829218</t>
  </si>
  <si>
    <t>830321</t>
  </si>
  <si>
    <t>830318</t>
  </si>
  <si>
    <t>830941</t>
  </si>
  <si>
    <t>830955</t>
  </si>
  <si>
    <t>831563</t>
  </si>
  <si>
    <t>831682</t>
  </si>
  <si>
    <t>836043</t>
  </si>
  <si>
    <t>836061</t>
  </si>
  <si>
    <t>838526</t>
  </si>
  <si>
    <t>838547</t>
  </si>
  <si>
    <t>839080</t>
  </si>
  <si>
    <t>839244</t>
  </si>
  <si>
    <t>841832</t>
  </si>
  <si>
    <t>841834</t>
  </si>
  <si>
    <t>842451</t>
  </si>
  <si>
    <t>842501</t>
  </si>
  <si>
    <t>842989</t>
  </si>
  <si>
    <t>843003</t>
  </si>
  <si>
    <t>844451</t>
  </si>
  <si>
    <t>844454</t>
  </si>
  <si>
    <t>847102</t>
  </si>
  <si>
    <t>847126</t>
  </si>
  <si>
    <t>847488</t>
  </si>
  <si>
    <t>847491</t>
  </si>
  <si>
    <t>848339</t>
  </si>
  <si>
    <t>848538</t>
  </si>
  <si>
    <t>848804</t>
  </si>
  <si>
    <t>848837</t>
  </si>
  <si>
    <t>850987</t>
  </si>
  <si>
    <t>850994</t>
  </si>
  <si>
    <t>852514</t>
  </si>
  <si>
    <t>852489</t>
  </si>
  <si>
    <t>853778</t>
  </si>
  <si>
    <t>853775</t>
  </si>
  <si>
    <t>854842</t>
  </si>
  <si>
    <t>854869</t>
  </si>
  <si>
    <t>855996</t>
  </si>
  <si>
    <t>855989</t>
  </si>
  <si>
    <t>857509</t>
  </si>
  <si>
    <t>857506</t>
  </si>
  <si>
    <t>858915</t>
  </si>
  <si>
    <t>858939</t>
  </si>
  <si>
    <t>860111</t>
  </si>
  <si>
    <t>860440</t>
  </si>
  <si>
    <t>861774</t>
  </si>
  <si>
    <t>861814</t>
  </si>
  <si>
    <t>862730</t>
  </si>
  <si>
    <t>862699</t>
  </si>
  <si>
    <t>863646</t>
  </si>
  <si>
    <t>863636</t>
  </si>
  <si>
    <t>865042</t>
  </si>
  <si>
    <t>865053</t>
  </si>
  <si>
    <t>865919</t>
  </si>
  <si>
    <t>865916</t>
  </si>
  <si>
    <t>866458</t>
  </si>
  <si>
    <t>866494</t>
  </si>
  <si>
    <t>866694</t>
  </si>
  <si>
    <t>866681</t>
  </si>
  <si>
    <t>867601</t>
  </si>
  <si>
    <t>867743</t>
  </si>
  <si>
    <t>868114</t>
  </si>
  <si>
    <t>868195</t>
  </si>
  <si>
    <t>868740</t>
  </si>
  <si>
    <t>868733</t>
  </si>
  <si>
    <t>869380</t>
  </si>
  <si>
    <t>869508</t>
  </si>
  <si>
    <t>870023</t>
  </si>
  <si>
    <t>870112</t>
  </si>
  <si>
    <t>872583</t>
  </si>
  <si>
    <t>872586</t>
  </si>
  <si>
    <t>875132</t>
  </si>
  <si>
    <t>875207</t>
  </si>
  <si>
    <t>876448</t>
  </si>
  <si>
    <t>876492</t>
  </si>
  <si>
    <t>879281</t>
  </si>
  <si>
    <t>879315</t>
  </si>
  <si>
    <t>880250</t>
  </si>
  <si>
    <t>880267</t>
  </si>
  <si>
    <t>881091</t>
  </si>
  <si>
    <t>881085</t>
  </si>
  <si>
    <t>884213</t>
  </si>
  <si>
    <t>884228</t>
  </si>
  <si>
    <t>886447</t>
  </si>
  <si>
    <t>886470</t>
  </si>
  <si>
    <t>888179</t>
  </si>
  <si>
    <t>888312</t>
  </si>
  <si>
    <t>890318</t>
  </si>
  <si>
    <t>890322</t>
  </si>
  <si>
    <t>893174</t>
  </si>
  <si>
    <t>893129</t>
  </si>
  <si>
    <t>896569</t>
  </si>
  <si>
    <t>896579</t>
  </si>
  <si>
    <t>897127</t>
  </si>
  <si>
    <t>897096</t>
  </si>
  <si>
    <t>897695</t>
  </si>
  <si>
    <t>897704</t>
  </si>
  <si>
    <t>899320</t>
  </si>
  <si>
    <t>899499</t>
  </si>
  <si>
    <t>900731</t>
  </si>
  <si>
    <t>900799</t>
  </si>
  <si>
    <t>901782</t>
  </si>
  <si>
    <t>901834</t>
  </si>
  <si>
    <t>903258</t>
  </si>
  <si>
    <t>903255</t>
  </si>
  <si>
    <t>903415</t>
  </si>
  <si>
    <t>903929</t>
  </si>
  <si>
    <t>904900</t>
  </si>
  <si>
    <t>905025</t>
  </si>
  <si>
    <t>905255</t>
  </si>
  <si>
    <t>905475</t>
  </si>
  <si>
    <t>905775</t>
  </si>
  <si>
    <t>906075</t>
  </si>
  <si>
    <t>906275</t>
  </si>
  <si>
    <t>906725</t>
  </si>
  <si>
    <t>907225</t>
  </si>
  <si>
    <t>908225</t>
  </si>
  <si>
    <t>908407</t>
  </si>
  <si>
    <t>909591</t>
  </si>
  <si>
    <t>909845</t>
  </si>
  <si>
    <t>910175</t>
  </si>
  <si>
    <t>910375</t>
  </si>
  <si>
    <t>910555</t>
  </si>
  <si>
    <t>46</t>
  </si>
  <si>
    <t>324</t>
  </si>
  <si>
    <t>308</t>
  </si>
  <si>
    <t>751</t>
  </si>
  <si>
    <t>837</t>
  </si>
  <si>
    <t>2186</t>
  </si>
  <si>
    <t>2476</t>
  </si>
  <si>
    <t>3798</t>
  </si>
  <si>
    <t>4084</t>
  </si>
  <si>
    <t>4431</t>
  </si>
  <si>
    <t>4482</t>
  </si>
  <si>
    <t>4757</t>
  </si>
  <si>
    <t>4769</t>
  </si>
  <si>
    <t>5866</t>
  </si>
  <si>
    <t>5888</t>
  </si>
  <si>
    <t>6517</t>
  </si>
  <si>
    <t>6677</t>
  </si>
  <si>
    <t>7714</t>
  </si>
  <si>
    <t>7836</t>
  </si>
  <si>
    <t>8765</t>
  </si>
  <si>
    <t>8781</t>
  </si>
  <si>
    <t>9299</t>
  </si>
  <si>
    <t>9275</t>
  </si>
  <si>
    <t>10036</t>
  </si>
  <si>
    <t>10104</t>
  </si>
  <si>
    <t>10652</t>
  </si>
  <si>
    <t>10920</t>
  </si>
  <si>
    <t>11417</t>
  </si>
  <si>
    <t>12014</t>
  </si>
  <si>
    <t>13606</t>
  </si>
  <si>
    <t>13893</t>
  </si>
  <si>
    <t>15107</t>
  </si>
  <si>
    <t>15132</t>
  </si>
  <si>
    <t>16667</t>
  </si>
  <si>
    <t>16903</t>
  </si>
  <si>
    <t>17535</t>
  </si>
  <si>
    <t>17966</t>
  </si>
  <si>
    <t>19321</t>
  </si>
  <si>
    <t>19431</t>
  </si>
  <si>
    <t>20786</t>
  </si>
  <si>
    <t>20858</t>
  </si>
  <si>
    <t>21364</t>
  </si>
  <si>
    <t>21339</t>
  </si>
  <si>
    <t>21833</t>
  </si>
  <si>
    <t>21898</t>
  </si>
  <si>
    <t>22593</t>
  </si>
  <si>
    <t>22603</t>
  </si>
  <si>
    <t>23154</t>
  </si>
  <si>
    <t>23255</t>
  </si>
  <si>
    <t>24499</t>
  </si>
  <si>
    <t>24825</t>
  </si>
  <si>
    <t>26453</t>
  </si>
  <si>
    <t>66</t>
  </si>
  <si>
    <t>1289</t>
  </si>
  <si>
    <t>1306</t>
  </si>
  <si>
    <t>1998</t>
  </si>
  <si>
    <t>2011</t>
  </si>
  <si>
    <t>2568</t>
  </si>
  <si>
    <t>2575</t>
  </si>
  <si>
    <t>3339</t>
  </si>
  <si>
    <t>3369</t>
  </si>
  <si>
    <t>3941</t>
  </si>
  <si>
    <t>3963</t>
  </si>
  <si>
    <t>4922</t>
  </si>
  <si>
    <t>4942</t>
  </si>
  <si>
    <t>5397</t>
  </si>
  <si>
    <t>5780</t>
  </si>
  <si>
    <t>5768</t>
  </si>
  <si>
    <t>6157</t>
  </si>
  <si>
    <t>6154</t>
  </si>
  <si>
    <t>6720</t>
  </si>
  <si>
    <t>6701</t>
  </si>
  <si>
    <t>7813</t>
  </si>
  <si>
    <t>7828</t>
  </si>
  <si>
    <t>8256</t>
  </si>
  <si>
    <t>8272</t>
  </si>
  <si>
    <t>8727</t>
  </si>
  <si>
    <t>8724</t>
  </si>
  <si>
    <t>8960</t>
  </si>
  <si>
    <t>8968</t>
  </si>
  <si>
    <t>10242</t>
  </si>
  <si>
    <t>10265</t>
  </si>
  <si>
    <t>10948</t>
  </si>
  <si>
    <t>10952</t>
  </si>
  <si>
    <t>11902</t>
  </si>
  <si>
    <t>11920</t>
  </si>
  <si>
    <t>12465</t>
  </si>
  <si>
    <t>12495</t>
  </si>
  <si>
    <t>12827</t>
  </si>
  <si>
    <t>12824</t>
  </si>
  <si>
    <t>13699</t>
  </si>
  <si>
    <t>13709</t>
  </si>
  <si>
    <t>14314</t>
  </si>
  <si>
    <t>14324</t>
  </si>
  <si>
    <t>15139</t>
  </si>
  <si>
    <t>15215</t>
  </si>
  <si>
    <t>15418</t>
  </si>
  <si>
    <t>15422</t>
  </si>
  <si>
    <t>15769</t>
  </si>
  <si>
    <t>15759</t>
  </si>
  <si>
    <t>16094</t>
  </si>
  <si>
    <t>16087</t>
  </si>
  <si>
    <t>16440</t>
  </si>
  <si>
    <t>16578</t>
  </si>
  <si>
    <t>17060</t>
  </si>
  <si>
    <t>17232</t>
  </si>
  <si>
    <t>17678</t>
  </si>
  <si>
    <t>17715</t>
  </si>
  <si>
    <t>18728</t>
  </si>
  <si>
    <t>19114</t>
  </si>
  <si>
    <t>20214</t>
  </si>
  <si>
    <t>20224</t>
  </si>
  <si>
    <t>20790</t>
  </si>
  <si>
    <t>20766</t>
  </si>
  <si>
    <t>21506</t>
  </si>
  <si>
    <t>21561</t>
  </si>
  <si>
    <t>22118</t>
  </si>
  <si>
    <t>22131</t>
  </si>
  <si>
    <t>22763</t>
  </si>
  <si>
    <t>23231</t>
  </si>
  <si>
    <t>24556</t>
  </si>
  <si>
    <t>24609</t>
  </si>
  <si>
    <t>25034</t>
  </si>
  <si>
    <t>25040</t>
  </si>
  <si>
    <t>25816</t>
  </si>
  <si>
    <t>26235</t>
  </si>
  <si>
    <t>26768</t>
  </si>
  <si>
    <t>26796</t>
  </si>
  <si>
    <t>27932</t>
  </si>
  <si>
    <t>28116</t>
  </si>
  <si>
    <t>28655</t>
  </si>
  <si>
    <t>28835</t>
  </si>
  <si>
    <t>29401</t>
  </si>
  <si>
    <t>29398</t>
  </si>
  <si>
    <t>30750</t>
  </si>
  <si>
    <t>15136</t>
  </si>
  <si>
    <t>15212</t>
  </si>
  <si>
    <t>15415</t>
  </si>
  <si>
    <t>15419</t>
  </si>
  <si>
    <t>15766</t>
  </si>
  <si>
    <t>15756</t>
  </si>
  <si>
    <t>16091</t>
  </si>
  <si>
    <t>16084</t>
  </si>
  <si>
    <t>16437</t>
  </si>
  <si>
    <t>16586</t>
  </si>
  <si>
    <t>17089</t>
  </si>
  <si>
    <t>17697</t>
  </si>
  <si>
    <t>17803</t>
  </si>
  <si>
    <t>18249</t>
  </si>
  <si>
    <t>18287</t>
  </si>
  <si>
    <t>19228</t>
  </si>
  <si>
    <t>19605</t>
  </si>
  <si>
    <t>20705</t>
  </si>
  <si>
    <t>20715</t>
  </si>
  <si>
    <t>21281</t>
  </si>
  <si>
    <t>21257</t>
  </si>
  <si>
    <t>21997</t>
  </si>
  <si>
    <t>22038</t>
  </si>
  <si>
    <t>22580</t>
  </si>
  <si>
    <t>23183</t>
  </si>
  <si>
    <t>23691</t>
  </si>
  <si>
    <t>25016</t>
  </si>
  <si>
    <t>25069</t>
  </si>
  <si>
    <t>25494</t>
  </si>
  <si>
    <t>25500</t>
  </si>
  <si>
    <t>26276</t>
  </si>
  <si>
    <t>26708</t>
  </si>
  <si>
    <t>27298</t>
  </si>
  <si>
    <t>27410</t>
  </si>
  <si>
    <t>27919</t>
  </si>
  <si>
    <t>28236</t>
  </si>
  <si>
    <t>28874</t>
  </si>
  <si>
    <t>28871</t>
  </si>
  <si>
    <t>30223</t>
  </si>
  <si>
    <t>2001</t>
  </si>
  <si>
    <t>2013</t>
  </si>
  <si>
    <t>2576</t>
  </si>
  <si>
    <t>2580</t>
  </si>
  <si>
    <t>3347</t>
  </si>
  <si>
    <t>3376</t>
  </si>
  <si>
    <t>3951</t>
  </si>
  <si>
    <t>3973</t>
  </si>
  <si>
    <t>4932</t>
  </si>
  <si>
    <t>4952</t>
  </si>
  <si>
    <t>5407</t>
  </si>
  <si>
    <t>5790</t>
  </si>
  <si>
    <t>5778</t>
  </si>
  <si>
    <t>6167</t>
  </si>
  <si>
    <t>6164</t>
  </si>
  <si>
    <t>6730</t>
  </si>
  <si>
    <t>6711</t>
  </si>
  <si>
    <t>7823</t>
  </si>
  <si>
    <t>7838</t>
  </si>
  <si>
    <t>8266</t>
  </si>
  <si>
    <t>8282</t>
  </si>
  <si>
    <t>8737</t>
  </si>
  <si>
    <t>8734</t>
  </si>
  <si>
    <t>8970</t>
  </si>
  <si>
    <t>8978</t>
  </si>
  <si>
    <t>10273</t>
  </si>
  <si>
    <t>10296</t>
  </si>
  <si>
    <t>10892</t>
  </si>
  <si>
    <t>10896</t>
  </si>
  <si>
    <t>11846</t>
  </si>
  <si>
    <t>11864</t>
  </si>
  <si>
    <t>12418</t>
  </si>
  <si>
    <t>12448</t>
  </si>
  <si>
    <t>12780</t>
  </si>
  <si>
    <t>12777</t>
  </si>
  <si>
    <t>13652</t>
  </si>
  <si>
    <t>13662</t>
  </si>
  <si>
    <t>14267</t>
  </si>
  <si>
    <t>14277</t>
  </si>
  <si>
    <t>15092</t>
  </si>
  <si>
    <t>15167</t>
  </si>
  <si>
    <t>15370</t>
  </si>
  <si>
    <t>15374</t>
  </si>
  <si>
    <t>15721</t>
  </si>
  <si>
    <t>15711</t>
  </si>
  <si>
    <t>16046</t>
  </si>
  <si>
    <t>16039</t>
  </si>
  <si>
    <t>16392</t>
  </si>
  <si>
    <t>16497</t>
  </si>
  <si>
    <t>16997</t>
  </si>
  <si>
    <t>17103</t>
  </si>
  <si>
    <t>17525</t>
  </si>
  <si>
    <t>17573</t>
  </si>
  <si>
    <t>18583</t>
  </si>
  <si>
    <t>18960</t>
  </si>
  <si>
    <t>20057</t>
  </si>
  <si>
    <t>20067</t>
  </si>
  <si>
    <t>20633</t>
  </si>
  <si>
    <t>20609</t>
  </si>
  <si>
    <t>21415</t>
  </si>
  <si>
    <t>21960</t>
  </si>
  <si>
    <t>21974</t>
  </si>
  <si>
    <t>22360</t>
  </si>
  <si>
    <t>22831</t>
  </si>
  <si>
    <t>24156</t>
  </si>
  <si>
    <t>24210</t>
  </si>
  <si>
    <t>24635</t>
  </si>
  <si>
    <t>24641</t>
  </si>
  <si>
    <t>25435</t>
  </si>
  <si>
    <t>26005</t>
  </si>
  <si>
    <t>26820</t>
  </si>
  <si>
    <t>26853</t>
  </si>
  <si>
    <t>27527</t>
  </si>
  <si>
    <t>27676</t>
  </si>
  <si>
    <t>28203</t>
  </si>
  <si>
    <t>28384</t>
  </si>
  <si>
    <t>28950</t>
  </si>
  <si>
    <t>28947</t>
  </si>
  <si>
    <t>30299</t>
  </si>
  <si>
    <t>2010</t>
  </si>
  <si>
    <t>2573</t>
  </si>
  <si>
    <t>2577</t>
  </si>
  <si>
    <t>3344</t>
  </si>
  <si>
    <t>3373</t>
  </si>
  <si>
    <t>3948</t>
  </si>
  <si>
    <t>3970</t>
  </si>
  <si>
    <t>4929</t>
  </si>
  <si>
    <t>4949</t>
  </si>
  <si>
    <t>5404</t>
  </si>
  <si>
    <t>5787</t>
  </si>
  <si>
    <t>5775</t>
  </si>
  <si>
    <t>6161</t>
  </si>
  <si>
    <t>10252</t>
  </si>
  <si>
    <t>10275</t>
  </si>
  <si>
    <t>10958</t>
  </si>
  <si>
    <t>10962</t>
  </si>
  <si>
    <t>11912</t>
  </si>
  <si>
    <t>11930</t>
  </si>
  <si>
    <t>12484</t>
  </si>
  <si>
    <t>12514</t>
  </si>
  <si>
    <t>12846</t>
  </si>
  <si>
    <t>12843</t>
  </si>
  <si>
    <t>13718</t>
  </si>
  <si>
    <t>13728</t>
  </si>
  <si>
    <t>14333</t>
  </si>
  <si>
    <t>14343</t>
  </si>
  <si>
    <t>15155</t>
  </si>
  <si>
    <t>15231</t>
  </si>
  <si>
    <t>15434</t>
  </si>
  <si>
    <t>15438</t>
  </si>
  <si>
    <t>15785</t>
  </si>
  <si>
    <t>15775</t>
  </si>
  <si>
    <t>16110</t>
  </si>
  <si>
    <t>16103</t>
  </si>
  <si>
    <t>16456</t>
  </si>
  <si>
    <t>16593</t>
  </si>
  <si>
    <t>17075</t>
  </si>
  <si>
    <t>17247</t>
  </si>
  <si>
    <t>17696</t>
  </si>
  <si>
    <t>17733</t>
  </si>
  <si>
    <t>18680</t>
  </si>
  <si>
    <t>19069</t>
  </si>
  <si>
    <t>20169</t>
  </si>
  <si>
    <t>20179</t>
  </si>
  <si>
    <t>20745</t>
  </si>
  <si>
    <t>20721</t>
  </si>
  <si>
    <t>21470</t>
  </si>
  <si>
    <t>21520</t>
  </si>
  <si>
    <t>22098</t>
  </si>
  <si>
    <t>22102</t>
  </si>
  <si>
    <t>22770</t>
  </si>
  <si>
    <t>23241</t>
  </si>
  <si>
    <t>24566</t>
  </si>
  <si>
    <t>24619</t>
  </si>
  <si>
    <t>25044</t>
  </si>
  <si>
    <t>25050</t>
  </si>
  <si>
    <t>25820</t>
  </si>
  <si>
    <t>26257</t>
  </si>
  <si>
    <t>27015</t>
  </si>
  <si>
    <t>27077</t>
  </si>
  <si>
    <t>27745</t>
  </si>
  <si>
    <t>27923</t>
  </si>
  <si>
    <t>28489</t>
  </si>
  <si>
    <t>28486</t>
  </si>
  <si>
    <t>29838</t>
  </si>
  <si>
    <t>65</t>
  </si>
  <si>
    <t>1288</t>
  </si>
  <si>
    <t>1305</t>
  </si>
  <si>
    <t>1997</t>
  </si>
  <si>
    <t>2567</t>
  </si>
  <si>
    <t>2574</t>
  </si>
  <si>
    <t>3338</t>
  </si>
  <si>
    <t>3368</t>
  </si>
  <si>
    <t>3940</t>
  </si>
  <si>
    <t>3962</t>
  </si>
  <si>
    <t>4921</t>
  </si>
  <si>
    <t>4941</t>
  </si>
  <si>
    <t>5396</t>
  </si>
  <si>
    <t>5779</t>
  </si>
  <si>
    <t>5767</t>
  </si>
  <si>
    <t>6156</t>
  </si>
  <si>
    <t>6171</t>
  </si>
  <si>
    <t>6722</t>
  </si>
  <si>
    <t>6703</t>
  </si>
  <si>
    <t>7815</t>
  </si>
  <si>
    <t>7830</t>
  </si>
  <si>
    <t>8258</t>
  </si>
  <si>
    <t>8274</t>
  </si>
  <si>
    <t>8729</t>
  </si>
  <si>
    <t>8726</t>
  </si>
  <si>
    <t>8962</t>
  </si>
  <si>
    <t>10304</t>
  </si>
  <si>
    <t>10317</t>
  </si>
  <si>
    <t>11903</t>
  </si>
  <si>
    <t>11928</t>
  </si>
  <si>
    <t>12473</t>
  </si>
  <si>
    <t>12503</t>
  </si>
  <si>
    <t>12835</t>
  </si>
  <si>
    <t>12832</t>
  </si>
  <si>
    <t>13710</t>
  </si>
  <si>
    <t>13716</t>
  </si>
  <si>
    <t>14321</t>
  </si>
  <si>
    <t>14331</t>
  </si>
  <si>
    <t>15146</t>
  </si>
  <si>
    <t>15222</t>
  </si>
  <si>
    <t>15425</t>
  </si>
  <si>
    <t>15429</t>
  </si>
  <si>
    <t>16101</t>
  </si>
  <si>
    <t>16447</t>
  </si>
  <si>
    <t>16552</t>
  </si>
  <si>
    <t>17139</t>
  </si>
  <si>
    <t>17245</t>
  </si>
  <si>
    <t>17667</t>
  </si>
  <si>
    <t>17712</t>
  </si>
  <si>
    <t>19117</t>
  </si>
  <si>
    <t>21515</t>
  </si>
  <si>
    <t>21522</t>
  </si>
  <si>
    <t>22076</t>
  </si>
  <si>
    <t>22088</t>
  </si>
  <si>
    <t>22660</t>
  </si>
  <si>
    <t>23135</t>
  </si>
  <si>
    <t>24460</t>
  </si>
  <si>
    <t>24513</t>
  </si>
  <si>
    <t>24938</t>
  </si>
  <si>
    <t>24944</t>
  </si>
  <si>
    <t>25720</t>
  </si>
  <si>
    <t>26152</t>
  </si>
  <si>
    <t>26841</t>
  </si>
  <si>
    <t>26893</t>
  </si>
  <si>
    <t>27984</t>
  </si>
  <si>
    <t>28176</t>
  </si>
  <si>
    <t>28703</t>
  </si>
  <si>
    <t>28885</t>
  </si>
  <si>
    <t>29451</t>
  </si>
  <si>
    <t>29448</t>
  </si>
  <si>
    <t>30800</t>
  </si>
  <si>
    <t>16545</t>
  </si>
  <si>
    <t>17099</t>
  </si>
  <si>
    <t>17205</t>
  </si>
  <si>
    <t>17651</t>
  </si>
  <si>
    <t>17688</t>
  </si>
  <si>
    <t>18701</t>
  </si>
  <si>
    <t>19091</t>
  </si>
  <si>
    <t>20188</t>
  </si>
  <si>
    <t>20198</t>
  </si>
  <si>
    <t>20764</t>
  </si>
  <si>
    <t>20740</t>
  </si>
  <si>
    <t>21480</t>
  </si>
  <si>
    <t>21540</t>
  </si>
  <si>
    <t>22100</t>
  </si>
  <si>
    <t>22113</t>
  </si>
  <si>
    <t>22691</t>
  </si>
  <si>
    <t>23366</t>
  </si>
  <si>
    <t>24691</t>
  </si>
  <si>
    <t>24744</t>
  </si>
  <si>
    <t>25169</t>
  </si>
  <si>
    <t>25175</t>
  </si>
  <si>
    <t>25951</t>
  </si>
  <si>
    <t>26382</t>
  </si>
  <si>
    <t>26903</t>
  </si>
  <si>
    <t>26931</t>
  </si>
  <si>
    <t>28067</t>
  </si>
  <si>
    <t>28251</t>
  </si>
  <si>
    <t>28790</t>
  </si>
  <si>
    <t>28970</t>
  </si>
  <si>
    <t>29536</t>
  </si>
  <si>
    <t>29533</t>
  </si>
  <si>
    <t>30885</t>
  </si>
  <si>
    <t>1292</t>
  </si>
  <si>
    <t>1309</t>
  </si>
  <si>
    <t>2579</t>
  </si>
  <si>
    <t>2583</t>
  </si>
  <si>
    <t>3350</t>
  </si>
  <si>
    <t>3343</t>
  </si>
  <si>
    <t>3953</t>
  </si>
  <si>
    <t>3960</t>
  </si>
  <si>
    <t>4938</t>
  </si>
  <si>
    <t>4958</t>
  </si>
  <si>
    <t>5413</t>
  </si>
  <si>
    <t>5796</t>
  </si>
  <si>
    <t>5784</t>
  </si>
  <si>
    <t>6173</t>
  </si>
  <si>
    <t>6170</t>
  </si>
  <si>
    <t>6736</t>
  </si>
  <si>
    <t>6717</t>
  </si>
  <si>
    <t>7805</t>
  </si>
  <si>
    <t>7845</t>
  </si>
  <si>
    <t>8273</t>
  </si>
  <si>
    <t>8289</t>
  </si>
  <si>
    <t>8745</t>
  </si>
  <si>
    <t>8742</t>
  </si>
  <si>
    <t>8986</t>
  </si>
  <si>
    <t>10260</t>
  </si>
  <si>
    <t>10283</t>
  </si>
  <si>
    <t>11037</t>
  </si>
  <si>
    <t>11041</t>
  </si>
  <si>
    <t>11991</t>
  </si>
  <si>
    <t>12009</t>
  </si>
  <si>
    <t>12563</t>
  </si>
  <si>
    <t>12593</t>
  </si>
  <si>
    <t>12925</t>
  </si>
  <si>
    <t>12922</t>
  </si>
  <si>
    <t>13797</t>
  </si>
  <si>
    <t>13807</t>
  </si>
  <si>
    <t>14413</t>
  </si>
  <si>
    <t>14423</t>
  </si>
  <si>
    <t>15154</t>
  </si>
  <si>
    <t>15312</t>
  </si>
  <si>
    <t>15515</t>
  </si>
  <si>
    <t>15519</t>
  </si>
  <si>
    <t>15866</t>
  </si>
  <si>
    <t>15856</t>
  </si>
  <si>
    <t>16191</t>
  </si>
  <si>
    <t>16184</t>
  </si>
  <si>
    <t>16537</t>
  </si>
  <si>
    <t>16642</t>
  </si>
  <si>
    <t>17196</t>
  </si>
  <si>
    <t>17302</t>
  </si>
  <si>
    <t>17730</t>
  </si>
  <si>
    <t>17773</t>
  </si>
  <si>
    <t>18783</t>
  </si>
  <si>
    <t>19164</t>
  </si>
  <si>
    <t>20264</t>
  </si>
  <si>
    <t>20275</t>
  </si>
  <si>
    <t>20841</t>
  </si>
  <si>
    <t>20817</t>
  </si>
  <si>
    <t>21572</t>
  </si>
  <si>
    <t>21614</t>
  </si>
  <si>
    <t>22174</t>
  </si>
  <si>
    <t>22184</t>
  </si>
  <si>
    <t>22723</t>
  </si>
  <si>
    <t>23194</t>
  </si>
  <si>
    <t>24519</t>
  </si>
  <si>
    <t>24572</t>
  </si>
  <si>
    <t>24997</t>
  </si>
  <si>
    <t>25003</t>
  </si>
  <si>
    <t>25779</t>
  </si>
  <si>
    <t>26210</t>
  </si>
  <si>
    <t>26770</t>
  </si>
  <si>
    <t>26798</t>
  </si>
  <si>
    <t>27829</t>
  </si>
  <si>
    <t>28026</t>
  </si>
  <si>
    <t>28544</t>
  </si>
  <si>
    <t>28850</t>
  </si>
  <si>
    <t>29302</t>
  </si>
  <si>
    <t>29299</t>
  </si>
  <si>
    <t>30651</t>
  </si>
  <si>
    <t>163</t>
  </si>
  <si>
    <t>1272</t>
  </si>
  <si>
    <t>1282</t>
  </si>
  <si>
    <t>1839</t>
  </si>
  <si>
    <t>1892</t>
  </si>
  <si>
    <t>2452</t>
  </si>
  <si>
    <t>2804</t>
  </si>
  <si>
    <t>3712</t>
  </si>
  <si>
    <t>3853</t>
  </si>
  <si>
    <t>4377</t>
  </si>
  <si>
    <t>4504</t>
  </si>
  <si>
    <t>4788</t>
  </si>
  <si>
    <t>5534</t>
  </si>
  <si>
    <t>5980</t>
  </si>
  <si>
    <t>6281</t>
  </si>
  <si>
    <t>6808</t>
  </si>
  <si>
    <t>6974</t>
  </si>
  <si>
    <t>7771</t>
  </si>
  <si>
    <t>7911</t>
  </si>
  <si>
    <t>9203</t>
  </si>
  <si>
    <t>212</t>
  </si>
  <si>
    <t>406</t>
  </si>
  <si>
    <t>330</t>
  </si>
  <si>
    <t>803</t>
  </si>
  <si>
    <t>1115</t>
  </si>
  <si>
    <t>1310</t>
  </si>
  <si>
    <t>1410</t>
  </si>
  <si>
    <t>1766</t>
  </si>
  <si>
    <t>3016</t>
  </si>
  <si>
    <t>3605</t>
  </si>
  <si>
    <t>3652</t>
  </si>
  <si>
    <t>3819</t>
  </si>
  <si>
    <t>5056</t>
  </si>
  <si>
    <t>5739</t>
  </si>
  <si>
    <t>5874</t>
  </si>
  <si>
    <t>6452</t>
  </si>
  <si>
    <t>6679</t>
  </si>
  <si>
    <t>7632</t>
  </si>
  <si>
    <t>7785</t>
  </si>
  <si>
    <t>8111</t>
  </si>
  <si>
    <t>8267</t>
  </si>
  <si>
    <t>9379</t>
  </si>
  <si>
    <t>9591</t>
  </si>
  <si>
    <t>9980</t>
  </si>
  <si>
    <t>10984</t>
  </si>
  <si>
    <t>11646</t>
  </si>
  <si>
    <t>12248</t>
  </si>
  <si>
    <t>12976</t>
  </si>
  <si>
    <t>13339</t>
  </si>
  <si>
    <t>14079</t>
  </si>
  <si>
    <t>14070</t>
  </si>
  <si>
    <t>14339</t>
  </si>
  <si>
    <t>14779</t>
  </si>
  <si>
    <t>15726</t>
  </si>
  <si>
    <t>15718</t>
  </si>
  <si>
    <t>15879</t>
  </si>
  <si>
    <t>15889</t>
  </si>
  <si>
    <t>16119</t>
  </si>
  <si>
    <t>253</t>
  </si>
  <si>
    <t>618</t>
  </si>
  <si>
    <t>746</t>
  </si>
  <si>
    <t>1114</t>
  </si>
  <si>
    <t>1486</t>
  </si>
  <si>
    <t>2628</t>
  </si>
  <si>
    <t>2868</t>
  </si>
  <si>
    <t>3656</t>
  </si>
  <si>
    <t>14648</t>
  </si>
  <si>
    <t>15235</t>
  </si>
  <si>
    <t>15349</t>
  </si>
  <si>
    <t>15813</t>
  </si>
  <si>
    <t>15791</t>
  </si>
  <si>
    <t>16228</t>
  </si>
  <si>
    <t>16548</t>
  </si>
  <si>
    <t>16603</t>
  </si>
  <si>
    <t>16800</t>
  </si>
  <si>
    <t>16886</t>
  </si>
  <si>
    <t>17878</t>
  </si>
  <si>
    <t>17918</t>
  </si>
  <si>
    <t>18365</t>
  </si>
  <si>
    <t>323</t>
  </si>
  <si>
    <t>4156</t>
  </si>
  <si>
    <t>5377</t>
  </si>
  <si>
    <t>5737</t>
  </si>
  <si>
    <t>6182</t>
  </si>
  <si>
    <t>6401</t>
  </si>
  <si>
    <t>6898</t>
  </si>
  <si>
    <t>7761</t>
  </si>
  <si>
    <t>9567</t>
  </si>
  <si>
    <t>10187</t>
  </si>
  <si>
    <t>10200</t>
  </si>
  <si>
    <t>10694</t>
  </si>
  <si>
    <t>11498</t>
  </si>
  <si>
    <t>12079</t>
  </si>
  <si>
    <t>12096</t>
  </si>
  <si>
    <t>12854</t>
  </si>
  <si>
    <t>12830</t>
  </si>
  <si>
    <t>13393</t>
  </si>
  <si>
    <t>13403</t>
  </si>
  <si>
    <t>14530</t>
  </si>
  <si>
    <t>15042</t>
  </si>
  <si>
    <t>15545</t>
  </si>
  <si>
    <t>16540</t>
  </si>
  <si>
    <t>16721</t>
  </si>
  <si>
    <t>19697</t>
  </si>
  <si>
    <t>20886</t>
  </si>
  <si>
    <t>21110</t>
  </si>
  <si>
    <t>21479</t>
  </si>
  <si>
    <t>21946</t>
  </si>
  <si>
    <t>22677</t>
  </si>
  <si>
    <t>23828</t>
  </si>
  <si>
    <t>24002</t>
  </si>
  <si>
    <t>1</t>
  </si>
  <si>
    <t>166</t>
  </si>
  <si>
    <t>200</t>
  </si>
  <si>
    <t>380</t>
  </si>
  <si>
    <t>467</t>
  </si>
  <si>
    <t>1465</t>
  </si>
  <si>
    <t>1720</t>
  </si>
  <si>
    <t>2076</t>
  </si>
  <si>
    <t>2098</t>
  </si>
  <si>
    <t>2619</t>
  </si>
  <si>
    <t>2777</t>
  </si>
  <si>
    <t>3076</t>
  </si>
  <si>
    <t>3201</t>
  </si>
  <si>
    <t>3380</t>
  </si>
  <si>
    <t>3682</t>
  </si>
  <si>
    <t>3849</t>
  </si>
  <si>
    <t>4182</t>
  </si>
  <si>
    <t>4278</t>
  </si>
  <si>
    <t>4493</t>
  </si>
  <si>
    <t>4488</t>
  </si>
  <si>
    <t>4985</t>
  </si>
  <si>
    <t>5409</t>
  </si>
  <si>
    <t>5620</t>
  </si>
  <si>
    <t>5953</t>
  </si>
  <si>
    <t>6540</t>
  </si>
  <si>
    <t>6632</t>
  </si>
  <si>
    <t>7381</t>
  </si>
  <si>
    <t>7354</t>
  </si>
  <si>
    <t>7869</t>
  </si>
  <si>
    <t>8197</t>
  </si>
  <si>
    <t>8370</t>
  </si>
  <si>
    <t>8389</t>
  </si>
  <si>
    <t>8610</t>
  </si>
  <si>
    <t>8772</t>
  </si>
  <si>
    <t>9029</t>
  </si>
  <si>
    <t>9561</t>
  </si>
  <si>
    <t>10052</t>
  </si>
  <si>
    <t>10033</t>
  </si>
  <si>
    <t>10559</t>
  </si>
  <si>
    <t>10698</t>
  </si>
  <si>
    <t>10895</t>
  </si>
  <si>
    <t>10916</t>
  </si>
  <si>
    <t>11200</t>
  </si>
  <si>
    <t>12441</t>
  </si>
  <si>
    <t>12992</t>
  </si>
  <si>
    <t>13029</t>
  </si>
  <si>
    <t>13793</t>
  </si>
  <si>
    <t>13769</t>
  </si>
  <si>
    <t>14329</t>
  </si>
  <si>
    <t>14351</t>
  </si>
  <si>
    <t>15451</t>
  </si>
  <si>
    <t>15663</t>
  </si>
  <si>
    <t>16209</t>
  </si>
  <si>
    <t>16454</t>
  </si>
  <si>
    <t>16825</t>
  </si>
  <si>
    <t>17058</t>
  </si>
  <si>
    <t>17216</t>
  </si>
  <si>
    <t>17167</t>
  </si>
  <si>
    <t>17415</t>
  </si>
  <si>
    <t>17551</t>
  </si>
  <si>
    <t>17805</t>
  </si>
  <si>
    <t>18427</t>
  </si>
  <si>
    <t>26698</t>
  </si>
  <si>
    <t>26997</t>
  </si>
  <si>
    <t>28073</t>
  </si>
  <si>
    <t>116</t>
  </si>
  <si>
    <t>1009</t>
  </si>
  <si>
    <t>1047</t>
  </si>
  <si>
    <t>1928</t>
  </si>
  <si>
    <t>2104</t>
  </si>
  <si>
    <t>2495</t>
  </si>
  <si>
    <t>2891</t>
  </si>
  <si>
    <t>4056</t>
  </si>
  <si>
    <t>4280</t>
  </si>
  <si>
    <t>5368</t>
  </si>
  <si>
    <t>5378</t>
  </si>
  <si>
    <t>5950</t>
  </si>
  <si>
    <t>5911</t>
  </si>
  <si>
    <t>6678</t>
  </si>
  <si>
    <t>6737</t>
  </si>
  <si>
    <t>7288</t>
  </si>
  <si>
    <t>7483</t>
  </si>
  <si>
    <t>10779</t>
  </si>
  <si>
    <t>11063</t>
  </si>
  <si>
    <t>11491</t>
  </si>
  <si>
    <t>11501</t>
  </si>
  <si>
    <t>12319</t>
  </si>
  <si>
    <t>12309</t>
  </si>
  <si>
    <t>12752</t>
  </si>
  <si>
    <t>12749</t>
  </si>
  <si>
    <t>13141</t>
  </si>
  <si>
    <t>13157</t>
  </si>
  <si>
    <t>13495</t>
  </si>
  <si>
    <t>13508</t>
  </si>
  <si>
    <t>14341</t>
  </si>
  <si>
    <t>14376</t>
  </si>
  <si>
    <t>14885</t>
  </si>
  <si>
    <t>14886</t>
  </si>
  <si>
    <t>15431</t>
  </si>
  <si>
    <t>15457</t>
  </si>
  <si>
    <t>16482</t>
  </si>
  <si>
    <t>16494</t>
  </si>
  <si>
    <t>17684</t>
  </si>
  <si>
    <t>17681</t>
  </si>
  <si>
    <t>18019</t>
  </si>
  <si>
    <t>18030</t>
  </si>
  <si>
    <t>18827</t>
  </si>
  <si>
    <t>18837</t>
  </si>
  <si>
    <t>19619</t>
  </si>
  <si>
    <t>19620</t>
  </si>
  <si>
    <t>22259</t>
  </si>
  <si>
    <t>22273</t>
  </si>
  <si>
    <t>22659</t>
  </si>
  <si>
    <t>23033</t>
  </si>
  <si>
    <t>23725</t>
  </si>
  <si>
    <t>23722</t>
  </si>
  <si>
    <t>24108</t>
  </si>
  <si>
    <t>24489</t>
  </si>
  <si>
    <t>25955</t>
  </si>
  <si>
    <t>25980</t>
  </si>
  <si>
    <t>26390</t>
  </si>
  <si>
    <t>26570</t>
  </si>
  <si>
    <t>27085</t>
  </si>
  <si>
    <t>27113</t>
  </si>
  <si>
    <t>27940</t>
  </si>
  <si>
    <t>28031</t>
  </si>
  <si>
    <t>28831</t>
  </si>
  <si>
    <t>28854</t>
  </si>
  <si>
    <t>29618</t>
  </si>
  <si>
    <t>391</t>
  </si>
  <si>
    <t>858</t>
  </si>
  <si>
    <t>1045</t>
  </si>
  <si>
    <t>1368</t>
  </si>
  <si>
    <t>1498</t>
  </si>
  <si>
    <t>1680</t>
  </si>
  <si>
    <t>2260</t>
  </si>
  <si>
    <t>2970</t>
  </si>
  <si>
    <t>3083</t>
  </si>
  <si>
    <t>3514</t>
  </si>
  <si>
    <t>3892</t>
  </si>
  <si>
    <t>7728</t>
  </si>
  <si>
    <t>8018</t>
  </si>
  <si>
    <t>8431</t>
  </si>
  <si>
    <t>8320</t>
  </si>
  <si>
    <t>8850</t>
  </si>
  <si>
    <t>9081</t>
  </si>
  <si>
    <t>9236</t>
  </si>
  <si>
    <t>9848</t>
  </si>
  <si>
    <t>10516</t>
  </si>
  <si>
    <t>11837</t>
  </si>
  <si>
    <t>12028</t>
  </si>
  <si>
    <t>12111</t>
  </si>
  <si>
    <t>13220</t>
  </si>
  <si>
    <t>13837</t>
  </si>
  <si>
    <t>14596</t>
  </si>
  <si>
    <t>15565</t>
  </si>
  <si>
    <t>15810</t>
  </si>
  <si>
    <t>16519</t>
  </si>
  <si>
    <t>17408</t>
  </si>
  <si>
    <t>17974</t>
  </si>
  <si>
    <t>17947</t>
  </si>
  <si>
    <t>18702</t>
  </si>
  <si>
    <t>18798</t>
  </si>
  <si>
    <t>19427</t>
  </si>
  <si>
    <t>20412</t>
  </si>
  <si>
    <t>20871</t>
  </si>
  <si>
    <t>22219</t>
  </si>
  <si>
    <t>22678</t>
  </si>
  <si>
    <t>22953</t>
  </si>
  <si>
    <t>23189</t>
  </si>
  <si>
    <t>23383</t>
  </si>
  <si>
    <t>24041</t>
  </si>
  <si>
    <t>24223</t>
  </si>
  <si>
    <t>24751</t>
  </si>
  <si>
    <t>25112</t>
  </si>
  <si>
    <t>25433</t>
  </si>
  <si>
    <t>26371</t>
  </si>
  <si>
    <t>26978</t>
  </si>
  <si>
    <t>27445</t>
  </si>
  <si>
    <t>27625</t>
  </si>
  <si>
    <t>28197</t>
  </si>
  <si>
    <t>174</t>
  </si>
  <si>
    <t>608</t>
  </si>
  <si>
    <t>736</t>
  </si>
  <si>
    <t>1104</t>
  </si>
  <si>
    <t>1617</t>
  </si>
  <si>
    <t>1862</t>
  </si>
  <si>
    <t>2536</t>
  </si>
  <si>
    <t>3351</t>
  </si>
  <si>
    <t>3674</t>
  </si>
  <si>
    <t>4315</t>
  </si>
  <si>
    <t>5128</t>
  </si>
  <si>
    <t>5346</t>
  </si>
  <si>
    <t>6603</t>
  </si>
  <si>
    <t>6833</t>
  </si>
  <si>
    <t>7183</t>
  </si>
  <si>
    <t>8538</t>
  </si>
  <si>
    <t>10495</t>
  </si>
  <si>
    <t>10647</t>
  </si>
  <si>
    <t>10815</t>
  </si>
  <si>
    <t>11927</t>
  </si>
  <si>
    <t>11924</t>
  </si>
  <si>
    <t>12478</t>
  </si>
  <si>
    <t>12454</t>
  </si>
  <si>
    <t>13206</t>
  </si>
  <si>
    <t>13265</t>
  </si>
  <si>
    <t>15352</t>
  </si>
  <si>
    <t>16530</t>
  </si>
  <si>
    <t>17093</t>
  </si>
  <si>
    <t>17874</t>
  </si>
  <si>
    <t>18518</t>
  </si>
  <si>
    <t>19183</t>
  </si>
  <si>
    <t>19611</t>
  </si>
  <si>
    <t>20124</t>
  </si>
  <si>
    <t>20771</t>
  </si>
  <si>
    <t>21562</t>
  </si>
  <si>
    <t>22095</t>
  </si>
  <si>
    <t>22931</t>
  </si>
  <si>
    <t>23159</t>
  </si>
  <si>
    <t>23995</t>
  </si>
  <si>
    <t>25089</t>
  </si>
  <si>
    <t>25320</t>
  </si>
  <si>
    <t>25805</t>
  </si>
  <si>
    <t>25794</t>
  </si>
  <si>
    <t>26036</t>
  </si>
  <si>
    <t>26360</t>
  </si>
  <si>
    <t>26914</t>
  </si>
  <si>
    <t>26881</t>
  </si>
  <si>
    <t>27069</t>
  </si>
  <si>
    <t>188</t>
  </si>
  <si>
    <t>1081</t>
  </si>
  <si>
    <t>1210</t>
  </si>
  <si>
    <t>3595</t>
  </si>
  <si>
    <t>5288</t>
  </si>
  <si>
    <t>6040</t>
  </si>
  <si>
    <t>6366</t>
  </si>
  <si>
    <t>6650</t>
  </si>
  <si>
    <t>6804</t>
  </si>
  <si>
    <t>6983</t>
  </si>
  <si>
    <t>7335</t>
  </si>
  <si>
    <t>8033</t>
  </si>
  <si>
    <t>8164</t>
  </si>
  <si>
    <t>8859</t>
  </si>
  <si>
    <t>9373</t>
  </si>
  <si>
    <t>9999</t>
  </si>
  <si>
    <t>10301</t>
  </si>
  <si>
    <t>11947</t>
  </si>
  <si>
    <t>12602</t>
  </si>
  <si>
    <t>13237</t>
  </si>
  <si>
    <t>13577</t>
  </si>
  <si>
    <t>14326</t>
  </si>
  <si>
    <t>14302</t>
  </si>
  <si>
    <t>14841</t>
  </si>
  <si>
    <t>14834</t>
  </si>
  <si>
    <t>15760</t>
  </si>
  <si>
    <t>16275</t>
  </si>
  <si>
    <t>17380</t>
  </si>
  <si>
    <t>17583</t>
  </si>
  <si>
    <t>17880</t>
  </si>
  <si>
    <t>18422</t>
  </si>
  <si>
    <t>18973</t>
  </si>
  <si>
    <t>19173</t>
  </si>
  <si>
    <t>20389</t>
  </si>
  <si>
    <t>21453</t>
  </si>
  <si>
    <t>21720</t>
  </si>
  <si>
    <t>21893</t>
  </si>
  <si>
    <t>21912</t>
  </si>
  <si>
    <t>22133</t>
  </si>
  <si>
    <t>22294</t>
  </si>
  <si>
    <t>22467</t>
  </si>
  <si>
    <t>23073</t>
  </si>
  <si>
    <t>23657</t>
  </si>
  <si>
    <t>24067</t>
  </si>
  <si>
    <t>24243</t>
  </si>
  <si>
    <t>24293</t>
  </si>
  <si>
    <t>24670</t>
  </si>
  <si>
    <t>25103</t>
  </si>
  <si>
    <t>25657</t>
  </si>
  <si>
    <t>25813</t>
  </si>
  <si>
    <t>26358</t>
  </si>
  <si>
    <t>26585</t>
  </si>
  <si>
    <t>26803</t>
  </si>
  <si>
    <t>26916</t>
  </si>
  <si>
    <t>27081</t>
  </si>
  <si>
    <t>27383</t>
  </si>
  <si>
    <t>28288</t>
  </si>
  <si>
    <t>28391</t>
  </si>
  <si>
    <t>29212</t>
  </si>
  <si>
    <t>29477</t>
  </si>
  <si>
    <t>30463</t>
  </si>
  <si>
    <t>30719</t>
  </si>
  <si>
    <t>31585</t>
  </si>
  <si>
    <t>31827</t>
  </si>
  <si>
    <t>32822</t>
  </si>
  <si>
    <t>33081</t>
  </si>
  <si>
    <t>34079</t>
  </si>
  <si>
    <t>34403</t>
  </si>
  <si>
    <t>34588</t>
  </si>
  <si>
    <t>34595</t>
  </si>
  <si>
    <t>35443</t>
  </si>
  <si>
    <t>35868</t>
  </si>
  <si>
    <t>36422</t>
  </si>
  <si>
    <t>1475</t>
  </si>
  <si>
    <t>2370</t>
  </si>
  <si>
    <t>2765</t>
  </si>
  <si>
    <t>3828</t>
  </si>
  <si>
    <t>4576</t>
  </si>
  <si>
    <t>5496</t>
  </si>
  <si>
    <t>6089</t>
  </si>
  <si>
    <t>6862</t>
  </si>
  <si>
    <t>7270</t>
  </si>
  <si>
    <t>7476</t>
  </si>
  <si>
    <t>7780</t>
  </si>
  <si>
    <t>7965</t>
  </si>
  <si>
    <t>8877</t>
  </si>
  <si>
    <t>9155</t>
  </si>
  <si>
    <t>9450</t>
  </si>
  <si>
    <t>10150</t>
  </si>
  <si>
    <t>10518</t>
  </si>
  <si>
    <t>11105</t>
  </si>
  <si>
    <t>11152</t>
  </si>
  <si>
    <t>11889</t>
  </si>
  <si>
    <t>11862</t>
  </si>
  <si>
    <t>12452</t>
  </si>
  <si>
    <t>12445</t>
  </si>
  <si>
    <t>13440</t>
  </si>
  <si>
    <t>13738</t>
  </si>
  <si>
    <t>13772</t>
  </si>
  <si>
    <t>13936</t>
  </si>
  <si>
    <t>15220</t>
  </si>
  <si>
    <t>15375</t>
  </si>
  <si>
    <t>15484</t>
  </si>
  <si>
    <t>15976</t>
  </si>
  <si>
    <t>16520</t>
  </si>
  <si>
    <t>17329</t>
  </si>
  <si>
    <t>17388</t>
  </si>
  <si>
    <t>18170</t>
  </si>
  <si>
    <t>18214</t>
  </si>
  <si>
    <t>19254</t>
  </si>
  <si>
    <t>19313</t>
  </si>
  <si>
    <t>20008</t>
  </si>
  <si>
    <t>20001</t>
  </si>
  <si>
    <t>21230</t>
  </si>
  <si>
    <t>21223</t>
  </si>
  <si>
    <t>21948</t>
  </si>
  <si>
    <t>22043</t>
  </si>
  <si>
    <t>23008</t>
  </si>
  <si>
    <t>24088</t>
  </si>
  <si>
    <t>25337</t>
  </si>
  <si>
    <t>26407</t>
  </si>
  <si>
    <t>26995</t>
  </si>
  <si>
    <t>28053</t>
  </si>
  <si>
    <t>28278</t>
  </si>
  <si>
    <t>28433</t>
  </si>
  <si>
    <t>29905</t>
  </si>
  <si>
    <t>30771</t>
  </si>
  <si>
    <t>30942</t>
  </si>
  <si>
    <t>31133</t>
  </si>
  <si>
    <t>31220</t>
  </si>
  <si>
    <t>32140</t>
  </si>
  <si>
    <t>32498</t>
  </si>
  <si>
    <t>33220</t>
  </si>
  <si>
    <t>34372</t>
  </si>
  <si>
    <t>34668</t>
  </si>
  <si>
    <t>34905</t>
  </si>
  <si>
    <t>35591</t>
  </si>
  <si>
    <t>35634</t>
  </si>
  <si>
    <t>36248</t>
  </si>
  <si>
    <t>36502</t>
  </si>
  <si>
    <t>36966</t>
  </si>
  <si>
    <t>37417</t>
  </si>
  <si>
    <t>38522</t>
  </si>
  <si>
    <t>264</t>
  </si>
  <si>
    <t>638</t>
  </si>
  <si>
    <t>744</t>
  </si>
  <si>
    <t>1097</t>
  </si>
  <si>
    <t>1208</t>
  </si>
  <si>
    <t>1576</t>
  </si>
  <si>
    <t>2148</t>
  </si>
  <si>
    <t>3254</t>
  </si>
  <si>
    <t>3340</t>
  </si>
  <si>
    <t>4332</t>
  </si>
  <si>
    <t>4388</t>
  </si>
  <si>
    <t>4819</t>
  </si>
  <si>
    <t>652</t>
  </si>
  <si>
    <t>1137</t>
  </si>
  <si>
    <t>1461</t>
  </si>
  <si>
    <t>1970</t>
  </si>
  <si>
    <t>2045</t>
  </si>
  <si>
    <t>2893</t>
  </si>
  <si>
    <t>3003</t>
  </si>
  <si>
    <t>4256</t>
  </si>
  <si>
    <t>4667</t>
  </si>
  <si>
    <t>5140</t>
  </si>
  <si>
    <t>5314</t>
  </si>
  <si>
    <t>5649</t>
  </si>
  <si>
    <t>5646</t>
  </si>
  <si>
    <t>6518</t>
  </si>
  <si>
    <t>6521</t>
  </si>
  <si>
    <t>7147</t>
  </si>
  <si>
    <t>7209</t>
  </si>
  <si>
    <t>8243</t>
  </si>
  <si>
    <t>8445</t>
  </si>
  <si>
    <t>8442</t>
  </si>
  <si>
    <t>8867</t>
  </si>
  <si>
    <t>8857</t>
  </si>
  <si>
    <t>9222</t>
  </si>
  <si>
    <t>9457</t>
  </si>
  <si>
    <t>10278</t>
  </si>
  <si>
    <t>10288</t>
  </si>
  <si>
    <t>11178</t>
  </si>
  <si>
    <t>11751</t>
  </si>
  <si>
    <t>12947</t>
  </si>
  <si>
    <t>12995</t>
  </si>
  <si>
    <t>13579</t>
  </si>
  <si>
    <t>13555</t>
  </si>
  <si>
    <t>14307</t>
  </si>
  <si>
    <t>14338</t>
  </si>
  <si>
    <t>14883</t>
  </si>
  <si>
    <t>15148</t>
  </si>
  <si>
    <t>15306</t>
  </si>
  <si>
    <t>15801</t>
  </si>
  <si>
    <t>16001</t>
  </si>
  <si>
    <t>16576</t>
  </si>
  <si>
    <t>16696</t>
  </si>
  <si>
    <t>17259</t>
  </si>
  <si>
    <t>18128</t>
  </si>
  <si>
    <t>18721</t>
  </si>
  <si>
    <t>18725</t>
  </si>
  <si>
    <t>20077</t>
  </si>
  <si>
    <t>20718</t>
  </si>
  <si>
    <t>20912</t>
  </si>
  <si>
    <t>21087</t>
  </si>
  <si>
    <t>21626</t>
  </si>
  <si>
    <t>21684</t>
  </si>
  <si>
    <t>23273</t>
  </si>
  <si>
    <t>23777</t>
  </si>
  <si>
    <t>24415</t>
  </si>
  <si>
    <t>24498</t>
  </si>
  <si>
    <t>25468</t>
  </si>
  <si>
    <t>26694</t>
  </si>
  <si>
    <t>26706</t>
  </si>
  <si>
    <t>27293</t>
  </si>
  <si>
    <t>27390</t>
  </si>
  <si>
    <t>27998</t>
  </si>
  <si>
    <t>28014</t>
  </si>
  <si>
    <t>28931</t>
  </si>
  <si>
    <t>28935</t>
  </si>
  <si>
    <t>29387</t>
  </si>
  <si>
    <t>29384</t>
  </si>
  <si>
    <t>29758</t>
  </si>
  <si>
    <t>29755</t>
  </si>
  <si>
    <t>30072</t>
  </si>
  <si>
    <t>30094</t>
  </si>
  <si>
    <t>30633</t>
  </si>
  <si>
    <t>30710</t>
  </si>
  <si>
    <t>31780</t>
  </si>
  <si>
    <t>32202</t>
  </si>
  <si>
    <t>32261</t>
  </si>
  <si>
    <t>32749</t>
  </si>
  <si>
    <t>32742</t>
  </si>
  <si>
    <t>32960</t>
  </si>
  <si>
    <t>32969</t>
  </si>
  <si>
    <t>34366</t>
  </si>
  <si>
    <t>34385</t>
  </si>
  <si>
    <t>34948</t>
  </si>
  <si>
    <t>34988</t>
  </si>
  <si>
    <t>35833</t>
  </si>
  <si>
    <t>35954</t>
  </si>
  <si>
    <t>36229</t>
  </si>
  <si>
    <t>36256</t>
  </si>
  <si>
    <t>36534</t>
  </si>
  <si>
    <t>36622</t>
  </si>
  <si>
    <t>37551</t>
  </si>
  <si>
    <t>37541</t>
  </si>
  <si>
    <t>38110</t>
  </si>
  <si>
    <t>38161</t>
  </si>
  <si>
    <t>39405</t>
  </si>
  <si>
    <t>39630</t>
  </si>
  <si>
    <t>39833</t>
  </si>
  <si>
    <t>39873</t>
  </si>
  <si>
    <t>40112</t>
  </si>
  <si>
    <t>40212</t>
  </si>
  <si>
    <t>41045</t>
  </si>
  <si>
    <t>41396</t>
  </si>
  <si>
    <t>42019</t>
  </si>
  <si>
    <t>42267</t>
  </si>
  <si>
    <t>42473</t>
  </si>
  <si>
    <t>42624</t>
  </si>
  <si>
    <t>43532</t>
  </si>
  <si>
    <t>43685</t>
  </si>
  <si>
    <t>44533</t>
  </si>
  <si>
    <t>44712</t>
  </si>
  <si>
    <t>45947</t>
  </si>
  <si>
    <t>46473</t>
  </si>
  <si>
    <t>47228</t>
  </si>
  <si>
    <t>47476</t>
  </si>
  <si>
    <t>48267</t>
  </si>
  <si>
    <t>48584</t>
  </si>
  <si>
    <t>49222</t>
  </si>
  <si>
    <t>49447</t>
  </si>
  <si>
    <t>49860</t>
  </si>
  <si>
    <t>49853</t>
  </si>
  <si>
    <t>50077</t>
  </si>
  <si>
    <t>50286</t>
  </si>
  <si>
    <t>51176</t>
  </si>
  <si>
    <t>51706</t>
  </si>
  <si>
    <t>52479</t>
  </si>
  <si>
    <t>52706</t>
  </si>
  <si>
    <t>53503</t>
  </si>
  <si>
    <t>279</t>
  </si>
  <si>
    <t>548</t>
  </si>
  <si>
    <t>856</t>
  </si>
  <si>
    <t>1407</t>
  </si>
  <si>
    <t>1404</t>
  </si>
  <si>
    <t>2268</t>
  </si>
  <si>
    <t>2744</t>
  </si>
  <si>
    <t>3496</t>
  </si>
  <si>
    <t>3623</t>
  </si>
  <si>
    <t>4108</t>
  </si>
  <si>
    <t>4249</t>
  </si>
  <si>
    <t>4986</t>
  </si>
  <si>
    <t>5069</t>
  </si>
  <si>
    <t>5830</t>
  </si>
  <si>
    <t>5803</t>
  </si>
  <si>
    <t>6339</t>
  </si>
  <si>
    <t>6586</t>
  </si>
  <si>
    <t>6800</t>
  </si>
  <si>
    <t>6836</t>
  </si>
  <si>
    <t>7411</t>
  </si>
  <si>
    <t>7433</t>
  </si>
  <si>
    <t>8392</t>
  </si>
  <si>
    <t>8412</t>
  </si>
  <si>
    <t>9250</t>
  </si>
  <si>
    <t>9238</t>
  </si>
  <si>
    <t>9627</t>
  </si>
  <si>
    <t>9624</t>
  </si>
  <si>
    <t>10190</t>
  </si>
  <si>
    <t>10171</t>
  </si>
  <si>
    <t>11283</t>
  </si>
  <si>
    <t>11297</t>
  </si>
  <si>
    <t>11725</t>
  </si>
  <si>
    <t>11741</t>
  </si>
  <si>
    <t>12196</t>
  </si>
  <si>
    <t>12193</t>
  </si>
  <si>
    <t>12429</t>
  </si>
  <si>
    <t>12437</t>
  </si>
  <si>
    <t>13732</t>
  </si>
  <si>
    <t>13755</t>
  </si>
  <si>
    <t>14438</t>
  </si>
  <si>
    <t>14442</t>
  </si>
  <si>
    <t>15392</t>
  </si>
  <si>
    <t>15410</t>
  </si>
  <si>
    <t>15964</t>
  </si>
  <si>
    <t>15994</t>
  </si>
  <si>
    <t>16326</t>
  </si>
  <si>
    <t>16323</t>
  </si>
  <si>
    <t>17198</t>
  </si>
  <si>
    <t>17208</t>
  </si>
  <si>
    <t>17813</t>
  </si>
  <si>
    <t>17823</t>
  </si>
  <si>
    <t>18638</t>
  </si>
  <si>
    <t>18713</t>
  </si>
  <si>
    <t>18916</t>
  </si>
  <si>
    <t>18920</t>
  </si>
  <si>
    <t>19267</t>
  </si>
  <si>
    <t>19257</t>
  </si>
  <si>
    <t>19592</t>
  </si>
  <si>
    <t>19585</t>
  </si>
  <si>
    <t>19938</t>
  </si>
  <si>
    <t>20043</t>
  </si>
  <si>
    <t>20738</t>
  </si>
  <si>
    <t>20844</t>
  </si>
  <si>
    <t>21455</t>
  </si>
  <si>
    <t>21532</t>
  </si>
  <si>
    <t>22479</t>
  </si>
  <si>
    <t>22869</t>
  </si>
  <si>
    <t>23966</t>
  </si>
  <si>
    <t>23976</t>
  </si>
  <si>
    <t>24542</t>
  </si>
  <si>
    <t>24518</t>
  </si>
  <si>
    <t>25273</t>
  </si>
  <si>
    <t>25317</t>
  </si>
  <si>
    <t>25877</t>
  </si>
  <si>
    <t>25890</t>
  </si>
  <si>
    <t>26426</t>
  </si>
  <si>
    <t>26921</t>
  </si>
  <si>
    <t>28246</t>
  </si>
  <si>
    <t>28299</t>
  </si>
  <si>
    <t>28724</t>
  </si>
  <si>
    <t>28730</t>
  </si>
  <si>
    <t>29506</t>
  </si>
  <si>
    <t>29937</t>
  </si>
  <si>
    <t>30974</t>
  </si>
  <si>
    <t>31168</t>
  </si>
  <si>
    <t>31710</t>
  </si>
  <si>
    <t>31892</t>
  </si>
  <si>
    <t>32458</t>
  </si>
  <si>
    <t>32455</t>
  </si>
  <si>
    <t>33807</t>
  </si>
  <si>
    <t>33873</t>
  </si>
  <si>
    <t>35098</t>
  </si>
  <si>
    <t>35115</t>
  </si>
  <si>
    <t>35807</t>
  </si>
  <si>
    <t>35819</t>
  </si>
  <si>
    <t>36385</t>
  </si>
  <si>
    <t>36389</t>
  </si>
  <si>
    <t>37135</t>
  </si>
  <si>
    <t>36933</t>
  </si>
  <si>
    <t>37533</t>
  </si>
  <si>
    <t>37816</t>
  </si>
  <si>
    <t>38223</t>
  </si>
  <si>
    <t>38565</t>
  </si>
  <si>
    <t>39077</t>
  </si>
  <si>
    <t>39531</t>
  </si>
  <si>
    <t>39905</t>
  </si>
  <si>
    <t>39961</t>
  </si>
  <si>
    <t>40218</t>
  </si>
  <si>
    <t>40436</t>
  </si>
  <si>
    <t>43696</t>
  </si>
  <si>
    <t>43769</t>
  </si>
  <si>
    <t>44581</t>
  </si>
  <si>
    <t>44582</t>
  </si>
  <si>
    <t>45263</t>
  </si>
  <si>
    <t>45801</t>
  </si>
  <si>
    <t>46462</t>
  </si>
  <si>
    <t>47273</t>
  </si>
  <si>
    <t>47596</t>
  </si>
  <si>
    <t>47784</t>
  </si>
  <si>
    <t>48626</t>
  </si>
  <si>
    <t>49047</t>
  </si>
  <si>
    <t>49246</t>
  </si>
  <si>
    <t>49344</t>
  </si>
  <si>
    <t>49538</t>
  </si>
  <si>
    <t>50288</t>
  </si>
  <si>
    <t>50461</t>
  </si>
  <si>
    <t>50775</t>
  </si>
  <si>
    <t>50968</t>
  </si>
  <si>
    <t>51172</t>
  </si>
  <si>
    <t>51528</t>
  </si>
  <si>
    <t>52135</t>
  </si>
  <si>
    <t>52608</t>
  </si>
  <si>
    <t>52532</t>
  </si>
  <si>
    <t>52726</t>
  </si>
  <si>
    <t>Идентификатор</t>
  </si>
  <si>
    <t>assembly</t>
  </si>
  <si>
    <t>assembly_unit</t>
  </si>
  <si>
    <t>seq_type</t>
  </si>
  <si>
    <t>chromosome</t>
  </si>
  <si>
    <t>genomic_accession</t>
  </si>
  <si>
    <t>strand</t>
  </si>
  <si>
    <t>product_accession</t>
  </si>
  <si>
    <t>symbol</t>
  </si>
  <si>
    <t>locus_tag</t>
  </si>
  <si>
    <t>feature_interval_length</t>
  </si>
  <si>
    <t>product_length</t>
  </si>
  <si>
    <t>attributes</t>
  </si>
  <si>
    <t>GCA_000008685.2</t>
  </si>
  <si>
    <t>Primary Assembly</t>
  </si>
  <si>
    <t>AE000783.1</t>
  </si>
  <si>
    <t>+</t>
  </si>
  <si>
    <t>BB_0001</t>
  </si>
  <si>
    <t>573</t>
  </si>
  <si>
    <t>AAC66406.1</t>
  </si>
  <si>
    <t>190</t>
  </si>
  <si>
    <t>-</t>
  </si>
  <si>
    <t>BB_0002</t>
  </si>
  <si>
    <t>1029</t>
  </si>
  <si>
    <t>AAC66400.1</t>
  </si>
  <si>
    <t>342</t>
  </si>
  <si>
    <t>BB_0003</t>
  </si>
  <si>
    <t>1466</t>
  </si>
  <si>
    <t>pseudo</t>
  </si>
  <si>
    <t>BB_0004</t>
  </si>
  <si>
    <t>1770</t>
  </si>
  <si>
    <t>AAC66399.2</t>
  </si>
  <si>
    <t>589</t>
  </si>
  <si>
    <t>trpS</t>
  </si>
  <si>
    <t>BB_0005</t>
  </si>
  <si>
    <t>1056</t>
  </si>
  <si>
    <t>AAC66398.2</t>
  </si>
  <si>
    <t>351</t>
  </si>
  <si>
    <t>BB_0006</t>
  </si>
  <si>
    <t>1089</t>
  </si>
  <si>
    <t>AAC66397.2</t>
  </si>
  <si>
    <t>362</t>
  </si>
  <si>
    <t>BB_0007</t>
  </si>
  <si>
    <t>AAC66404.1</t>
  </si>
  <si>
    <t>285</t>
  </si>
  <si>
    <t>BB_0008</t>
  </si>
  <si>
    <t>771</t>
  </si>
  <si>
    <t>AAC66396.2</t>
  </si>
  <si>
    <t>256</t>
  </si>
  <si>
    <t>BB_0009</t>
  </si>
  <si>
    <t>1005</t>
  </si>
  <si>
    <t>AAC66403.1</t>
  </si>
  <si>
    <t>334</t>
  </si>
  <si>
    <t>BB_0010</t>
  </si>
  <si>
    <t>375</t>
  </si>
  <si>
    <t>AAC66395.1</t>
  </si>
  <si>
    <t>124</t>
  </si>
  <si>
    <t>BB_0011</t>
  </si>
  <si>
    <t>840</t>
  </si>
  <si>
    <t>AAC66402.1</t>
  </si>
  <si>
    <t>truA</t>
  </si>
  <si>
    <t>BB_0012</t>
  </si>
  <si>
    <t>741</t>
  </si>
  <si>
    <t>AAC66394.1</t>
  </si>
  <si>
    <t>246</t>
  </si>
  <si>
    <t>BB_0013</t>
  </si>
  <si>
    <t>600</t>
  </si>
  <si>
    <t>AAC66401.1</t>
  </si>
  <si>
    <t>199</t>
  </si>
  <si>
    <t>priA</t>
  </si>
  <si>
    <t>BB_0014</t>
  </si>
  <si>
    <t>1983</t>
  </si>
  <si>
    <t>AAC66393.1</t>
  </si>
  <si>
    <t>660</t>
  </si>
  <si>
    <t>udk</t>
  </si>
  <si>
    <t>BB_0015</t>
  </si>
  <si>
    <t>621</t>
  </si>
  <si>
    <t>AAC66392.2</t>
  </si>
  <si>
    <t>206</t>
  </si>
  <si>
    <t>BB_0016</t>
  </si>
  <si>
    <t>372</t>
  </si>
  <si>
    <t>AAC66391.2</t>
  </si>
  <si>
    <t>123</t>
  </si>
  <si>
    <t>BB_0017</t>
  </si>
  <si>
    <t>810</t>
  </si>
  <si>
    <t>AAC66414.2</t>
  </si>
  <si>
    <t>269</t>
  </si>
  <si>
    <t>BB_0018</t>
  </si>
  <si>
    <t>981</t>
  </si>
  <si>
    <t>BB_0019</t>
  </si>
  <si>
    <t>513</t>
  </si>
  <si>
    <t>AAC66416.1</t>
  </si>
  <si>
    <t>170</t>
  </si>
  <si>
    <t>BB_0020</t>
  </si>
  <si>
    <t>1668</t>
  </si>
  <si>
    <t>queA</t>
  </si>
  <si>
    <t>BB_0021</t>
  </si>
  <si>
    <t>1033</t>
  </si>
  <si>
    <t>ruvB</t>
  </si>
  <si>
    <t>BB_0022</t>
  </si>
  <si>
    <t>1044</t>
  </si>
  <si>
    <t>AAC66410.1</t>
  </si>
  <si>
    <t>347</t>
  </si>
  <si>
    <t>ruvA</t>
  </si>
  <si>
    <t>BB_0023</t>
  </si>
  <si>
    <t>594</t>
  </si>
  <si>
    <t>AAC66409.1</t>
  </si>
  <si>
    <t>197</t>
  </si>
  <si>
    <t>BB_0024</t>
  </si>
  <si>
    <t>1140</t>
  </si>
  <si>
    <t>AAC66415.1</t>
  </si>
  <si>
    <t>379</t>
  </si>
  <si>
    <t>BB_0025</t>
  </si>
  <si>
    <t>732</t>
  </si>
  <si>
    <t>AAC66408.1</t>
  </si>
  <si>
    <t>243</t>
  </si>
  <si>
    <t>BB_0026</t>
  </si>
  <si>
    <t>927</t>
  </si>
  <si>
    <t>AAC66407.1</t>
  </si>
  <si>
    <t>BB_0027</t>
  </si>
  <si>
    <t>639</t>
  </si>
  <si>
    <t>AAC66429.1</t>
  </si>
  <si>
    <t>BB_0028</t>
  </si>
  <si>
    <t>1050</t>
  </si>
  <si>
    <t>AAC66428.1</t>
  </si>
  <si>
    <t>349</t>
  </si>
  <si>
    <t>BB_0029</t>
  </si>
  <si>
    <t>432</t>
  </si>
  <si>
    <t>AAC66423.1</t>
  </si>
  <si>
    <t>143</t>
  </si>
  <si>
    <t>lepB</t>
  </si>
  <si>
    <t>BB_0030</t>
  </si>
  <si>
    <t>636</t>
  </si>
  <si>
    <t>AAC66422.1</t>
  </si>
  <si>
    <t>211</t>
  </si>
  <si>
    <t>BB_0031</t>
  </si>
  <si>
    <t>AAC66421.1</t>
  </si>
  <si>
    <t>326</t>
  </si>
  <si>
    <t>BB_0032</t>
  </si>
  <si>
    <t>1473</t>
  </si>
  <si>
    <t>AAC66427.1</t>
  </si>
  <si>
    <t>490</t>
  </si>
  <si>
    <t>smpB</t>
  </si>
  <si>
    <t>BB_0033</t>
  </si>
  <si>
    <t>453</t>
  </si>
  <si>
    <t>AAC66420.1</t>
  </si>
  <si>
    <t>150</t>
  </si>
  <si>
    <t>BB_0034</t>
  </si>
  <si>
    <t>540</t>
  </si>
  <si>
    <t>AAC66426.1</t>
  </si>
  <si>
    <t>179</t>
  </si>
  <si>
    <t>BB_0035</t>
  </si>
  <si>
    <t>1881</t>
  </si>
  <si>
    <t>AAC66419.1</t>
  </si>
  <si>
    <t>626</t>
  </si>
  <si>
    <t>BB_0036</t>
  </si>
  <si>
    <t>1800</t>
  </si>
  <si>
    <t>AAC66418.1</t>
  </si>
  <si>
    <t>599</t>
  </si>
  <si>
    <t>BB_0037</t>
  </si>
  <si>
    <t>753</t>
  </si>
  <si>
    <t>AAC66417.1</t>
  </si>
  <si>
    <t>250</t>
  </si>
  <si>
    <t>BB_0038</t>
  </si>
  <si>
    <t>1518</t>
  </si>
  <si>
    <t>BB_0039</t>
  </si>
  <si>
    <t>1503</t>
  </si>
  <si>
    <t>AAC66424.1</t>
  </si>
  <si>
    <t>500</t>
  </si>
  <si>
    <t>cheR</t>
  </si>
  <si>
    <t>BB_0040</t>
  </si>
  <si>
    <t>852</t>
  </si>
  <si>
    <t>AAC66439.1</t>
  </si>
  <si>
    <t>283</t>
  </si>
  <si>
    <t>phoU</t>
  </si>
  <si>
    <t>BB_0042</t>
  </si>
  <si>
    <t>672</t>
  </si>
  <si>
    <t>AAC66437.1</t>
  </si>
  <si>
    <t>223</t>
  </si>
  <si>
    <t>BB_0043</t>
  </si>
  <si>
    <t>1041</t>
  </si>
  <si>
    <t>AAC66443.1</t>
  </si>
  <si>
    <t>346</t>
  </si>
  <si>
    <t>BB_0044</t>
  </si>
  <si>
    <t>402</t>
  </si>
  <si>
    <t>AAC66442.1</t>
  </si>
  <si>
    <t>133</t>
  </si>
  <si>
    <t>BB_0045</t>
  </si>
  <si>
    <t>2448</t>
  </si>
  <si>
    <t>AAC66436.2</t>
  </si>
  <si>
    <t>815</t>
  </si>
  <si>
    <t>rnhB</t>
  </si>
  <si>
    <t>BB_0046</t>
  </si>
  <si>
    <t>546</t>
  </si>
  <si>
    <t>AAC66435.1</t>
  </si>
  <si>
    <t>181</t>
  </si>
  <si>
    <t>BB_0047</t>
  </si>
  <si>
    <t>369</t>
  </si>
  <si>
    <t>AAC66434.2</t>
  </si>
  <si>
    <t>122</t>
  </si>
  <si>
    <t>BB_0048</t>
  </si>
  <si>
    <t>171</t>
  </si>
  <si>
    <t>AAC66441.1</t>
  </si>
  <si>
    <t>56</t>
  </si>
  <si>
    <t>BB_0050</t>
  </si>
  <si>
    <t>675</t>
  </si>
  <si>
    <t>AAC66433.1</t>
  </si>
  <si>
    <t>224</t>
  </si>
  <si>
    <t>BB_0051</t>
  </si>
  <si>
    <t>690</t>
  </si>
  <si>
    <t>AAC66432.2</t>
  </si>
  <si>
    <t>229</t>
  </si>
  <si>
    <t>BB_0052</t>
  </si>
  <si>
    <t>657</t>
  </si>
  <si>
    <t>AAC66431.1</t>
  </si>
  <si>
    <t>218</t>
  </si>
  <si>
    <t>ung</t>
  </si>
  <si>
    <t>BB_0053</t>
  </si>
  <si>
    <t>AAC66430.1</t>
  </si>
  <si>
    <t>BB_0054</t>
  </si>
  <si>
    <t>363</t>
  </si>
  <si>
    <t>AAC66457.2</t>
  </si>
  <si>
    <t>120</t>
  </si>
  <si>
    <t>tpiA</t>
  </si>
  <si>
    <t>BB_0055</t>
  </si>
  <si>
    <t>762</t>
  </si>
  <si>
    <t>AAC66452.1</t>
  </si>
  <si>
    <t>pgk</t>
  </si>
  <si>
    <t>BB_0056</t>
  </si>
  <si>
    <t>1182</t>
  </si>
  <si>
    <t>AAC66451.1</t>
  </si>
  <si>
    <t>393</t>
  </si>
  <si>
    <t>gap</t>
  </si>
  <si>
    <t>BB_0057</t>
  </si>
  <si>
    <t>1008</t>
  </si>
  <si>
    <t>AAC66450.1</t>
  </si>
  <si>
    <t>335</t>
  </si>
  <si>
    <t>BB_0058</t>
  </si>
  <si>
    <t>1971</t>
  </si>
  <si>
    <t>AAC66456.1</t>
  </si>
  <si>
    <t>656</t>
  </si>
  <si>
    <t>BB_0059</t>
  </si>
  <si>
    <t>780</t>
  </si>
  <si>
    <t>AAC66449.1</t>
  </si>
  <si>
    <t>259</t>
  </si>
  <si>
    <t>BB_0060</t>
  </si>
  <si>
    <t>468</t>
  </si>
  <si>
    <t>AAC66448.1</t>
  </si>
  <si>
    <t>155</t>
  </si>
  <si>
    <t>trx</t>
  </si>
  <si>
    <t>BB_0061</t>
  </si>
  <si>
    <t>354</t>
  </si>
  <si>
    <t>AAC66447.1</t>
  </si>
  <si>
    <t>117</t>
  </si>
  <si>
    <t>BB_0062</t>
  </si>
  <si>
    <t>717</t>
  </si>
  <si>
    <t>AAC66455.1</t>
  </si>
  <si>
    <t>238</t>
  </si>
  <si>
    <t>BB_0063</t>
  </si>
  <si>
    <t>954</t>
  </si>
  <si>
    <t>AAC66454.2</t>
  </si>
  <si>
    <t>317</t>
  </si>
  <si>
    <t>fmt</t>
  </si>
  <si>
    <t>BB_0064</t>
  </si>
  <si>
    <t>939</t>
  </si>
  <si>
    <t>AAC66446.1</t>
  </si>
  <si>
    <t>312</t>
  </si>
  <si>
    <t>def</t>
  </si>
  <si>
    <t>BB_0065</t>
  </si>
  <si>
    <t>498</t>
  </si>
  <si>
    <t>AAC66445.2</t>
  </si>
  <si>
    <t>165</t>
  </si>
  <si>
    <t>BB_0066</t>
  </si>
  <si>
    <t>AAC66453.1</t>
  </si>
  <si>
    <t>BB_0067</t>
  </si>
  <si>
    <t>1779</t>
  </si>
  <si>
    <t>BB_0068</t>
  </si>
  <si>
    <t>882</t>
  </si>
  <si>
    <t>AAC66462.1</t>
  </si>
  <si>
    <t>293</t>
  </si>
  <si>
    <t>BB_0069</t>
  </si>
  <si>
    <t>1239</t>
  </si>
  <si>
    <t>AAC66461.1</t>
  </si>
  <si>
    <t>412</t>
  </si>
  <si>
    <t>BB_0070</t>
  </si>
  <si>
    <t>462</t>
  </si>
  <si>
    <t>AAC66460.1</t>
  </si>
  <si>
    <t>153</t>
  </si>
  <si>
    <t>BB_0071</t>
  </si>
  <si>
    <t>BB_0072</t>
  </si>
  <si>
    <t>2322</t>
  </si>
  <si>
    <t>AAC66467.1</t>
  </si>
  <si>
    <t>773</t>
  </si>
  <si>
    <t>BB_0073</t>
  </si>
  <si>
    <t>561</t>
  </si>
  <si>
    <t>AAC66466.1</t>
  </si>
  <si>
    <t>186</t>
  </si>
  <si>
    <t>prfB</t>
  </si>
  <si>
    <t>BB_0074</t>
  </si>
  <si>
    <t>1078</t>
  </si>
  <si>
    <t>AAC66459.2</t>
  </si>
  <si>
    <t>1077</t>
  </si>
  <si>
    <t>358</t>
  </si>
  <si>
    <t>ribosomal_slippage</t>
  </si>
  <si>
    <t>BB_0075</t>
  </si>
  <si>
    <t>AAC66465.1</t>
  </si>
  <si>
    <t>469</t>
  </si>
  <si>
    <t>ftsY</t>
  </si>
  <si>
    <t>BB_0076</t>
  </si>
  <si>
    <t>846</t>
  </si>
  <si>
    <t>AAC66458.1</t>
  </si>
  <si>
    <t>281</t>
  </si>
  <si>
    <t>BB_0077</t>
  </si>
  <si>
    <t>BB_0078</t>
  </si>
  <si>
    <t>1255</t>
  </si>
  <si>
    <t>BB_0080</t>
  </si>
  <si>
    <t>681</t>
  </si>
  <si>
    <t>AAC66474.2</t>
  </si>
  <si>
    <t>226</t>
  </si>
  <si>
    <t>BB_0081</t>
  </si>
  <si>
    <t>1251</t>
  </si>
  <si>
    <t>AAC66473.1</t>
  </si>
  <si>
    <t>416</t>
  </si>
  <si>
    <t>BB_0082</t>
  </si>
  <si>
    <t>1299</t>
  </si>
  <si>
    <t>AAC66477.1</t>
  </si>
  <si>
    <t>BB_0083</t>
  </si>
  <si>
    <t>321</t>
  </si>
  <si>
    <t>AAC66476.2</t>
  </si>
  <si>
    <t>106</t>
  </si>
  <si>
    <t>BB_0084</t>
  </si>
  <si>
    <t>1269</t>
  </si>
  <si>
    <t>AAC66472.1</t>
  </si>
  <si>
    <t>422</t>
  </si>
  <si>
    <t>BB_0085</t>
  </si>
  <si>
    <t>426</t>
  </si>
  <si>
    <t>AAC66475.1</t>
  </si>
  <si>
    <t>141</t>
  </si>
  <si>
    <t>BB_0086</t>
  </si>
  <si>
    <t>1536</t>
  </si>
  <si>
    <t>AAC66471.1</t>
  </si>
  <si>
    <t>511</t>
  </si>
  <si>
    <t>BB_0087</t>
  </si>
  <si>
    <t>951</t>
  </si>
  <si>
    <t>AAC66470.1</t>
  </si>
  <si>
    <t>316</t>
  </si>
  <si>
    <t>lepA</t>
  </si>
  <si>
    <t>BB_0088</t>
  </si>
  <si>
    <t>AAC66469.1</t>
  </si>
  <si>
    <t>559</t>
  </si>
  <si>
    <t>BB_0089</t>
  </si>
  <si>
    <t>975</t>
  </si>
  <si>
    <t>AAC66490.1</t>
  </si>
  <si>
    <t>BB_0090</t>
  </si>
  <si>
    <t>435</t>
  </si>
  <si>
    <t>AAC66487.1</t>
  </si>
  <si>
    <t>144</t>
  </si>
  <si>
    <t>BB_0091</t>
  </si>
  <si>
    <t>1827</t>
  </si>
  <si>
    <t>BB_0092</t>
  </si>
  <si>
    <t>609</t>
  </si>
  <si>
    <t>AAC66485.2</t>
  </si>
  <si>
    <t>202</t>
  </si>
  <si>
    <t>BB_0093</t>
  </si>
  <si>
    <t>AAC66484.1</t>
  </si>
  <si>
    <t>434</t>
  </si>
  <si>
    <t>BB_0094</t>
  </si>
  <si>
    <t>1728</t>
  </si>
  <si>
    <t>BB_0095</t>
  </si>
  <si>
    <t>AAC66489.1</t>
  </si>
  <si>
    <t>BB_0096</t>
  </si>
  <si>
    <t>AAC66482.2</t>
  </si>
  <si>
    <t>BB_0097</t>
  </si>
  <si>
    <t>387</t>
  </si>
  <si>
    <t>AAC66488.1</t>
  </si>
  <si>
    <t>128</t>
  </si>
  <si>
    <t>BB_0098</t>
  </si>
  <si>
    <t>2343</t>
  </si>
  <si>
    <t>AAC66481.1</t>
  </si>
  <si>
    <t>rsgA</t>
  </si>
  <si>
    <t>BB_0099</t>
  </si>
  <si>
    <t>924</t>
  </si>
  <si>
    <t>AAC66480.1</t>
  </si>
  <si>
    <t>307</t>
  </si>
  <si>
    <t>murI</t>
  </si>
  <si>
    <t>BB_0100</t>
  </si>
  <si>
    <t>786</t>
  </si>
  <si>
    <t>AAC66479.1</t>
  </si>
  <si>
    <t>261</t>
  </si>
  <si>
    <t>asnS</t>
  </si>
  <si>
    <t>BB_0101</t>
  </si>
  <si>
    <t>1389</t>
  </si>
  <si>
    <t>AAC66501.2</t>
  </si>
  <si>
    <t>BB_0102</t>
  </si>
  <si>
    <t>522</t>
  </si>
  <si>
    <t>AAC66505.1</t>
  </si>
  <si>
    <t>173</t>
  </si>
  <si>
    <t>BB_0103</t>
  </si>
  <si>
    <t>AAC66504.1</t>
  </si>
  <si>
    <t>BB_0104</t>
  </si>
  <si>
    <t>1425</t>
  </si>
  <si>
    <t>AAC66500.2</t>
  </si>
  <si>
    <t>474</t>
  </si>
  <si>
    <t>map</t>
  </si>
  <si>
    <t>BB_0105</t>
  </si>
  <si>
    <t>756</t>
  </si>
  <si>
    <t>AAC66499.1</t>
  </si>
  <si>
    <t>251</t>
  </si>
  <si>
    <t>BB_0106</t>
  </si>
  <si>
    <t>AAC66503.2</t>
  </si>
  <si>
    <t>nusB</t>
  </si>
  <si>
    <t>BB_0107</t>
  </si>
  <si>
    <t>429</t>
  </si>
  <si>
    <t>AAC66498.2</t>
  </si>
  <si>
    <t>142</t>
  </si>
  <si>
    <t>BB_0108</t>
  </si>
  <si>
    <t>1011</t>
  </si>
  <si>
    <t>AAC66497.1</t>
  </si>
  <si>
    <t>336</t>
  </si>
  <si>
    <t>BB_0109</t>
  </si>
  <si>
    <t>1197</t>
  </si>
  <si>
    <t>AAC66496.1</t>
  </si>
  <si>
    <t>398</t>
  </si>
  <si>
    <t>BB_0110</t>
  </si>
  <si>
    <t>1365</t>
  </si>
  <si>
    <t>AAC66502.1</t>
  </si>
  <si>
    <t>454</t>
  </si>
  <si>
    <t>dnaB</t>
  </si>
  <si>
    <t>BB_0111</t>
  </si>
  <si>
    <t>AAC66495.1</t>
  </si>
  <si>
    <t>455</t>
  </si>
  <si>
    <t>rplI</t>
  </si>
  <si>
    <t>BB_0112</t>
  </si>
  <si>
    <t>AAC66494.1</t>
  </si>
  <si>
    <t>rpsR</t>
  </si>
  <si>
    <t>BB_0113</t>
  </si>
  <si>
    <t>291</t>
  </si>
  <si>
    <t>AAC66493.1</t>
  </si>
  <si>
    <t>96</t>
  </si>
  <si>
    <t>BB_0114</t>
  </si>
  <si>
    <t>450</t>
  </si>
  <si>
    <t>AAC66492.1</t>
  </si>
  <si>
    <t>149</t>
  </si>
  <si>
    <t>BB_0115</t>
  </si>
  <si>
    <t>420</t>
  </si>
  <si>
    <t>AAC66491.1</t>
  </si>
  <si>
    <t>139</t>
  </si>
  <si>
    <t>BB_0116</t>
  </si>
  <si>
    <t>1695</t>
  </si>
  <si>
    <t>AAC66516.2</t>
  </si>
  <si>
    <t>564</t>
  </si>
  <si>
    <t>BB_0117</t>
  </si>
  <si>
    <t>702</t>
  </si>
  <si>
    <t>AAC66515.1</t>
  </si>
  <si>
    <t>233</t>
  </si>
  <si>
    <t>rseP</t>
  </si>
  <si>
    <t>BB_0118</t>
  </si>
  <si>
    <t>1302</t>
  </si>
  <si>
    <t>AAC66514.2</t>
  </si>
  <si>
    <t>433</t>
  </si>
  <si>
    <t>cdsA</t>
  </si>
  <si>
    <t>BB_0119</t>
  </si>
  <si>
    <t>uppS</t>
  </si>
  <si>
    <t>BB_0120</t>
  </si>
  <si>
    <t>693</t>
  </si>
  <si>
    <t>AAC66517.1</t>
  </si>
  <si>
    <t>230</t>
  </si>
  <si>
    <t>frr</t>
  </si>
  <si>
    <t>BB_0121</t>
  </si>
  <si>
    <t>555</t>
  </si>
  <si>
    <t>AAC66513.1</t>
  </si>
  <si>
    <t>184</t>
  </si>
  <si>
    <t>tsf</t>
  </si>
  <si>
    <t>BB_0122</t>
  </si>
  <si>
    <t>AAC66512.1</t>
  </si>
  <si>
    <t>rpsB</t>
  </si>
  <si>
    <t>BB_0123</t>
  </si>
  <si>
    <t>783</t>
  </si>
  <si>
    <t>AAC66511.1</t>
  </si>
  <si>
    <t>260</t>
  </si>
  <si>
    <t>BB_0124</t>
  </si>
  <si>
    <t>AAC66522.1</t>
  </si>
  <si>
    <t>92</t>
  </si>
  <si>
    <t>BB_0125</t>
  </si>
  <si>
    <t>723</t>
  </si>
  <si>
    <t>AAC66521.1</t>
  </si>
  <si>
    <t>240</t>
  </si>
  <si>
    <t>BB_0126</t>
  </si>
  <si>
    <t>612</t>
  </si>
  <si>
    <t>AAC66520.1</t>
  </si>
  <si>
    <t>203</t>
  </si>
  <si>
    <t>BB_0127</t>
  </si>
  <si>
    <t>1656</t>
  </si>
  <si>
    <t>AAC66510.2</t>
  </si>
  <si>
    <t>551</t>
  </si>
  <si>
    <t>cmk</t>
  </si>
  <si>
    <t>BB_0128</t>
  </si>
  <si>
    <t>666</t>
  </si>
  <si>
    <t>AAC66509.1</t>
  </si>
  <si>
    <t>221</t>
  </si>
  <si>
    <t>BB_0129</t>
  </si>
  <si>
    <t>750</t>
  </si>
  <si>
    <t>AAC66508.1</t>
  </si>
  <si>
    <t>249</t>
  </si>
  <si>
    <t>BB_0130</t>
  </si>
  <si>
    <t>AAC66519.1</t>
  </si>
  <si>
    <t>255</t>
  </si>
  <si>
    <t>recA</t>
  </si>
  <si>
    <t>BB_0131</t>
  </si>
  <si>
    <t>1098</t>
  </si>
  <si>
    <t>AAC66507.1</t>
  </si>
  <si>
    <t>365</t>
  </si>
  <si>
    <t>BB_0132</t>
  </si>
  <si>
    <t>2706</t>
  </si>
  <si>
    <t>AAC66506.1</t>
  </si>
  <si>
    <t>901</t>
  </si>
  <si>
    <t>BB_0133</t>
  </si>
  <si>
    <t>945</t>
  </si>
  <si>
    <t>AAC66518.1</t>
  </si>
  <si>
    <t>314</t>
  </si>
  <si>
    <t>BB_0134</t>
  </si>
  <si>
    <t>1128</t>
  </si>
  <si>
    <t>AAC66535.2</t>
  </si>
  <si>
    <t>hisS</t>
  </si>
  <si>
    <t>BB_0135</t>
  </si>
  <si>
    <t>1371</t>
  </si>
  <si>
    <t>AAC66531.2</t>
  </si>
  <si>
    <t>456</t>
  </si>
  <si>
    <t>BB_0136</t>
  </si>
  <si>
    <t>1890</t>
  </si>
  <si>
    <t>AAC66530.1</t>
  </si>
  <si>
    <t>629</t>
  </si>
  <si>
    <t>BB_0137</t>
  </si>
  <si>
    <t>1893</t>
  </si>
  <si>
    <t>AAC66529.1</t>
  </si>
  <si>
    <t>630</t>
  </si>
  <si>
    <t>BB_0138</t>
  </si>
  <si>
    <t>210</t>
  </si>
  <si>
    <t>AAC66534.1</t>
  </si>
  <si>
    <t>69</t>
  </si>
  <si>
    <t>BB_0139</t>
  </si>
  <si>
    <t>AAC66533.2</t>
  </si>
  <si>
    <t>103</t>
  </si>
  <si>
    <t>BB_0140</t>
  </si>
  <si>
    <t>3214</t>
  </si>
  <si>
    <t>BB_0141</t>
  </si>
  <si>
    <t>AAC66527.2</t>
  </si>
  <si>
    <t>BB_0142</t>
  </si>
  <si>
    <t>1287</t>
  </si>
  <si>
    <t>AAC66532.2</t>
  </si>
  <si>
    <t>428</t>
  </si>
  <si>
    <t>BB_0143</t>
  </si>
  <si>
    <t>AAC66526.1</t>
  </si>
  <si>
    <t>BB_0144</t>
  </si>
  <si>
    <t>873</t>
  </si>
  <si>
    <t>AAC66525.1</t>
  </si>
  <si>
    <t>290</t>
  </si>
  <si>
    <t>BB_0145</t>
  </si>
  <si>
    <t>900</t>
  </si>
  <si>
    <t>AAC66524.1</t>
  </si>
  <si>
    <t>299</t>
  </si>
  <si>
    <t>BB_0146</t>
  </si>
  <si>
    <t>1119</t>
  </si>
  <si>
    <t>AAC66523.1</t>
  </si>
  <si>
    <t>BB_0147</t>
  </si>
  <si>
    <t>AAC66541.1</t>
  </si>
  <si>
    <t>BB_0149</t>
  </si>
  <si>
    <t>nagA</t>
  </si>
  <si>
    <t>BB_0151</t>
  </si>
  <si>
    <t>1206</t>
  </si>
  <si>
    <t>AAC66539.1</t>
  </si>
  <si>
    <t>401</t>
  </si>
  <si>
    <t>nagB</t>
  </si>
  <si>
    <t>BB_0152</t>
  </si>
  <si>
    <t>807</t>
  </si>
  <si>
    <t>AAC66538.1</t>
  </si>
  <si>
    <t>268</t>
  </si>
  <si>
    <t>BB_0153</t>
  </si>
  <si>
    <t>AAC66537.2</t>
  </si>
  <si>
    <t>secA</t>
  </si>
  <si>
    <t>BB_0154</t>
  </si>
  <si>
    <t>2700</t>
  </si>
  <si>
    <t>AAC66536.1</t>
  </si>
  <si>
    <t>899</t>
  </si>
  <si>
    <t>BB_0155</t>
  </si>
  <si>
    <t>AAC66544.1</t>
  </si>
  <si>
    <t>378</t>
  </si>
  <si>
    <t>BB_0156</t>
  </si>
  <si>
    <t>AAC66543.1</t>
  </si>
  <si>
    <t>BB_0157</t>
  </si>
  <si>
    <t>399</t>
  </si>
  <si>
    <t>AAC66542.2</t>
  </si>
  <si>
    <t>132</t>
  </si>
  <si>
    <t>BB_0158</t>
  </si>
  <si>
    <t>AAC66550.1</t>
  </si>
  <si>
    <t>BB_0159</t>
  </si>
  <si>
    <t>AAC66555.1</t>
  </si>
  <si>
    <t>alr</t>
  </si>
  <si>
    <t>BB_0160</t>
  </si>
  <si>
    <t>AAC66549.1</t>
  </si>
  <si>
    <t>BB_0161</t>
  </si>
  <si>
    <t>1602</t>
  </si>
  <si>
    <t>AAC66554.2</t>
  </si>
  <si>
    <t>533</t>
  </si>
  <si>
    <t>BB_0162</t>
  </si>
  <si>
    <t>168</t>
  </si>
  <si>
    <t>AAC66553.1</t>
  </si>
  <si>
    <t>55</t>
  </si>
  <si>
    <t>BB_0163</t>
  </si>
  <si>
    <t>1749</t>
  </si>
  <si>
    <t>AAC66552.1</t>
  </si>
  <si>
    <t>582</t>
  </si>
  <si>
    <t>BB_0164</t>
  </si>
  <si>
    <t>987</t>
  </si>
  <si>
    <t>AAC66548.2</t>
  </si>
  <si>
    <t>328</t>
  </si>
  <si>
    <t>BB_0165</t>
  </si>
  <si>
    <t>1845</t>
  </si>
  <si>
    <t>AAC66551.1</t>
  </si>
  <si>
    <t>614</t>
  </si>
  <si>
    <t>malQ</t>
  </si>
  <si>
    <t>BB_0166</t>
  </si>
  <si>
    <t>1521</t>
  </si>
  <si>
    <t>AAC66547.1</t>
  </si>
  <si>
    <t>506</t>
  </si>
  <si>
    <t>BB_0167</t>
  </si>
  <si>
    <t>1146</t>
  </si>
  <si>
    <t>AAC66563.2</t>
  </si>
  <si>
    <t>381</t>
  </si>
  <si>
    <t>BB_0168</t>
  </si>
  <si>
    <t>AAC66562.1</t>
  </si>
  <si>
    <t>125</t>
  </si>
  <si>
    <t>infA</t>
  </si>
  <si>
    <t>BB_0169</t>
  </si>
  <si>
    <t>222</t>
  </si>
  <si>
    <t>AAC66561.2</t>
  </si>
  <si>
    <t>73</t>
  </si>
  <si>
    <t>BB_0170</t>
  </si>
  <si>
    <t>2004</t>
  </si>
  <si>
    <t>AAC66568.2</t>
  </si>
  <si>
    <t>667</t>
  </si>
  <si>
    <t>BB_0171</t>
  </si>
  <si>
    <t>588</t>
  </si>
  <si>
    <t>AAC66567.1</t>
  </si>
  <si>
    <t>195</t>
  </si>
  <si>
    <t>BB_0172</t>
  </si>
  <si>
    <t>AAC66566.2</t>
  </si>
  <si>
    <t>BB_0173</t>
  </si>
  <si>
    <t>1002</t>
  </si>
  <si>
    <t>BB_0174</t>
  </si>
  <si>
    <t>906</t>
  </si>
  <si>
    <t>AAC66564.1</t>
  </si>
  <si>
    <t>301</t>
  </si>
  <si>
    <t>BB_0175</t>
  </si>
  <si>
    <t>876</t>
  </si>
  <si>
    <t>AAC66560.1</t>
  </si>
  <si>
    <t>BB_0176</t>
  </si>
  <si>
    <t>993</t>
  </si>
  <si>
    <t>AAC66559.2</t>
  </si>
  <si>
    <t>gidB</t>
  </si>
  <si>
    <t>BB_0177</t>
  </si>
  <si>
    <t>627</t>
  </si>
  <si>
    <t>AAC66558.1</t>
  </si>
  <si>
    <t>208</t>
  </si>
  <si>
    <t>gidA</t>
  </si>
  <si>
    <t>BB_0178</t>
  </si>
  <si>
    <t>1866</t>
  </si>
  <si>
    <t>AAC66557.2</t>
  </si>
  <si>
    <t>trmE</t>
  </si>
  <si>
    <t>BB_0179</t>
  </si>
  <si>
    <t>1395</t>
  </si>
  <si>
    <t>AAC66556.1</t>
  </si>
  <si>
    <t>464</t>
  </si>
  <si>
    <t>BB_0180</t>
  </si>
  <si>
    <t>495</t>
  </si>
  <si>
    <t>AAC66580.1</t>
  </si>
  <si>
    <t>164</t>
  </si>
  <si>
    <t>flgK</t>
  </si>
  <si>
    <t>BB_0181</t>
  </si>
  <si>
    <t>1884</t>
  </si>
  <si>
    <t>flgL</t>
  </si>
  <si>
    <t>BB_0182</t>
  </si>
  <si>
    <t>1275</t>
  </si>
  <si>
    <t>BB_0183</t>
  </si>
  <si>
    <t>AAC66577.1</t>
  </si>
  <si>
    <t>130</t>
  </si>
  <si>
    <t>csrA</t>
  </si>
  <si>
    <t>BB_0184</t>
  </si>
  <si>
    <t>AAC66576.1</t>
  </si>
  <si>
    <t>81</t>
  </si>
  <si>
    <t>BB_0185</t>
  </si>
  <si>
    <t>654</t>
  </si>
  <si>
    <t>AAC66575.1</t>
  </si>
  <si>
    <t>217</t>
  </si>
  <si>
    <t>BB_0186</t>
  </si>
  <si>
    <t>414</t>
  </si>
  <si>
    <t>AAC66574.1</t>
  </si>
  <si>
    <t>137</t>
  </si>
  <si>
    <t>BB_0187</t>
  </si>
  <si>
    <t>AAC66584.1</t>
  </si>
  <si>
    <t>86</t>
  </si>
  <si>
    <t>rplT</t>
  </si>
  <si>
    <t>BB_0188</t>
  </si>
  <si>
    <t>348</t>
  </si>
  <si>
    <t>rpmI</t>
  </si>
  <si>
    <t>BB_0189</t>
  </si>
  <si>
    <t>201</t>
  </si>
  <si>
    <t>AAC66572.1</t>
  </si>
  <si>
    <t>infC</t>
  </si>
  <si>
    <t>BB_0190</t>
  </si>
  <si>
    <t>AAC66571.1</t>
  </si>
  <si>
    <t>BB_0192</t>
  </si>
  <si>
    <t>531</t>
  </si>
  <si>
    <t>AAC66582.2</t>
  </si>
  <si>
    <t>176</t>
  </si>
  <si>
    <t>BB_0193</t>
  </si>
  <si>
    <t>AAC66581.1</t>
  </si>
  <si>
    <t>BB_0194</t>
  </si>
  <si>
    <t>AAC66570.1</t>
  </si>
  <si>
    <t>BB_0195</t>
  </si>
  <si>
    <t>AAC66569.1</t>
  </si>
  <si>
    <t>prfA</t>
  </si>
  <si>
    <t>BB_0196</t>
  </si>
  <si>
    <t>1074</t>
  </si>
  <si>
    <t>BB_0197</t>
  </si>
  <si>
    <t>861</t>
  </si>
  <si>
    <t>AAC66591.1</t>
  </si>
  <si>
    <t>286</t>
  </si>
  <si>
    <t>BB_0198</t>
  </si>
  <si>
    <t>AAC66590.1</t>
  </si>
  <si>
    <t>BB_0199</t>
  </si>
  <si>
    <t>2265</t>
  </si>
  <si>
    <t>BB_0200</t>
  </si>
  <si>
    <t>1086</t>
  </si>
  <si>
    <t>AAC66589.2</t>
  </si>
  <si>
    <t>361</t>
  </si>
  <si>
    <t>BB_0201</t>
  </si>
  <si>
    <t>1527</t>
  </si>
  <si>
    <t>AAC66588.1</t>
  </si>
  <si>
    <t>508</t>
  </si>
  <si>
    <t>BB_0202</t>
  </si>
  <si>
    <t>AAC66587.1</t>
  </si>
  <si>
    <t>hflK</t>
  </si>
  <si>
    <t>BB_0203</t>
  </si>
  <si>
    <t>936</t>
  </si>
  <si>
    <t>AAC66586.1</t>
  </si>
  <si>
    <t>311</t>
  </si>
  <si>
    <t>hflC</t>
  </si>
  <si>
    <t>BB_0204</t>
  </si>
  <si>
    <t>870</t>
  </si>
  <si>
    <t>AAC66585.2</t>
  </si>
  <si>
    <t>289</t>
  </si>
  <si>
    <t>BB_0205</t>
  </si>
  <si>
    <t>1578</t>
  </si>
  <si>
    <t>AAC66601.1</t>
  </si>
  <si>
    <t>525</t>
  </si>
  <si>
    <t>BB_0206</t>
  </si>
  <si>
    <t>AAC66597.2</t>
  </si>
  <si>
    <t>galU</t>
  </si>
  <si>
    <t>BB_0207</t>
  </si>
  <si>
    <t>BB_0208</t>
  </si>
  <si>
    <t>1746</t>
  </si>
  <si>
    <t>BB_0209</t>
  </si>
  <si>
    <t>AAC66599.1</t>
  </si>
  <si>
    <t>BB_0210</t>
  </si>
  <si>
    <t>3360</t>
  </si>
  <si>
    <t>BB_0211</t>
  </si>
  <si>
    <t>1833</t>
  </si>
  <si>
    <t>AAC66594.1</t>
  </si>
  <si>
    <t>610</t>
  </si>
  <si>
    <t>BB_0212</t>
  </si>
  <si>
    <t>1035</t>
  </si>
  <si>
    <t>AAC66598.1</t>
  </si>
  <si>
    <t>344</t>
  </si>
  <si>
    <t>BB_0213</t>
  </si>
  <si>
    <t>AAC66613.1</t>
  </si>
  <si>
    <t>efp</t>
  </si>
  <si>
    <t>BB_0214</t>
  </si>
  <si>
    <t>579</t>
  </si>
  <si>
    <t>AAC66610.1</t>
  </si>
  <si>
    <t>192</t>
  </si>
  <si>
    <t>BB_0215</t>
  </si>
  <si>
    <t>AAC66609.2</t>
  </si>
  <si>
    <t>pstC</t>
  </si>
  <si>
    <t>BB_0216</t>
  </si>
  <si>
    <t>909</t>
  </si>
  <si>
    <t>AAC66608.1</t>
  </si>
  <si>
    <t>302</t>
  </si>
  <si>
    <t>pstA</t>
  </si>
  <si>
    <t>BB_0217</t>
  </si>
  <si>
    <t>1437</t>
  </si>
  <si>
    <t>AAC66607.2</t>
  </si>
  <si>
    <t>478</t>
  </si>
  <si>
    <t>pstB</t>
  </si>
  <si>
    <t>BB_0218</t>
  </si>
  <si>
    <t>AAC66606.1</t>
  </si>
  <si>
    <t>BB_0219</t>
  </si>
  <si>
    <t>822</t>
  </si>
  <si>
    <t>AAC66605.1</t>
  </si>
  <si>
    <t>273</t>
  </si>
  <si>
    <t>BB_0220</t>
  </si>
  <si>
    <t>1785</t>
  </si>
  <si>
    <t>AAC66604.1</t>
  </si>
  <si>
    <t>BB_0221</t>
  </si>
  <si>
    <t>1218</t>
  </si>
  <si>
    <t>AAC66603.2</t>
  </si>
  <si>
    <t>405</t>
  </si>
  <si>
    <t>BB_0222</t>
  </si>
  <si>
    <t>708</t>
  </si>
  <si>
    <t>AAC66602.1</t>
  </si>
  <si>
    <t>235</t>
  </si>
  <si>
    <t>BB_0223</t>
  </si>
  <si>
    <t>BB_0224</t>
  </si>
  <si>
    <t>BB_0225</t>
  </si>
  <si>
    <t>AAC66623.1</t>
  </si>
  <si>
    <t>serS</t>
  </si>
  <si>
    <t>BB_0226</t>
  </si>
  <si>
    <t>1278</t>
  </si>
  <si>
    <t>AAC66622.1</t>
  </si>
  <si>
    <t>425</t>
  </si>
  <si>
    <t>BB_0227</t>
  </si>
  <si>
    <t>AAC66625.1</t>
  </si>
  <si>
    <t>BB_0228</t>
  </si>
  <si>
    <t>2916</t>
  </si>
  <si>
    <t>AAC66621.1</t>
  </si>
  <si>
    <t>971</t>
  </si>
  <si>
    <t>rpmE</t>
  </si>
  <si>
    <t>BB_0229</t>
  </si>
  <si>
    <t>AAC66620.1</t>
  </si>
  <si>
    <t>rho</t>
  </si>
  <si>
    <t>BB_0230</t>
  </si>
  <si>
    <t>1548</t>
  </si>
  <si>
    <t>AAC66619.1</t>
  </si>
  <si>
    <t>515</t>
  </si>
  <si>
    <t>BB_0231</t>
  </si>
  <si>
    <t>408</t>
  </si>
  <si>
    <t>AAC66618.1</t>
  </si>
  <si>
    <t>135</t>
  </si>
  <si>
    <t>hbb</t>
  </si>
  <si>
    <t>BB_0232</t>
  </si>
  <si>
    <t>327</t>
  </si>
  <si>
    <t>AAC66617.1</t>
  </si>
  <si>
    <t>108</t>
  </si>
  <si>
    <t>rpsT</t>
  </si>
  <si>
    <t>BB_0233</t>
  </si>
  <si>
    <t>258</t>
  </si>
  <si>
    <t>AAC66616.2</t>
  </si>
  <si>
    <t>85</t>
  </si>
  <si>
    <t>BB_0234</t>
  </si>
  <si>
    <t>828</t>
  </si>
  <si>
    <t>AAC66615.1</t>
  </si>
  <si>
    <t>275</t>
  </si>
  <si>
    <t>ychF</t>
  </si>
  <si>
    <t>BB_0235</t>
  </si>
  <si>
    <t>1107</t>
  </si>
  <si>
    <t>AAC66614.1</t>
  </si>
  <si>
    <t>368</t>
  </si>
  <si>
    <t>BB_0236</t>
  </si>
  <si>
    <t>2007</t>
  </si>
  <si>
    <t>AAC66624.1</t>
  </si>
  <si>
    <t>668</t>
  </si>
  <si>
    <t>lnt</t>
  </si>
  <si>
    <t>BB_0237</t>
  </si>
  <si>
    <t>1566</t>
  </si>
  <si>
    <t>AAC66631.1</t>
  </si>
  <si>
    <t>521</t>
  </si>
  <si>
    <t>BB_0238</t>
  </si>
  <si>
    <t>AAC66635.2</t>
  </si>
  <si>
    <t>BB_0239</t>
  </si>
  <si>
    <t>606</t>
  </si>
  <si>
    <t>AAC66630.2</t>
  </si>
  <si>
    <t>BB_0240</t>
  </si>
  <si>
    <t>765</t>
  </si>
  <si>
    <t>AAC66629.1</t>
  </si>
  <si>
    <t>254</t>
  </si>
  <si>
    <t>glpK</t>
  </si>
  <si>
    <t>BB_0241</t>
  </si>
  <si>
    <t>1506</t>
  </si>
  <si>
    <t>AAC66628.1</t>
  </si>
  <si>
    <t>501</t>
  </si>
  <si>
    <t>BB_0242</t>
  </si>
  <si>
    <t>AAC66634.1</t>
  </si>
  <si>
    <t>BB_0243</t>
  </si>
  <si>
    <t>1584</t>
  </si>
  <si>
    <t>AAC66627.1</t>
  </si>
  <si>
    <t>527</t>
  </si>
  <si>
    <t>BB_0244</t>
  </si>
  <si>
    <t>AAC66626.1</t>
  </si>
  <si>
    <t>BB_0245</t>
  </si>
  <si>
    <t>AAC66633.1</t>
  </si>
  <si>
    <t>BB_0246</t>
  </si>
  <si>
    <t>1026</t>
  </si>
  <si>
    <t>AAC66632.1</t>
  </si>
  <si>
    <t>341</t>
  </si>
  <si>
    <t>rdgB</t>
  </si>
  <si>
    <t>BB_0247</t>
  </si>
  <si>
    <t>AAB91499.1</t>
  </si>
  <si>
    <t>pepF</t>
  </si>
  <si>
    <t>BB_0248</t>
  </si>
  <si>
    <t>1773</t>
  </si>
  <si>
    <t>AAB91498.1</t>
  </si>
  <si>
    <t>590</t>
  </si>
  <si>
    <t>BB_0249</t>
  </si>
  <si>
    <t>705</t>
  </si>
  <si>
    <t>AAB91497.1</t>
  </si>
  <si>
    <t>234</t>
  </si>
  <si>
    <t>BB_0250</t>
  </si>
  <si>
    <t>615</t>
  </si>
  <si>
    <t>AAB91496.1</t>
  </si>
  <si>
    <t>204</t>
  </si>
  <si>
    <t>leuS</t>
  </si>
  <si>
    <t>BB_0251</t>
  </si>
  <si>
    <t>2523</t>
  </si>
  <si>
    <t>AAB91495.1</t>
  </si>
  <si>
    <t>BB_0252</t>
  </si>
  <si>
    <t>2304</t>
  </si>
  <si>
    <t>lon</t>
  </si>
  <si>
    <t>BB_0253</t>
  </si>
  <si>
    <t>2421</t>
  </si>
  <si>
    <t>AAB91493.1</t>
  </si>
  <si>
    <t>806</t>
  </si>
  <si>
    <t>recJ</t>
  </si>
  <si>
    <t>BB_0254</t>
  </si>
  <si>
    <t>2127</t>
  </si>
  <si>
    <t>AAC66639.1</t>
  </si>
  <si>
    <t>BB_0255</t>
  </si>
  <si>
    <t>AAC66642.2</t>
  </si>
  <si>
    <t>rpsU</t>
  </si>
  <si>
    <t>BB_0256</t>
  </si>
  <si>
    <t>AAC66638.1</t>
  </si>
  <si>
    <t>BB_0257</t>
  </si>
  <si>
    <t>2364</t>
  </si>
  <si>
    <t>BB_0258</t>
  </si>
  <si>
    <t>801</t>
  </si>
  <si>
    <t>AAC66636.1</t>
  </si>
  <si>
    <t>266</t>
  </si>
  <si>
    <t>BB_0259</t>
  </si>
  <si>
    <t>2154</t>
  </si>
  <si>
    <t>AAC66641.2</t>
  </si>
  <si>
    <t>BB_0260</t>
  </si>
  <si>
    <t>1014</t>
  </si>
  <si>
    <t>AAC66640.1</t>
  </si>
  <si>
    <t>337</t>
  </si>
  <si>
    <t>BB_0261</t>
  </si>
  <si>
    <t>1380</t>
  </si>
  <si>
    <t>AAC66691.2</t>
  </si>
  <si>
    <t>459</t>
  </si>
  <si>
    <t>BB_0262</t>
  </si>
  <si>
    <t>1254</t>
  </si>
  <si>
    <t>AAC66685.1</t>
  </si>
  <si>
    <t>417</t>
  </si>
  <si>
    <t>BB_0263</t>
  </si>
  <si>
    <t>AAC66684.2</t>
  </si>
  <si>
    <t>BB_0264</t>
  </si>
  <si>
    <t>1470</t>
  </si>
  <si>
    <t>AAC66683.2</t>
  </si>
  <si>
    <t>489</t>
  </si>
  <si>
    <t>BB_0265</t>
  </si>
  <si>
    <t>AAC66690.1</t>
  </si>
  <si>
    <t>BB_0266</t>
  </si>
  <si>
    <t>303</t>
  </si>
  <si>
    <t>AAC66682.2</t>
  </si>
  <si>
    <t>100</t>
  </si>
  <si>
    <t>BB_0267</t>
  </si>
  <si>
    <t>1905</t>
  </si>
  <si>
    <t>AAC66681.1</t>
  </si>
  <si>
    <t>634</t>
  </si>
  <si>
    <t>BB_0268</t>
  </si>
  <si>
    <t>480</t>
  </si>
  <si>
    <t>AAC66680.1</t>
  </si>
  <si>
    <t>159</t>
  </si>
  <si>
    <t>BB_0269</t>
  </si>
  <si>
    <t>888</t>
  </si>
  <si>
    <t>AAC66679.1</t>
  </si>
  <si>
    <t>295</t>
  </si>
  <si>
    <t>BB_0270</t>
  </si>
  <si>
    <t>1167</t>
  </si>
  <si>
    <t>AAC66678.1</t>
  </si>
  <si>
    <t>388</t>
  </si>
  <si>
    <t>flhA</t>
  </si>
  <si>
    <t>BB_0271</t>
  </si>
  <si>
    <t>2094</t>
  </si>
  <si>
    <t>AAC66677.1</t>
  </si>
  <si>
    <t>697</t>
  </si>
  <si>
    <t>flhB</t>
  </si>
  <si>
    <t>BB_0272</t>
  </si>
  <si>
    <t>AAC66676.1</t>
  </si>
  <si>
    <t>fliR</t>
  </si>
  <si>
    <t>BB_0273</t>
  </si>
  <si>
    <t>789</t>
  </si>
  <si>
    <t>AAC66675.2</t>
  </si>
  <si>
    <t>262</t>
  </si>
  <si>
    <t>fliQ</t>
  </si>
  <si>
    <t>BB_0274</t>
  </si>
  <si>
    <t>AAC66674.1</t>
  </si>
  <si>
    <t>87</t>
  </si>
  <si>
    <t>fliP</t>
  </si>
  <si>
    <t>BB_0275</t>
  </si>
  <si>
    <t>AAC66673.1</t>
  </si>
  <si>
    <t>BB_0276</t>
  </si>
  <si>
    <t>AAC66672.1</t>
  </si>
  <si>
    <t>BB_0277</t>
  </si>
  <si>
    <t>AAC66671.1</t>
  </si>
  <si>
    <t>113</t>
  </si>
  <si>
    <t>fliM</t>
  </si>
  <si>
    <t>BB_0278</t>
  </si>
  <si>
    <t>1059</t>
  </si>
  <si>
    <t>AAC66670.1</t>
  </si>
  <si>
    <t>352</t>
  </si>
  <si>
    <t>fliL</t>
  </si>
  <si>
    <t>BB_0279</t>
  </si>
  <si>
    <t>537</t>
  </si>
  <si>
    <t>AAC66669.1</t>
  </si>
  <si>
    <t>178</t>
  </si>
  <si>
    <t>BB_0280</t>
  </si>
  <si>
    <t>AAC66668.1</t>
  </si>
  <si>
    <t>BB_0281</t>
  </si>
  <si>
    <t>AAC66667.1</t>
  </si>
  <si>
    <t>BB_0282</t>
  </si>
  <si>
    <t>225</t>
  </si>
  <si>
    <t>AAC66666.1</t>
  </si>
  <si>
    <t>74</t>
  </si>
  <si>
    <t>BB_0283</t>
  </si>
  <si>
    <t>1329</t>
  </si>
  <si>
    <t>AAC66665.1</t>
  </si>
  <si>
    <t>442</t>
  </si>
  <si>
    <t>flgD</t>
  </si>
  <si>
    <t>BB_0284</t>
  </si>
  <si>
    <t>444</t>
  </si>
  <si>
    <t>AAC66664.1</t>
  </si>
  <si>
    <t>147</t>
  </si>
  <si>
    <t>BB_0285</t>
  </si>
  <si>
    <t>1179</t>
  </si>
  <si>
    <t>AAC66663.2</t>
  </si>
  <si>
    <t>392</t>
  </si>
  <si>
    <t>BB_0286</t>
  </si>
  <si>
    <t>AAC66662.2</t>
  </si>
  <si>
    <t>205</t>
  </si>
  <si>
    <t>BB_0287</t>
  </si>
  <si>
    <t>AAC66661.1</t>
  </si>
  <si>
    <t>fliI</t>
  </si>
  <si>
    <t>BB_0288</t>
  </si>
  <si>
    <t>1311</t>
  </si>
  <si>
    <t>AAC66660.1</t>
  </si>
  <si>
    <t>436</t>
  </si>
  <si>
    <t>BB_0289</t>
  </si>
  <si>
    <t>921</t>
  </si>
  <si>
    <t>AAC66659.1</t>
  </si>
  <si>
    <t>306</t>
  </si>
  <si>
    <t>fliG</t>
  </si>
  <si>
    <t>BB_0290</t>
  </si>
  <si>
    <t>AAC66658.1</t>
  </si>
  <si>
    <t>fliF</t>
  </si>
  <si>
    <t>BB_0291</t>
  </si>
  <si>
    <t>1710</t>
  </si>
  <si>
    <t>AAC66657.1</t>
  </si>
  <si>
    <t>569</t>
  </si>
  <si>
    <t>fliE</t>
  </si>
  <si>
    <t>BB_0292</t>
  </si>
  <si>
    <t>AAC66656.1</t>
  </si>
  <si>
    <t>111</t>
  </si>
  <si>
    <t>flgC</t>
  </si>
  <si>
    <t>BB_0293</t>
  </si>
  <si>
    <t>AAC66655.1</t>
  </si>
  <si>
    <t>152</t>
  </si>
  <si>
    <t>flgB</t>
  </si>
  <si>
    <t>BB_0294</t>
  </si>
  <si>
    <t>AAC66654.1</t>
  </si>
  <si>
    <t>hslU</t>
  </si>
  <si>
    <t>BB_0295</t>
  </si>
  <si>
    <t>1347</t>
  </si>
  <si>
    <t>AAC66653.2</t>
  </si>
  <si>
    <t>448</t>
  </si>
  <si>
    <t>BB_0296</t>
  </si>
  <si>
    <t>549</t>
  </si>
  <si>
    <t>AAC66652.1</t>
  </si>
  <si>
    <t>182</t>
  </si>
  <si>
    <t>BB_0297</t>
  </si>
  <si>
    <t>AAC66651.2</t>
  </si>
  <si>
    <t>BB_0298</t>
  </si>
  <si>
    <t>AAC66650.1</t>
  </si>
  <si>
    <t>ftsZ</t>
  </si>
  <si>
    <t>BB_0299</t>
  </si>
  <si>
    <t>1200</t>
  </si>
  <si>
    <t>AAC66649.2</t>
  </si>
  <si>
    <t>ftsA</t>
  </si>
  <si>
    <t>BB_0300</t>
  </si>
  <si>
    <t>1242</t>
  </si>
  <si>
    <t>AAC66648.1</t>
  </si>
  <si>
    <t>413</t>
  </si>
  <si>
    <t>BB_0301</t>
  </si>
  <si>
    <t>AAC66647.1</t>
  </si>
  <si>
    <t>247</t>
  </si>
  <si>
    <t>ftsW</t>
  </si>
  <si>
    <t>BB_0302</t>
  </si>
  <si>
    <t>AAC66646.2</t>
  </si>
  <si>
    <t>mraY</t>
  </si>
  <si>
    <t>BB_0303</t>
  </si>
  <si>
    <t>AAC66645.1</t>
  </si>
  <si>
    <t>BB_0304</t>
  </si>
  <si>
    <t>AAC66644.1</t>
  </si>
  <si>
    <t>BB_0305</t>
  </si>
  <si>
    <t>282</t>
  </si>
  <si>
    <t>AAC66689.1</t>
  </si>
  <si>
    <t>93</t>
  </si>
  <si>
    <t>mraW</t>
  </si>
  <si>
    <t>BB_0306</t>
  </si>
  <si>
    <t>891</t>
  </si>
  <si>
    <t>AAC66643.1</t>
  </si>
  <si>
    <t>296</t>
  </si>
  <si>
    <t>BB_0307</t>
  </si>
  <si>
    <t>AAC66688.1</t>
  </si>
  <si>
    <t>278</t>
  </si>
  <si>
    <t>BB_0308</t>
  </si>
  <si>
    <t>AAC66687.1</t>
  </si>
  <si>
    <t>BB_0309</t>
  </si>
  <si>
    <t>759</t>
  </si>
  <si>
    <t>AAC66686.2</t>
  </si>
  <si>
    <t>252</t>
  </si>
  <si>
    <t>BB_0311</t>
  </si>
  <si>
    <t>AAC66699.2</t>
  </si>
  <si>
    <t>BB_0312</t>
  </si>
  <si>
    <t>AAC66698.1</t>
  </si>
  <si>
    <t>rrmJ</t>
  </si>
  <si>
    <t>BB_0313</t>
  </si>
  <si>
    <t>570</t>
  </si>
  <si>
    <t>AAC66697.2</t>
  </si>
  <si>
    <t>189</t>
  </si>
  <si>
    <t>BB_0314</t>
  </si>
  <si>
    <t>AAC66696.1</t>
  </si>
  <si>
    <t>BB_0315</t>
  </si>
  <si>
    <t>687</t>
  </si>
  <si>
    <t>AAC66704.1</t>
  </si>
  <si>
    <t>228</t>
  </si>
  <si>
    <t>BB_0316</t>
  </si>
  <si>
    <t>AAC66695.1</t>
  </si>
  <si>
    <t>BB_0317</t>
  </si>
  <si>
    <t>933</t>
  </si>
  <si>
    <t>AAC66694.1</t>
  </si>
  <si>
    <t>310</t>
  </si>
  <si>
    <t>BB_0318</t>
  </si>
  <si>
    <t>AAC66693.1</t>
  </si>
  <si>
    <t>486</t>
  </si>
  <si>
    <t>BB_0319</t>
  </si>
  <si>
    <t>1053</t>
  </si>
  <si>
    <t>AAC66692.1</t>
  </si>
  <si>
    <t>350</t>
  </si>
  <si>
    <t>BB_0321</t>
  </si>
  <si>
    <t>198</t>
  </si>
  <si>
    <t>AAC66702.1</t>
  </si>
  <si>
    <t>BB_0322</t>
  </si>
  <si>
    <t>AAC66701.1</t>
  </si>
  <si>
    <t>BB_0323</t>
  </si>
  <si>
    <t>1134</t>
  </si>
  <si>
    <t>AAC66700.1</t>
  </si>
  <si>
    <t>377</t>
  </si>
  <si>
    <t>BB_0324</t>
  </si>
  <si>
    <t>360</t>
  </si>
  <si>
    <t>AAC66712.1</t>
  </si>
  <si>
    <t>119</t>
  </si>
  <si>
    <t>BB_0325</t>
  </si>
  <si>
    <t>1110</t>
  </si>
  <si>
    <t>AAC66711.1</t>
  </si>
  <si>
    <t>BB_0326</t>
  </si>
  <si>
    <t>2796</t>
  </si>
  <si>
    <t>AAC66710.1</t>
  </si>
  <si>
    <t>931</t>
  </si>
  <si>
    <t>BB_0327</t>
  </si>
  <si>
    <t>897</t>
  </si>
  <si>
    <t>AAC66709.1</t>
  </si>
  <si>
    <t>298</t>
  </si>
  <si>
    <t>BB_0328</t>
  </si>
  <si>
    <t>1572</t>
  </si>
  <si>
    <t>AAC66708.2</t>
  </si>
  <si>
    <t>523</t>
  </si>
  <si>
    <t>BB_0329</t>
  </si>
  <si>
    <t>1587</t>
  </si>
  <si>
    <t>BB_0330</t>
  </si>
  <si>
    <t>1626</t>
  </si>
  <si>
    <t>AAC66706.1</t>
  </si>
  <si>
    <t>541</t>
  </si>
  <si>
    <t>BB_0331</t>
  </si>
  <si>
    <t>156</t>
  </si>
  <si>
    <t>AAC66728.1</t>
  </si>
  <si>
    <t>51</t>
  </si>
  <si>
    <t>BB_0332</t>
  </si>
  <si>
    <t>AAC66724.1</t>
  </si>
  <si>
    <t>BB_0333</t>
  </si>
  <si>
    <t>AAC66723.1</t>
  </si>
  <si>
    <t>BB_0334</t>
  </si>
  <si>
    <t>AAC66722.1</t>
  </si>
  <si>
    <t>BB_0335</t>
  </si>
  <si>
    <t>972</t>
  </si>
  <si>
    <t>AAC66721.1</t>
  </si>
  <si>
    <t>BB_0336</t>
  </si>
  <si>
    <t>eno</t>
  </si>
  <si>
    <t>BB_0337</t>
  </si>
  <si>
    <t>AAC66719.1</t>
  </si>
  <si>
    <t>rpsI</t>
  </si>
  <si>
    <t>BB_0338</t>
  </si>
  <si>
    <t>411</t>
  </si>
  <si>
    <t>AAC66718.1</t>
  </si>
  <si>
    <t>136</t>
  </si>
  <si>
    <t>rplM</t>
  </si>
  <si>
    <t>BB_0339</t>
  </si>
  <si>
    <t>441</t>
  </si>
  <si>
    <t>AAC66717.1</t>
  </si>
  <si>
    <t>146</t>
  </si>
  <si>
    <t>BB_0340</t>
  </si>
  <si>
    <t>AAC66727.1</t>
  </si>
  <si>
    <t>BB_0341</t>
  </si>
  <si>
    <t>1458</t>
  </si>
  <si>
    <t>AAC66716.1</t>
  </si>
  <si>
    <t>485</t>
  </si>
  <si>
    <t>BB_0342</t>
  </si>
  <si>
    <t>1446</t>
  </si>
  <si>
    <t>AAC66715.2</t>
  </si>
  <si>
    <t>481</t>
  </si>
  <si>
    <t>gatC</t>
  </si>
  <si>
    <t>BB_0343</t>
  </si>
  <si>
    <t>276</t>
  </si>
  <si>
    <t>AAC66714.1</t>
  </si>
  <si>
    <t>91</t>
  </si>
  <si>
    <t>BB_0344</t>
  </si>
  <si>
    <t>2097</t>
  </si>
  <si>
    <t>AAC66713.2</t>
  </si>
  <si>
    <t>698</t>
  </si>
  <si>
    <t>BB_0345</t>
  </si>
  <si>
    <t>AAC66726.1</t>
  </si>
  <si>
    <t>BB_0346</t>
  </si>
  <si>
    <t>651</t>
  </si>
  <si>
    <t>AAC66725.1</t>
  </si>
  <si>
    <t>216</t>
  </si>
  <si>
    <t>BB_0347</t>
  </si>
  <si>
    <t>1419</t>
  </si>
  <si>
    <t>AAC66734.2</t>
  </si>
  <si>
    <t>472</t>
  </si>
  <si>
    <t>pyk</t>
  </si>
  <si>
    <t>BB_0348</t>
  </si>
  <si>
    <t>1434</t>
  </si>
  <si>
    <t>AAC66733.1</t>
  </si>
  <si>
    <t>477</t>
  </si>
  <si>
    <t>BB_0349</t>
  </si>
  <si>
    <t>AAC66741.1</t>
  </si>
  <si>
    <t>rpmB</t>
  </si>
  <si>
    <t>BB_0350</t>
  </si>
  <si>
    <t>AAC66732.1</t>
  </si>
  <si>
    <t>BB_0351</t>
  </si>
  <si>
    <t>AAC66740.2</t>
  </si>
  <si>
    <t>BB_0352</t>
  </si>
  <si>
    <t>AAC66739.1</t>
  </si>
  <si>
    <t>BB_0353</t>
  </si>
  <si>
    <t>AAC66738.1</t>
  </si>
  <si>
    <t>BB_0354</t>
  </si>
  <si>
    <t>843</t>
  </si>
  <si>
    <t>AAC66737.2</t>
  </si>
  <si>
    <t>280</t>
  </si>
  <si>
    <t>BB_0355</t>
  </si>
  <si>
    <t>AAC66731.1</t>
  </si>
  <si>
    <t>162</t>
  </si>
  <si>
    <t>BB_0357</t>
  </si>
  <si>
    <t>BB_0358</t>
  </si>
  <si>
    <t>AAC66730.1</t>
  </si>
  <si>
    <t>BB_0359</t>
  </si>
  <si>
    <t>1428</t>
  </si>
  <si>
    <t>BB_0360</t>
  </si>
  <si>
    <t>AAC66755.1</t>
  </si>
  <si>
    <t>BB_0361</t>
  </si>
  <si>
    <t>1143</t>
  </si>
  <si>
    <t>AAC66752.1</t>
  </si>
  <si>
    <t>lgt</t>
  </si>
  <si>
    <t>BB_0362</t>
  </si>
  <si>
    <t>AAC66751.1</t>
  </si>
  <si>
    <t>BB_0363</t>
  </si>
  <si>
    <t>AAC66750.1</t>
  </si>
  <si>
    <t>670</t>
  </si>
  <si>
    <t>mgsA</t>
  </si>
  <si>
    <t>BB_0364</t>
  </si>
  <si>
    <t>AAC66749.1</t>
  </si>
  <si>
    <t>126</t>
  </si>
  <si>
    <t>la7</t>
  </si>
  <si>
    <t>BB_0365</t>
  </si>
  <si>
    <t>585</t>
  </si>
  <si>
    <t>AAC66748.1</t>
  </si>
  <si>
    <t>194</t>
  </si>
  <si>
    <t>BB_0366</t>
  </si>
  <si>
    <t>1377</t>
  </si>
  <si>
    <t>AAC66747.1</t>
  </si>
  <si>
    <t>458</t>
  </si>
  <si>
    <t>BB_0367</t>
  </si>
  <si>
    <t>AAC66754.1</t>
  </si>
  <si>
    <t>BB_0368</t>
  </si>
  <si>
    <t>AAC66746.2</t>
  </si>
  <si>
    <t>BB_0369</t>
  </si>
  <si>
    <t>2220</t>
  </si>
  <si>
    <t>AAC66745.2</t>
  </si>
  <si>
    <t>739</t>
  </si>
  <si>
    <t>tyrS</t>
  </si>
  <si>
    <t>BB_0370</t>
  </si>
  <si>
    <t>AAC66744.1</t>
  </si>
  <si>
    <t>glyS</t>
  </si>
  <si>
    <t>BB_0371</t>
  </si>
  <si>
    <t>1338</t>
  </si>
  <si>
    <t>AAC66743.1</t>
  </si>
  <si>
    <t>445</t>
  </si>
  <si>
    <t>gltX</t>
  </si>
  <si>
    <t>BB_0372</t>
  </si>
  <si>
    <t>AAC66742.1</t>
  </si>
  <si>
    <t>BB_0373</t>
  </si>
  <si>
    <t>AAC66753.1</t>
  </si>
  <si>
    <t>BB_0374</t>
  </si>
  <si>
    <t>AAC66766.1</t>
  </si>
  <si>
    <t>pfs</t>
  </si>
  <si>
    <t>BB_0375</t>
  </si>
  <si>
    <t>714</t>
  </si>
  <si>
    <t>AAC66764.1</t>
  </si>
  <si>
    <t>237</t>
  </si>
  <si>
    <t>metK</t>
  </si>
  <si>
    <t>BB_0376</t>
  </si>
  <si>
    <t>AAC66763.1</t>
  </si>
  <si>
    <t>luxS</t>
  </si>
  <si>
    <t>BB_0377</t>
  </si>
  <si>
    <t>AAC66762.2</t>
  </si>
  <si>
    <t>157</t>
  </si>
  <si>
    <t>BB_0378</t>
  </si>
  <si>
    <t>663</t>
  </si>
  <si>
    <t>AAC66765.1</t>
  </si>
  <si>
    <t>220</t>
  </si>
  <si>
    <t>BB_0379</t>
  </si>
  <si>
    <t>AAC66761.2</t>
  </si>
  <si>
    <t>mgtE</t>
  </si>
  <si>
    <t>BB_0380</t>
  </si>
  <si>
    <t>AAC66760.1</t>
  </si>
  <si>
    <t>BB_0381</t>
  </si>
  <si>
    <t>AAC66759.1</t>
  </si>
  <si>
    <t>475</t>
  </si>
  <si>
    <t>bmpB</t>
  </si>
  <si>
    <t>BB_0382</t>
  </si>
  <si>
    <t>AAC66758.1</t>
  </si>
  <si>
    <t>bmpA</t>
  </si>
  <si>
    <t>BB_0383</t>
  </si>
  <si>
    <t>1020</t>
  </si>
  <si>
    <t>AAC66757.1</t>
  </si>
  <si>
    <t>339</t>
  </si>
  <si>
    <t>bmpC</t>
  </si>
  <si>
    <t>BB_0384</t>
  </si>
  <si>
    <t>1062</t>
  </si>
  <si>
    <t>AAC66756.1</t>
  </si>
  <si>
    <t>353</t>
  </si>
  <si>
    <t>bmpD</t>
  </si>
  <si>
    <t>BB_0385</t>
  </si>
  <si>
    <t>AAB91505.2</t>
  </si>
  <si>
    <t>rpsG</t>
  </si>
  <si>
    <t>BB_0386</t>
  </si>
  <si>
    <t>AAB91504.1</t>
  </si>
  <si>
    <t>rpsL</t>
  </si>
  <si>
    <t>BB_0387</t>
  </si>
  <si>
    <t>AAB91503.1</t>
  </si>
  <si>
    <t>rpoC</t>
  </si>
  <si>
    <t>BB_0388</t>
  </si>
  <si>
    <t>4134</t>
  </si>
  <si>
    <t>AAB91502.1</t>
  </si>
  <si>
    <t>rpoB</t>
  </si>
  <si>
    <t>BB_0389</t>
  </si>
  <si>
    <t>3468</t>
  </si>
  <si>
    <t>rplL</t>
  </si>
  <si>
    <t>BB_0390</t>
  </si>
  <si>
    <t>AAB91500.1</t>
  </si>
  <si>
    <t>BB_0391</t>
  </si>
  <si>
    <t>AAC66774.2</t>
  </si>
  <si>
    <t>rplA</t>
  </si>
  <si>
    <t>BB_0392</t>
  </si>
  <si>
    <t>AAC66773.1</t>
  </si>
  <si>
    <t>rplK</t>
  </si>
  <si>
    <t>BB_0393</t>
  </si>
  <si>
    <t>AAC66772.1</t>
  </si>
  <si>
    <t>nusG</t>
  </si>
  <si>
    <t>BB_0394</t>
  </si>
  <si>
    <t>AAC66771.1</t>
  </si>
  <si>
    <t>secE</t>
  </si>
  <si>
    <t>BB_0395</t>
  </si>
  <si>
    <t>AAC66770.1</t>
  </si>
  <si>
    <t>rpmG</t>
  </si>
  <si>
    <t>BB_0396</t>
  </si>
  <si>
    <t>180</t>
  </si>
  <si>
    <t>AAC66769.1</t>
  </si>
  <si>
    <t>59</t>
  </si>
  <si>
    <t>BB_0397</t>
  </si>
  <si>
    <t>849</t>
  </si>
  <si>
    <t>AAC66779.1</t>
  </si>
  <si>
    <t>BB_0398</t>
  </si>
  <si>
    <t>1032</t>
  </si>
  <si>
    <t>AAC66778.1</t>
  </si>
  <si>
    <t>343</t>
  </si>
  <si>
    <t>BB_0399</t>
  </si>
  <si>
    <t>AAC66777.1</t>
  </si>
  <si>
    <t>219</t>
  </si>
  <si>
    <t>BB_0400</t>
  </si>
  <si>
    <t>1551</t>
  </si>
  <si>
    <t>AAC66776.1</t>
  </si>
  <si>
    <t>516</t>
  </si>
  <si>
    <t>BB_0401</t>
  </si>
  <si>
    <t>1203</t>
  </si>
  <si>
    <t>AAC66768.1</t>
  </si>
  <si>
    <t>400</t>
  </si>
  <si>
    <t>proS</t>
  </si>
  <si>
    <t>BB_0402</t>
  </si>
  <si>
    <t>1467</t>
  </si>
  <si>
    <t>AAC66767.1</t>
  </si>
  <si>
    <t>488</t>
  </si>
  <si>
    <t>BB_0403</t>
  </si>
  <si>
    <t>633</t>
  </si>
  <si>
    <t>AAC66775.2</t>
  </si>
  <si>
    <t>BB_0404</t>
  </si>
  <si>
    <t>AAC66796.1</t>
  </si>
  <si>
    <t>138</t>
  </si>
  <si>
    <t>BB_0405</t>
  </si>
  <si>
    <t>AAC66795.1</t>
  </si>
  <si>
    <t>BB_0406</t>
  </si>
  <si>
    <t>AAC66794.1</t>
  </si>
  <si>
    <t>manA</t>
  </si>
  <si>
    <t>BB_0407</t>
  </si>
  <si>
    <t>AAC66788.1</t>
  </si>
  <si>
    <t>BB_0408</t>
  </si>
  <si>
    <t>1878</t>
  </si>
  <si>
    <t>AAC66787.1</t>
  </si>
  <si>
    <t>625</t>
  </si>
  <si>
    <t>BB_0409</t>
  </si>
  <si>
    <t>AAC66793.1</t>
  </si>
  <si>
    <t>209</t>
  </si>
  <si>
    <t>BB_0411</t>
  </si>
  <si>
    <t>879</t>
  </si>
  <si>
    <t>BB_0412</t>
  </si>
  <si>
    <t>AAC66791.1</t>
  </si>
  <si>
    <t>BB_0413</t>
  </si>
  <si>
    <t>AAC66785.2</t>
  </si>
  <si>
    <t>BB_0414</t>
  </si>
  <si>
    <t>AAC66784.1</t>
  </si>
  <si>
    <t>BB_0415</t>
  </si>
  <si>
    <t>AAC66789.1</t>
  </si>
  <si>
    <t>BB_0416</t>
  </si>
  <si>
    <t>1215</t>
  </si>
  <si>
    <t>AAC66783.1</t>
  </si>
  <si>
    <t>404</t>
  </si>
  <si>
    <t>BB_0417</t>
  </si>
  <si>
    <t>AAC66782.1</t>
  </si>
  <si>
    <t>BB_0418</t>
  </si>
  <si>
    <t>AAC66790.1</t>
  </si>
  <si>
    <t>BB_0419</t>
  </si>
  <si>
    <t>AAC66781.1</t>
  </si>
  <si>
    <t>BB_0420</t>
  </si>
  <si>
    <t>4485</t>
  </si>
  <si>
    <t>AAC66780.1</t>
  </si>
  <si>
    <t>1494</t>
  </si>
  <si>
    <t>BB_0421</t>
  </si>
  <si>
    <t>AAC66798.1</t>
  </si>
  <si>
    <t>BB_0422</t>
  </si>
  <si>
    <t>AAC66797.1</t>
  </si>
  <si>
    <t>BB_0426</t>
  </si>
  <si>
    <t>AAC66812.2</t>
  </si>
  <si>
    <t>BB_0427</t>
  </si>
  <si>
    <t>AAC66807.2</t>
  </si>
  <si>
    <t>BB_0428</t>
  </si>
  <si>
    <t>318</t>
  </si>
  <si>
    <t>AAC66811.1</t>
  </si>
  <si>
    <t>BB_0429</t>
  </si>
  <si>
    <t>390</t>
  </si>
  <si>
    <t>AAC66810.1</t>
  </si>
  <si>
    <t>129</t>
  </si>
  <si>
    <t>BB_0430</t>
  </si>
  <si>
    <t>603</t>
  </si>
  <si>
    <t>AAC66806.2</t>
  </si>
  <si>
    <t>BB_0431</t>
  </si>
  <si>
    <t>AAC66805.1</t>
  </si>
  <si>
    <t>BB_0432</t>
  </si>
  <si>
    <t>spo0J</t>
  </si>
  <si>
    <t>BB_0434</t>
  </si>
  <si>
    <t>AAC66804.1</t>
  </si>
  <si>
    <t>gyrA</t>
  </si>
  <si>
    <t>BB_0435</t>
  </si>
  <si>
    <t>2433</t>
  </si>
  <si>
    <t>AAC66803.1</t>
  </si>
  <si>
    <t>gyrB</t>
  </si>
  <si>
    <t>BB_0436</t>
  </si>
  <si>
    <t>AAC66802.2</t>
  </si>
  <si>
    <t>dnaA</t>
  </si>
  <si>
    <t>BB_0437</t>
  </si>
  <si>
    <t>AAB91515.1</t>
  </si>
  <si>
    <t>dnaN</t>
  </si>
  <si>
    <t>BB_0438</t>
  </si>
  <si>
    <t>1158</t>
  </si>
  <si>
    <t>AAB91514.1</t>
  </si>
  <si>
    <t>385</t>
  </si>
  <si>
    <t>BB_0439</t>
  </si>
  <si>
    <t>300</t>
  </si>
  <si>
    <t>AAB91513.1</t>
  </si>
  <si>
    <t>99</t>
  </si>
  <si>
    <t>rpmH</t>
  </si>
  <si>
    <t>BB_0440</t>
  </si>
  <si>
    <t>AAB91512.1</t>
  </si>
  <si>
    <t>rnpA</t>
  </si>
  <si>
    <t>BB_0441</t>
  </si>
  <si>
    <t>AAB91511.1</t>
  </si>
  <si>
    <t>BB_0442</t>
  </si>
  <si>
    <t>1635</t>
  </si>
  <si>
    <t>BB_0443</t>
  </si>
  <si>
    <t>729</t>
  </si>
  <si>
    <t>AAB91509.1</t>
  </si>
  <si>
    <t>242</t>
  </si>
  <si>
    <t>BB_0444</t>
  </si>
  <si>
    <t>1068</t>
  </si>
  <si>
    <t>AAB91508.1</t>
  </si>
  <si>
    <t>355</t>
  </si>
  <si>
    <t>fbaA</t>
  </si>
  <si>
    <t>BB_0445</t>
  </si>
  <si>
    <t>1080</t>
  </si>
  <si>
    <t>AAB91507.1</t>
  </si>
  <si>
    <t>359</t>
  </si>
  <si>
    <t>aspS</t>
  </si>
  <si>
    <t>BB_0446</t>
  </si>
  <si>
    <t>1761</t>
  </si>
  <si>
    <t>AAB91506.2</t>
  </si>
  <si>
    <t>586</t>
  </si>
  <si>
    <t>BB_0447</t>
  </si>
  <si>
    <t>2106</t>
  </si>
  <si>
    <t>AAC66821.1</t>
  </si>
  <si>
    <t>701</t>
  </si>
  <si>
    <t>BB_0448</t>
  </si>
  <si>
    <t>AAC66820.1</t>
  </si>
  <si>
    <t>BB_0449</t>
  </si>
  <si>
    <t>294</t>
  </si>
  <si>
    <t>AAC66819.1</t>
  </si>
  <si>
    <t>97</t>
  </si>
  <si>
    <t>rpoN</t>
  </si>
  <si>
    <t>BB_0450</t>
  </si>
  <si>
    <t>1260</t>
  </si>
  <si>
    <t>AAC66818.1</t>
  </si>
  <si>
    <t>419</t>
  </si>
  <si>
    <t>BB_0451</t>
  </si>
  <si>
    <t>534</t>
  </si>
  <si>
    <t>AAC66817.1</t>
  </si>
  <si>
    <t>177</t>
  </si>
  <si>
    <t>BB_0452</t>
  </si>
  <si>
    <t>AAC66823.2</t>
  </si>
  <si>
    <t>BB_0453</t>
  </si>
  <si>
    <t>AAC66816.1</t>
  </si>
  <si>
    <t>BB_0454</t>
  </si>
  <si>
    <t>1152</t>
  </si>
  <si>
    <t>AAC66815.1</t>
  </si>
  <si>
    <t>383</t>
  </si>
  <si>
    <t>BB_0455</t>
  </si>
  <si>
    <t>990</t>
  </si>
  <si>
    <t>AAC66814.1</t>
  </si>
  <si>
    <t>329</t>
  </si>
  <si>
    <t>BB_0456</t>
  </si>
  <si>
    <t>AAC66822.1</t>
  </si>
  <si>
    <t>uvrC</t>
  </si>
  <si>
    <t>BB_0457</t>
  </si>
  <si>
    <t>1743</t>
  </si>
  <si>
    <t>AAC66813.2</t>
  </si>
  <si>
    <t>580</t>
  </si>
  <si>
    <t>BB_0458</t>
  </si>
  <si>
    <t>BB_0459</t>
  </si>
  <si>
    <t>AAC66837.1</t>
  </si>
  <si>
    <t>BB_0460</t>
  </si>
  <si>
    <t>AAC66836.1</t>
  </si>
  <si>
    <t>BB_0461</t>
  </si>
  <si>
    <t>1683</t>
  </si>
  <si>
    <t>AAC66831.1</t>
  </si>
  <si>
    <t>560</t>
  </si>
  <si>
    <t>efbC</t>
  </si>
  <si>
    <t>BB_0462</t>
  </si>
  <si>
    <t>AAC66830.2</t>
  </si>
  <si>
    <t>BB_0463</t>
  </si>
  <si>
    <t>510</t>
  </si>
  <si>
    <t>AAC66829.1</t>
  </si>
  <si>
    <t>169</t>
  </si>
  <si>
    <t>BB_0464</t>
  </si>
  <si>
    <t>528</t>
  </si>
  <si>
    <t>AAC66835.1</t>
  </si>
  <si>
    <t>175</t>
  </si>
  <si>
    <t>BB_0465</t>
  </si>
  <si>
    <t>696</t>
  </si>
  <si>
    <t>AAC66834.1</t>
  </si>
  <si>
    <t>231</t>
  </si>
  <si>
    <t>BB_0466</t>
  </si>
  <si>
    <t>792</t>
  </si>
  <si>
    <t>AAC66828.2</t>
  </si>
  <si>
    <t>263</t>
  </si>
  <si>
    <t>BB_0467</t>
  </si>
  <si>
    <t>AAC66827.1</t>
  </si>
  <si>
    <t>BB_0468</t>
  </si>
  <si>
    <t>747</t>
  </si>
  <si>
    <t>AAC66826.1</t>
  </si>
  <si>
    <t>248</t>
  </si>
  <si>
    <t>lspA</t>
  </si>
  <si>
    <t>BB_0469</t>
  </si>
  <si>
    <t>AAC66825.1</t>
  </si>
  <si>
    <t>BB_0470</t>
  </si>
  <si>
    <t>AAC66833.2</t>
  </si>
  <si>
    <t>BB_0471</t>
  </si>
  <si>
    <t>AAC66832.1</t>
  </si>
  <si>
    <t>murA</t>
  </si>
  <si>
    <t>BB_0472</t>
  </si>
  <si>
    <t>1284</t>
  </si>
  <si>
    <t>AAC66824.2</t>
  </si>
  <si>
    <t>427</t>
  </si>
  <si>
    <t>BB_0473</t>
  </si>
  <si>
    <t>AAC66867.1</t>
  </si>
  <si>
    <t>BB_0475</t>
  </si>
  <si>
    <t>AAC66868.2</t>
  </si>
  <si>
    <t>tuf</t>
  </si>
  <si>
    <t>BB_0476</t>
  </si>
  <si>
    <t>1185</t>
  </si>
  <si>
    <t>AAC66866.2</t>
  </si>
  <si>
    <t>394</t>
  </si>
  <si>
    <t>rpsJ</t>
  </si>
  <si>
    <t>BB_0477</t>
  </si>
  <si>
    <t>AAC66865.1</t>
  </si>
  <si>
    <t>rplC</t>
  </si>
  <si>
    <t>BB_0478</t>
  </si>
  <si>
    <t>AAC66864.1</t>
  </si>
  <si>
    <t>rplD</t>
  </si>
  <si>
    <t>BB_0479</t>
  </si>
  <si>
    <t>AAC66863.1</t>
  </si>
  <si>
    <t>rplW</t>
  </si>
  <si>
    <t>BB_0480</t>
  </si>
  <si>
    <t>297</t>
  </si>
  <si>
    <t>AAC66862.2</t>
  </si>
  <si>
    <t>98</t>
  </si>
  <si>
    <t>rplB</t>
  </si>
  <si>
    <t>BB_0481</t>
  </si>
  <si>
    <t>834</t>
  </si>
  <si>
    <t>AAC66861.1</t>
  </si>
  <si>
    <t>277</t>
  </si>
  <si>
    <t>rpsS</t>
  </si>
  <si>
    <t>BB_0482</t>
  </si>
  <si>
    <t>AAC66860.1</t>
  </si>
  <si>
    <t>rplV</t>
  </si>
  <si>
    <t>BB_0483</t>
  </si>
  <si>
    <t>AAC66859.1</t>
  </si>
  <si>
    <t>rpsC</t>
  </si>
  <si>
    <t>BB_0484</t>
  </si>
  <si>
    <t>AAC66858.1</t>
  </si>
  <si>
    <t>rplP</t>
  </si>
  <si>
    <t>BB_0485</t>
  </si>
  <si>
    <t>AAC66857.1</t>
  </si>
  <si>
    <t>rpmC</t>
  </si>
  <si>
    <t>BB_0486</t>
  </si>
  <si>
    <t>AAC66856.2</t>
  </si>
  <si>
    <t>rpsQ</t>
  </si>
  <si>
    <t>BB_0487</t>
  </si>
  <si>
    <t>AAC66855.1</t>
  </si>
  <si>
    <t>84</t>
  </si>
  <si>
    <t>rplN</t>
  </si>
  <si>
    <t>BB_0488</t>
  </si>
  <si>
    <t>AAC66854.2</t>
  </si>
  <si>
    <t>rplX</t>
  </si>
  <si>
    <t>BB_0489</t>
  </si>
  <si>
    <t>AAC66853.1</t>
  </si>
  <si>
    <t>101</t>
  </si>
  <si>
    <t>BB_0490</t>
  </si>
  <si>
    <t>AAC66852.1</t>
  </si>
  <si>
    <t>rpsN</t>
  </si>
  <si>
    <t>BB_0491</t>
  </si>
  <si>
    <t>AAC66851.2</t>
  </si>
  <si>
    <t>61</t>
  </si>
  <si>
    <t>rpsH</t>
  </si>
  <si>
    <t>BB_0492</t>
  </si>
  <si>
    <t>AAC66850.1</t>
  </si>
  <si>
    <t>BB_0493</t>
  </si>
  <si>
    <t>543</t>
  </si>
  <si>
    <t>AAC66849.1</t>
  </si>
  <si>
    <t>rplR</t>
  </si>
  <si>
    <t>BB_0494</t>
  </si>
  <si>
    <t>AAC66848.1</t>
  </si>
  <si>
    <t>rpsE</t>
  </si>
  <si>
    <t>BB_0495</t>
  </si>
  <si>
    <t>AAC66847.1</t>
  </si>
  <si>
    <t>BB_0496</t>
  </si>
  <si>
    <t>AAC66846.1</t>
  </si>
  <si>
    <t>rplO</t>
  </si>
  <si>
    <t>BB_0497</t>
  </si>
  <si>
    <t>438</t>
  </si>
  <si>
    <t>AAC66845.1</t>
  </si>
  <si>
    <t>145</t>
  </si>
  <si>
    <t>BB_0498</t>
  </si>
  <si>
    <t>AAC66844.1</t>
  </si>
  <si>
    <t>rpmJ</t>
  </si>
  <si>
    <t>BB_0499</t>
  </si>
  <si>
    <t>AAC66843.1</t>
  </si>
  <si>
    <t>39</t>
  </si>
  <si>
    <t>rpsM</t>
  </si>
  <si>
    <t>BB_0500</t>
  </si>
  <si>
    <t>AAC66842.1</t>
  </si>
  <si>
    <t>rpsK</t>
  </si>
  <si>
    <t>BB_0501</t>
  </si>
  <si>
    <t>AAC66841.2</t>
  </si>
  <si>
    <t>rpoA</t>
  </si>
  <si>
    <t>BB_0502</t>
  </si>
  <si>
    <t>AAC66840.2</t>
  </si>
  <si>
    <t>rplQ</t>
  </si>
  <si>
    <t>BB_0503</t>
  </si>
  <si>
    <t>AAC66839.1</t>
  </si>
  <si>
    <t>BB_0504</t>
  </si>
  <si>
    <t>1533</t>
  </si>
  <si>
    <t>AAC66875.1</t>
  </si>
  <si>
    <t>BB_0505</t>
  </si>
  <si>
    <t>AAC66874.1</t>
  </si>
  <si>
    <t>BB_0506</t>
  </si>
  <si>
    <t>720</t>
  </si>
  <si>
    <t>BB_0507</t>
  </si>
  <si>
    <t>AAC66880.2</t>
  </si>
  <si>
    <t>engA</t>
  </si>
  <si>
    <t>BB_0508</t>
  </si>
  <si>
    <t>AAC66872.1</t>
  </si>
  <si>
    <t>BB_0509</t>
  </si>
  <si>
    <t>AAC66879.1</t>
  </si>
  <si>
    <t>BB_0511</t>
  </si>
  <si>
    <t>694</t>
  </si>
  <si>
    <t>BB_0512</t>
  </si>
  <si>
    <t>6501</t>
  </si>
  <si>
    <t>AAC66876.1</t>
  </si>
  <si>
    <t>2166</t>
  </si>
  <si>
    <t>BB_0513</t>
  </si>
  <si>
    <t>pheT</t>
  </si>
  <si>
    <t>BB_0514</t>
  </si>
  <si>
    <t>1701</t>
  </si>
  <si>
    <t>AAC66870.1</t>
  </si>
  <si>
    <t>566</t>
  </si>
  <si>
    <t>trxB</t>
  </si>
  <si>
    <t>BB_0515</t>
  </si>
  <si>
    <t>BB_0516</t>
  </si>
  <si>
    <t>742</t>
  </si>
  <si>
    <t>dnaJ</t>
  </si>
  <si>
    <t>BB_0517</t>
  </si>
  <si>
    <t>1095</t>
  </si>
  <si>
    <t>AAC66888.1</t>
  </si>
  <si>
    <t>364</t>
  </si>
  <si>
    <t>dnaK</t>
  </si>
  <si>
    <t>BB_0518</t>
  </si>
  <si>
    <t>1908</t>
  </si>
  <si>
    <t>AAC66887.1</t>
  </si>
  <si>
    <t>635</t>
  </si>
  <si>
    <t>grpE</t>
  </si>
  <si>
    <t>BB_0519</t>
  </si>
  <si>
    <t>AAC66886.1</t>
  </si>
  <si>
    <t>187</t>
  </si>
  <si>
    <t>BB_0522</t>
  </si>
  <si>
    <t>1538</t>
  </si>
  <si>
    <t>BB_0524</t>
  </si>
  <si>
    <t>855</t>
  </si>
  <si>
    <t>AAC66884.1</t>
  </si>
  <si>
    <t>284</t>
  </si>
  <si>
    <t>BB_0525</t>
  </si>
  <si>
    <t>423</t>
  </si>
  <si>
    <t>AAC66883.1</t>
  </si>
  <si>
    <t>140</t>
  </si>
  <si>
    <t>BB_0526</t>
  </si>
  <si>
    <t>1824</t>
  </si>
  <si>
    <t>AAC66893.1</t>
  </si>
  <si>
    <t>607</t>
  </si>
  <si>
    <t>BB_0527</t>
  </si>
  <si>
    <t>AAC66882.2</t>
  </si>
  <si>
    <t>BB_0528</t>
  </si>
  <si>
    <t>948</t>
  </si>
  <si>
    <t>AAC66881.1</t>
  </si>
  <si>
    <t>315</t>
  </si>
  <si>
    <t>BB_0530</t>
  </si>
  <si>
    <t>809</t>
  </si>
  <si>
    <t>BB_0531</t>
  </si>
  <si>
    <t>BB_0532</t>
  </si>
  <si>
    <t>1294</t>
  </si>
  <si>
    <t>BB_0533</t>
  </si>
  <si>
    <t>AAC66903.1</t>
  </si>
  <si>
    <t>xth</t>
  </si>
  <si>
    <t>BB_0534</t>
  </si>
  <si>
    <t>AAC66902.1</t>
  </si>
  <si>
    <t>BB_0535</t>
  </si>
  <si>
    <t>774</t>
  </si>
  <si>
    <t>AAC66904.1</t>
  </si>
  <si>
    <t>257</t>
  </si>
  <si>
    <t>BB_0536</t>
  </si>
  <si>
    <t>2802</t>
  </si>
  <si>
    <t>AAC66901.1</t>
  </si>
  <si>
    <t>BB_0537</t>
  </si>
  <si>
    <t>645</t>
  </si>
  <si>
    <t>AAC66900.1</t>
  </si>
  <si>
    <t>214</t>
  </si>
  <si>
    <t>BB_0538</t>
  </si>
  <si>
    <t>AAC66899.1</t>
  </si>
  <si>
    <t>BB_0539</t>
  </si>
  <si>
    <t>699</t>
  </si>
  <si>
    <t>AAC66898.1</t>
  </si>
  <si>
    <t>232</t>
  </si>
  <si>
    <t>fusA</t>
  </si>
  <si>
    <t>BB_0540</t>
  </si>
  <si>
    <t>2082</t>
  </si>
  <si>
    <t>AAC66897.1</t>
  </si>
  <si>
    <t>BB_0542</t>
  </si>
  <si>
    <t>BB_0543</t>
  </si>
  <si>
    <t>AAC66915.2</t>
  </si>
  <si>
    <t>BB_0544</t>
  </si>
  <si>
    <t>1221</t>
  </si>
  <si>
    <t>AAC66912.1</t>
  </si>
  <si>
    <t>BB_0545</t>
  </si>
  <si>
    <t>AAC66911.1</t>
  </si>
  <si>
    <t>BB_0546</t>
  </si>
  <si>
    <t>AAC66914.1</t>
  </si>
  <si>
    <t>coaE</t>
  </si>
  <si>
    <t>BB_0547</t>
  </si>
  <si>
    <t>AAC66910.1</t>
  </si>
  <si>
    <t>polA</t>
  </si>
  <si>
    <t>BB_0548</t>
  </si>
  <si>
    <t>2727</t>
  </si>
  <si>
    <t>AAC66909.1</t>
  </si>
  <si>
    <t>908</t>
  </si>
  <si>
    <t>BB_0549</t>
  </si>
  <si>
    <t>AAC66913.1</t>
  </si>
  <si>
    <t>fliS</t>
  </si>
  <si>
    <t>BB_0550</t>
  </si>
  <si>
    <t>AAC66908.1</t>
  </si>
  <si>
    <t>BB_0551</t>
  </si>
  <si>
    <t>AAC66907.2</t>
  </si>
  <si>
    <t>ligA</t>
  </si>
  <si>
    <t>BB_0552</t>
  </si>
  <si>
    <t>AAC66923.1</t>
  </si>
  <si>
    <t>BB_0553</t>
  </si>
  <si>
    <t>BB_0554</t>
  </si>
  <si>
    <t>1869</t>
  </si>
  <si>
    <t>AAC66927.2</t>
  </si>
  <si>
    <t>622</t>
  </si>
  <si>
    <t>BB_0555</t>
  </si>
  <si>
    <t>AAC66926.1</t>
  </si>
  <si>
    <t>BB_0556</t>
  </si>
  <si>
    <t>AAC66925.1</t>
  </si>
  <si>
    <t>BB_0557</t>
  </si>
  <si>
    <t>AAC66922.1</t>
  </si>
  <si>
    <t>ptsP</t>
  </si>
  <si>
    <t>BB_0558</t>
  </si>
  <si>
    <t>1722</t>
  </si>
  <si>
    <t>AAC66921.1</t>
  </si>
  <si>
    <t>BB_0559</t>
  </si>
  <si>
    <t>AAC66920.1</t>
  </si>
  <si>
    <t>BB_0560</t>
  </si>
  <si>
    <t>1851</t>
  </si>
  <si>
    <t>AAC66919.2</t>
  </si>
  <si>
    <t>616</t>
  </si>
  <si>
    <t>gnd</t>
  </si>
  <si>
    <t>BB_0561</t>
  </si>
  <si>
    <t>AAC66918.1</t>
  </si>
  <si>
    <t>BB_0562</t>
  </si>
  <si>
    <t>AAC66924.1</t>
  </si>
  <si>
    <t>BB_0563</t>
  </si>
  <si>
    <t>519</t>
  </si>
  <si>
    <t>AAC66940.2</t>
  </si>
  <si>
    <t>172</t>
  </si>
  <si>
    <t>BB_0564</t>
  </si>
  <si>
    <t>AAC66939.1</t>
  </si>
  <si>
    <t>BB_0565</t>
  </si>
  <si>
    <t>AAC66936.1</t>
  </si>
  <si>
    <t>BB_0566</t>
  </si>
  <si>
    <t>AAC66938.1</t>
  </si>
  <si>
    <t>BB_0567</t>
  </si>
  <si>
    <t>2145</t>
  </si>
  <si>
    <t>AAC66935.1</t>
  </si>
  <si>
    <t>BB_0568</t>
  </si>
  <si>
    <t>AAC66934.1</t>
  </si>
  <si>
    <t>BB_0569</t>
  </si>
  <si>
    <t>AAC66937.1</t>
  </si>
  <si>
    <t>BB_0570</t>
  </si>
  <si>
    <t>AAC66933.1</t>
  </si>
  <si>
    <t>BB_0571</t>
  </si>
  <si>
    <t>AAC66932.1</t>
  </si>
  <si>
    <t>BB_0572</t>
  </si>
  <si>
    <t>AAC66931.1</t>
  </si>
  <si>
    <t>BB_0573</t>
  </si>
  <si>
    <t>BB_0574</t>
  </si>
  <si>
    <t>AAC66929.1</t>
  </si>
  <si>
    <t>pyrG</t>
  </si>
  <si>
    <t>BB_0575</t>
  </si>
  <si>
    <t>AAC66946.1</t>
  </si>
  <si>
    <t>BB_0576</t>
  </si>
  <si>
    <t>AAC66948.2</t>
  </si>
  <si>
    <t>BB_0577</t>
  </si>
  <si>
    <t>AAC66947.1</t>
  </si>
  <si>
    <t>BB_0578</t>
  </si>
  <si>
    <t>1170</t>
  </si>
  <si>
    <t>AAC66945.1</t>
  </si>
  <si>
    <t>389</t>
  </si>
  <si>
    <t>BB_0579</t>
  </si>
  <si>
    <t>3486</t>
  </si>
  <si>
    <t>AAC66944.1</t>
  </si>
  <si>
    <t>1161</t>
  </si>
  <si>
    <t>BB_0580</t>
  </si>
  <si>
    <t>AAC66943.1</t>
  </si>
  <si>
    <t>recG</t>
  </si>
  <si>
    <t>BB_0581</t>
  </si>
  <si>
    <t>2061</t>
  </si>
  <si>
    <t>AAC66942.1</t>
  </si>
  <si>
    <t>686</t>
  </si>
  <si>
    <t>BB_0582</t>
  </si>
  <si>
    <t>AAC66941.1</t>
  </si>
  <si>
    <t>BB_0583</t>
  </si>
  <si>
    <t>1350</t>
  </si>
  <si>
    <t>AAB91524.1</t>
  </si>
  <si>
    <t>449</t>
  </si>
  <si>
    <t>BB_0584</t>
  </si>
  <si>
    <t>1335</t>
  </si>
  <si>
    <t>AAB91523.2</t>
  </si>
  <si>
    <t>murD</t>
  </si>
  <si>
    <t>BB_0585</t>
  </si>
  <si>
    <t>1356</t>
  </si>
  <si>
    <t>AAB91522.1</t>
  </si>
  <si>
    <t>451</t>
  </si>
  <si>
    <t>BB_0586</t>
  </si>
  <si>
    <t>AAB91521.1</t>
  </si>
  <si>
    <t>metG</t>
  </si>
  <si>
    <t>BB_0587</t>
  </si>
  <si>
    <t>2205</t>
  </si>
  <si>
    <t>AAB91520.1</t>
  </si>
  <si>
    <t>734</t>
  </si>
  <si>
    <t>bgp</t>
  </si>
  <si>
    <t>BB_0588</t>
  </si>
  <si>
    <t>798</t>
  </si>
  <si>
    <t>AAB91519.1</t>
  </si>
  <si>
    <t>265</t>
  </si>
  <si>
    <t>pta</t>
  </si>
  <si>
    <t>BB_0589</t>
  </si>
  <si>
    <t>ksgA</t>
  </si>
  <si>
    <t>BB_0590</t>
  </si>
  <si>
    <t>AAB91517.1</t>
  </si>
  <si>
    <t>BB_0591</t>
  </si>
  <si>
    <t>AAB91516.1</t>
  </si>
  <si>
    <t>BB_0592</t>
  </si>
  <si>
    <t>AAC66960.1</t>
  </si>
  <si>
    <t>BB_0593</t>
  </si>
  <si>
    <t>1938</t>
  </si>
  <si>
    <t>AAC66957.1</t>
  </si>
  <si>
    <t>argS</t>
  </si>
  <si>
    <t>BB_0594</t>
  </si>
  <si>
    <t>1758</t>
  </si>
  <si>
    <t>AAC66956.2</t>
  </si>
  <si>
    <t>BB_0595</t>
  </si>
  <si>
    <t>AAC66959.1</t>
  </si>
  <si>
    <t>BB_0596</t>
  </si>
  <si>
    <t>AAC66955.1</t>
  </si>
  <si>
    <t>715</t>
  </si>
  <si>
    <t>BB_0597</t>
  </si>
  <si>
    <t>2208</t>
  </si>
  <si>
    <t>AAC66954.1</t>
  </si>
  <si>
    <t>735</t>
  </si>
  <si>
    <t>murB</t>
  </si>
  <si>
    <t>BB_0598</t>
  </si>
  <si>
    <t>AAC66953.1</t>
  </si>
  <si>
    <t>cysS</t>
  </si>
  <si>
    <t>BB_0599</t>
  </si>
  <si>
    <t>1443</t>
  </si>
  <si>
    <t>AAC66952.1</t>
  </si>
  <si>
    <t>BB_0600</t>
  </si>
  <si>
    <t>1557</t>
  </si>
  <si>
    <t>AAC66958.1</t>
  </si>
  <si>
    <t>518</t>
  </si>
  <si>
    <t>glyA</t>
  </si>
  <si>
    <t>BB_0601</t>
  </si>
  <si>
    <t>AAC66951.1</t>
  </si>
  <si>
    <t>BB_0602</t>
  </si>
  <si>
    <t>AAC66950.1</t>
  </si>
  <si>
    <t>p66</t>
  </si>
  <si>
    <t>BB_0603</t>
  </si>
  <si>
    <t>1857</t>
  </si>
  <si>
    <t>AAC66949.1</t>
  </si>
  <si>
    <t>BB_0604</t>
  </si>
  <si>
    <t>AAC66970.1</t>
  </si>
  <si>
    <t>BB_0605</t>
  </si>
  <si>
    <t>1191</t>
  </si>
  <si>
    <t>AAC66969.2</t>
  </si>
  <si>
    <t>396</t>
  </si>
  <si>
    <t>BB_0606</t>
  </si>
  <si>
    <t>492</t>
  </si>
  <si>
    <t>AAC66968.1</t>
  </si>
  <si>
    <t>pcrA</t>
  </si>
  <si>
    <t>BB_0607</t>
  </si>
  <si>
    <t>1980</t>
  </si>
  <si>
    <t>AAC66967.1</t>
  </si>
  <si>
    <t>659</t>
  </si>
  <si>
    <t>BB_0608</t>
  </si>
  <si>
    <t>1431</t>
  </si>
  <si>
    <t>AAC66966.1</t>
  </si>
  <si>
    <t>476</t>
  </si>
  <si>
    <t>tig</t>
  </si>
  <si>
    <t>BB_0610</t>
  </si>
  <si>
    <t>AAC66965.1</t>
  </si>
  <si>
    <t>clpP</t>
  </si>
  <si>
    <t>BB_0611</t>
  </si>
  <si>
    <t>AAC66964.2</t>
  </si>
  <si>
    <t>clpX</t>
  </si>
  <si>
    <t>BB_0612</t>
  </si>
  <si>
    <t>1293</t>
  </si>
  <si>
    <t>AAC66963.1</t>
  </si>
  <si>
    <t>430</t>
  </si>
  <si>
    <t>BB_0613</t>
  </si>
  <si>
    <t>2391</t>
  </si>
  <si>
    <t>AAC66962.2</t>
  </si>
  <si>
    <t>796</t>
  </si>
  <si>
    <t>BB_0614</t>
  </si>
  <si>
    <t>AAC66971.1</t>
  </si>
  <si>
    <t>50</t>
  </si>
  <si>
    <t>rpsD</t>
  </si>
  <si>
    <t>BB_0615</t>
  </si>
  <si>
    <t>AAC66961.2</t>
  </si>
  <si>
    <t>BB_0616</t>
  </si>
  <si>
    <t>AAC66979.1</t>
  </si>
  <si>
    <t>BB_0617</t>
  </si>
  <si>
    <t>AAC66980.1</t>
  </si>
  <si>
    <t>cdd</t>
  </si>
  <si>
    <t>BB_0618</t>
  </si>
  <si>
    <t>465</t>
  </si>
  <si>
    <t>AAC66978.1</t>
  </si>
  <si>
    <t>154</t>
  </si>
  <si>
    <t>BB_0619</t>
  </si>
  <si>
    <t>963</t>
  </si>
  <si>
    <t>AAC66977.2</t>
  </si>
  <si>
    <t>320</t>
  </si>
  <si>
    <t>BB_0620</t>
  </si>
  <si>
    <t>1596</t>
  </si>
  <si>
    <t>AAC66976.2</t>
  </si>
  <si>
    <t>BB_0621</t>
  </si>
  <si>
    <t>AAC66975.1</t>
  </si>
  <si>
    <t>ackA</t>
  </si>
  <si>
    <t>BB_0622</t>
  </si>
  <si>
    <t>AAC66974.2</t>
  </si>
  <si>
    <t>mfd</t>
  </si>
  <si>
    <t>BB_0623</t>
  </si>
  <si>
    <t>3378</t>
  </si>
  <si>
    <t>AAC66973.1</t>
  </si>
  <si>
    <t>1125</t>
  </si>
  <si>
    <t>BB_0624</t>
  </si>
  <si>
    <t>AAC66990.1</t>
  </si>
  <si>
    <t>BB_0625</t>
  </si>
  <si>
    <t>2040</t>
  </si>
  <si>
    <t>AAC66988.2</t>
  </si>
  <si>
    <t>679</t>
  </si>
  <si>
    <t>rnmV</t>
  </si>
  <si>
    <t>BB_0626</t>
  </si>
  <si>
    <t>AAC66987.1</t>
  </si>
  <si>
    <t>BB_0627</t>
  </si>
  <si>
    <t>BB_0628</t>
  </si>
  <si>
    <t>726</t>
  </si>
  <si>
    <t>AAC66985.1</t>
  </si>
  <si>
    <t>241</t>
  </si>
  <si>
    <t>BB_0629</t>
  </si>
  <si>
    <t>1872</t>
  </si>
  <si>
    <t>AAC66984.2</t>
  </si>
  <si>
    <t>623</t>
  </si>
  <si>
    <t>pfkB</t>
  </si>
  <si>
    <t>BB_0630</t>
  </si>
  <si>
    <t>AAC66983.1</t>
  </si>
  <si>
    <t>BB_0631</t>
  </si>
  <si>
    <t>AAC66989.1</t>
  </si>
  <si>
    <t>104</t>
  </si>
  <si>
    <t>recD</t>
  </si>
  <si>
    <t>BB_0632</t>
  </si>
  <si>
    <t>AAC66982.1</t>
  </si>
  <si>
    <t>recB</t>
  </si>
  <si>
    <t>BB_0633</t>
  </si>
  <si>
    <t>3510</t>
  </si>
  <si>
    <t>AAC66981.1</t>
  </si>
  <si>
    <t>1169</t>
  </si>
  <si>
    <t>recC</t>
  </si>
  <si>
    <t>BB_0634</t>
  </si>
  <si>
    <t>3241</t>
  </si>
  <si>
    <t>pncB</t>
  </si>
  <si>
    <t>BB_0635</t>
  </si>
  <si>
    <t>1401</t>
  </si>
  <si>
    <t>AAB91532.2</t>
  </si>
  <si>
    <t>466</t>
  </si>
  <si>
    <t>zwf</t>
  </si>
  <si>
    <t>BB_0636</t>
  </si>
  <si>
    <t>AAB91531.1</t>
  </si>
  <si>
    <t>BB_0637</t>
  </si>
  <si>
    <t>1344</t>
  </si>
  <si>
    <t>AAB91530.2</t>
  </si>
  <si>
    <t>447</t>
  </si>
  <si>
    <t>BB_0638</t>
  </si>
  <si>
    <t>AAB91529.1</t>
  </si>
  <si>
    <t>BB_0639</t>
  </si>
  <si>
    <t>AAB91528.1</t>
  </si>
  <si>
    <t>BB_0640</t>
  </si>
  <si>
    <t>AAB91527.1</t>
  </si>
  <si>
    <t>BB_0641</t>
  </si>
  <si>
    <t>804</t>
  </si>
  <si>
    <t>AAB91526.2</t>
  </si>
  <si>
    <t>267</t>
  </si>
  <si>
    <t>potA</t>
  </si>
  <si>
    <t>BB_0642</t>
  </si>
  <si>
    <t>AAB91525.1</t>
  </si>
  <si>
    <t>ylqF</t>
  </si>
  <si>
    <t>BB_0643</t>
  </si>
  <si>
    <t>AAC67000.1</t>
  </si>
  <si>
    <t>BB_0644</t>
  </si>
  <si>
    <t>AAC66999.1</t>
  </si>
  <si>
    <t>BB_0645</t>
  </si>
  <si>
    <t>1545</t>
  </si>
  <si>
    <t>AAC66998.1</t>
  </si>
  <si>
    <t>514</t>
  </si>
  <si>
    <t>BB_0646</t>
  </si>
  <si>
    <t>984</t>
  </si>
  <si>
    <t>AAC67003.1</t>
  </si>
  <si>
    <t>bosR</t>
  </si>
  <si>
    <t>BB_0647</t>
  </si>
  <si>
    <t>AAC66997.1</t>
  </si>
  <si>
    <t>BB_0648</t>
  </si>
  <si>
    <t>1689</t>
  </si>
  <si>
    <t>groL</t>
  </si>
  <si>
    <t>BB_0649</t>
  </si>
  <si>
    <t>1638</t>
  </si>
  <si>
    <t>AAC66995.1</t>
  </si>
  <si>
    <t>545</t>
  </si>
  <si>
    <t>BB_0650</t>
  </si>
  <si>
    <t>AAC67002.2</t>
  </si>
  <si>
    <t>yajC</t>
  </si>
  <si>
    <t>BB_0651</t>
  </si>
  <si>
    <t>AAC66994.1</t>
  </si>
  <si>
    <t>secD</t>
  </si>
  <si>
    <t>BB_0652</t>
  </si>
  <si>
    <t>AAC66993.2</t>
  </si>
  <si>
    <t>secF</t>
  </si>
  <si>
    <t>BB_0653</t>
  </si>
  <si>
    <t>AAC66992.1</t>
  </si>
  <si>
    <t>BB_0654</t>
  </si>
  <si>
    <t>AAC67001.1</t>
  </si>
  <si>
    <t>BB_0655</t>
  </si>
  <si>
    <t>831</t>
  </si>
  <si>
    <t>AAC66991.1</t>
  </si>
  <si>
    <t>BB_0656</t>
  </si>
  <si>
    <t>AAC67009.1</t>
  </si>
  <si>
    <t>rpiA</t>
  </si>
  <si>
    <t>BB_0657</t>
  </si>
  <si>
    <t>AAC67008.1</t>
  </si>
  <si>
    <t>BB_0658</t>
  </si>
  <si>
    <t>AAC67007.2</t>
  </si>
  <si>
    <t>lysS</t>
  </si>
  <si>
    <t>BB_0659</t>
  </si>
  <si>
    <t>AAC67006.1</t>
  </si>
  <si>
    <t>era</t>
  </si>
  <si>
    <t>BB_0660</t>
  </si>
  <si>
    <t>AAC67005.1</t>
  </si>
  <si>
    <t>BB_0661</t>
  </si>
  <si>
    <t>357</t>
  </si>
  <si>
    <t>AAC67015.2</t>
  </si>
  <si>
    <t>118</t>
  </si>
  <si>
    <t>BB_0662</t>
  </si>
  <si>
    <t>AAC67014.1</t>
  </si>
  <si>
    <t>BB_0663</t>
  </si>
  <si>
    <t>AAC67013.1</t>
  </si>
  <si>
    <t>BB_0664</t>
  </si>
  <si>
    <t>669</t>
  </si>
  <si>
    <t>AAC67012.2</t>
  </si>
  <si>
    <t>BB_0665</t>
  </si>
  <si>
    <t>960</t>
  </si>
  <si>
    <t>AAC67011.1</t>
  </si>
  <si>
    <t>319</t>
  </si>
  <si>
    <t>BB_0666</t>
  </si>
  <si>
    <t>999</t>
  </si>
  <si>
    <t>AAC67010.2</t>
  </si>
  <si>
    <t>332</t>
  </si>
  <si>
    <t>BB_0667</t>
  </si>
  <si>
    <t>552</t>
  </si>
  <si>
    <t>AAC67004.1</t>
  </si>
  <si>
    <t>183</t>
  </si>
  <si>
    <t>BB_0668</t>
  </si>
  <si>
    <t>AAC67025.2</t>
  </si>
  <si>
    <t>BB_0669</t>
  </si>
  <si>
    <t>2595</t>
  </si>
  <si>
    <t>AAC67024.1</t>
  </si>
  <si>
    <t>864</t>
  </si>
  <si>
    <t>BB_0670</t>
  </si>
  <si>
    <t>AAC67023.1</t>
  </si>
  <si>
    <t>BB_0671</t>
  </si>
  <si>
    <t>AAC67022.1</t>
  </si>
  <si>
    <t>161</t>
  </si>
  <si>
    <t>BB_0672</t>
  </si>
  <si>
    <t>AAC67021.1</t>
  </si>
  <si>
    <t>BB_0673</t>
  </si>
  <si>
    <t>AAC67020.1</t>
  </si>
  <si>
    <t>BB_0674</t>
  </si>
  <si>
    <t>AAC67027.1</t>
  </si>
  <si>
    <t>BB_0675</t>
  </si>
  <si>
    <t>AAC67026.1</t>
  </si>
  <si>
    <t>287</t>
  </si>
  <si>
    <t>BB_0676</t>
  </si>
  <si>
    <t>AAC67019.1</t>
  </si>
  <si>
    <t>rbsA</t>
  </si>
  <si>
    <t>BB_0677</t>
  </si>
  <si>
    <t>1611</t>
  </si>
  <si>
    <t>AAC67018.1</t>
  </si>
  <si>
    <t>536</t>
  </si>
  <si>
    <t>BB_0678</t>
  </si>
  <si>
    <t>AAC67017.1</t>
  </si>
  <si>
    <t>BB_0679</t>
  </si>
  <si>
    <t>AAC67016.2</t>
  </si>
  <si>
    <t>BB_0680</t>
  </si>
  <si>
    <t>2262</t>
  </si>
  <si>
    <t>AAC67037.1</t>
  </si>
  <si>
    <t>BB_0681</t>
  </si>
  <si>
    <t>1902</t>
  </si>
  <si>
    <t>AAC67036.2</t>
  </si>
  <si>
    <t>trmU</t>
  </si>
  <si>
    <t>BB_0682</t>
  </si>
  <si>
    <t>AAC67035.1</t>
  </si>
  <si>
    <t>BB_0683</t>
  </si>
  <si>
    <t>1224</t>
  </si>
  <si>
    <t>AAC67034.1</t>
  </si>
  <si>
    <t>407</t>
  </si>
  <si>
    <t>fni</t>
  </si>
  <si>
    <t>BB_0684</t>
  </si>
  <si>
    <t>1065</t>
  </si>
  <si>
    <t>AAC67033.2</t>
  </si>
  <si>
    <t>BB_0685</t>
  </si>
  <si>
    <t>1296</t>
  </si>
  <si>
    <t>AAC67032.1</t>
  </si>
  <si>
    <t>431</t>
  </si>
  <si>
    <t>mvaD</t>
  </si>
  <si>
    <t>BB_0686</t>
  </si>
  <si>
    <t>AAC67031.1</t>
  </si>
  <si>
    <t>BB_0687</t>
  </si>
  <si>
    <t>AAC67030.1</t>
  </si>
  <si>
    <t>mvk</t>
  </si>
  <si>
    <t>BB_0688</t>
  </si>
  <si>
    <t>894</t>
  </si>
  <si>
    <t>AAC67029.1</t>
  </si>
  <si>
    <t>BB_0689</t>
  </si>
  <si>
    <t>AAC67038.1</t>
  </si>
  <si>
    <t>napA</t>
  </si>
  <si>
    <t>BB_0690</t>
  </si>
  <si>
    <t>AAC67028.2</t>
  </si>
  <si>
    <t>BB_0691</t>
  </si>
  <si>
    <t>AAC67051.1</t>
  </si>
  <si>
    <t>BB_0693</t>
  </si>
  <si>
    <t>1209</t>
  </si>
  <si>
    <t>AAC67050.1</t>
  </si>
  <si>
    <t>ffh</t>
  </si>
  <si>
    <t>BB_0694</t>
  </si>
  <si>
    <t>AAC67049.2</t>
  </si>
  <si>
    <t>rpsP</t>
  </si>
  <si>
    <t>BB_0695</t>
  </si>
  <si>
    <t>AAC67048.1</t>
  </si>
  <si>
    <t>BB_0696</t>
  </si>
  <si>
    <t>AAC67047.1</t>
  </si>
  <si>
    <t>82</t>
  </si>
  <si>
    <t>rimM</t>
  </si>
  <si>
    <t>BB_0697</t>
  </si>
  <si>
    <t>AAC67046.1</t>
  </si>
  <si>
    <t>trmD</t>
  </si>
  <si>
    <t>BB_0698</t>
  </si>
  <si>
    <t>AAC67045.1</t>
  </si>
  <si>
    <t>239</t>
  </si>
  <si>
    <t>rplS</t>
  </si>
  <si>
    <t>BB_0699</t>
  </si>
  <si>
    <t>366</t>
  </si>
  <si>
    <t>AAC67044.1</t>
  </si>
  <si>
    <t>121</t>
  </si>
  <si>
    <t>BB_0701</t>
  </si>
  <si>
    <t>AAC67052.1</t>
  </si>
  <si>
    <t>coaD</t>
  </si>
  <si>
    <t>BB_0702</t>
  </si>
  <si>
    <t>AAC67043.1</t>
  </si>
  <si>
    <t>rpmF</t>
  </si>
  <si>
    <t>BB_0703</t>
  </si>
  <si>
    <t>AAC67042.1</t>
  </si>
  <si>
    <t>60</t>
  </si>
  <si>
    <t>acpP</t>
  </si>
  <si>
    <t>BB_0704</t>
  </si>
  <si>
    <t>AAC67041.1</t>
  </si>
  <si>
    <t>80</t>
  </si>
  <si>
    <t>rnc</t>
  </si>
  <si>
    <t>BB_0705</t>
  </si>
  <si>
    <t>738</t>
  </si>
  <si>
    <t>AAC67040.2</t>
  </si>
  <si>
    <t>245</t>
  </si>
  <si>
    <t>BB_0706</t>
  </si>
  <si>
    <t>1233</t>
  </si>
  <si>
    <t>AAC67039.1</t>
  </si>
  <si>
    <t>410</t>
  </si>
  <si>
    <t>BB_0707</t>
  </si>
  <si>
    <t>AAC67067.2</t>
  </si>
  <si>
    <t>BB_0708</t>
  </si>
  <si>
    <t>AAC67066.1</t>
  </si>
  <si>
    <t>107</t>
  </si>
  <si>
    <t>BB_0709</t>
  </si>
  <si>
    <t>AAC67063.1</t>
  </si>
  <si>
    <t>dnaG</t>
  </si>
  <si>
    <t>BB_0710</t>
  </si>
  <si>
    <t>1781</t>
  </si>
  <si>
    <t>BB_0712</t>
  </si>
  <si>
    <t>1896</t>
  </si>
  <si>
    <t>AAC67061.1</t>
  </si>
  <si>
    <t>631</t>
  </si>
  <si>
    <t>BB_0713</t>
  </si>
  <si>
    <t>AAC67060.2</t>
  </si>
  <si>
    <t>BB_0714</t>
  </si>
  <si>
    <t>969</t>
  </si>
  <si>
    <t>AAC67064.1</t>
  </si>
  <si>
    <t>322</t>
  </si>
  <si>
    <t>BB_0715</t>
  </si>
  <si>
    <t>AAC67059.2</t>
  </si>
  <si>
    <t>mreC</t>
  </si>
  <si>
    <t>BB_0716</t>
  </si>
  <si>
    <t>777</t>
  </si>
  <si>
    <t>AAC67058.2</t>
  </si>
  <si>
    <t>BB_0717</t>
  </si>
  <si>
    <t>483</t>
  </si>
  <si>
    <t>AAC67057.1</t>
  </si>
  <si>
    <t>160</t>
  </si>
  <si>
    <t>BB_0718</t>
  </si>
  <si>
    <t>1713</t>
  </si>
  <si>
    <t>AAC67056.2</t>
  </si>
  <si>
    <t>mrdB</t>
  </si>
  <si>
    <t>BB_0719</t>
  </si>
  <si>
    <t>1317</t>
  </si>
  <si>
    <t>AAC67055.2</t>
  </si>
  <si>
    <t>thrS</t>
  </si>
  <si>
    <t>BB_0720</t>
  </si>
  <si>
    <t>pgsA</t>
  </si>
  <si>
    <t>BB_0721</t>
  </si>
  <si>
    <t>AAC67075.1</t>
  </si>
  <si>
    <t>BB_0722</t>
  </si>
  <si>
    <t>1422</t>
  </si>
  <si>
    <t>AAC67077.2</t>
  </si>
  <si>
    <t>473</t>
  </si>
  <si>
    <t>BB_0723</t>
  </si>
  <si>
    <t>BB_0724</t>
  </si>
  <si>
    <t>1323</t>
  </si>
  <si>
    <t>BB_0725</t>
  </si>
  <si>
    <t>AAC67072.2</t>
  </si>
  <si>
    <t>BB_0726</t>
  </si>
  <si>
    <t>AAC67071.1</t>
  </si>
  <si>
    <t>BB_0727</t>
  </si>
  <si>
    <t>AAC67070.2</t>
  </si>
  <si>
    <t>cdr</t>
  </si>
  <si>
    <t>BB_0728</t>
  </si>
  <si>
    <t>1332</t>
  </si>
  <si>
    <t>AAC67069.2</t>
  </si>
  <si>
    <t>443</t>
  </si>
  <si>
    <t>BB_0729</t>
  </si>
  <si>
    <t>1392</t>
  </si>
  <si>
    <t>AAC67068.1</t>
  </si>
  <si>
    <t>463</t>
  </si>
  <si>
    <t>pgi</t>
  </si>
  <si>
    <t>BB_0730</t>
  </si>
  <si>
    <t>1593</t>
  </si>
  <si>
    <t>AAC67084.2</t>
  </si>
  <si>
    <t>530</t>
  </si>
  <si>
    <t>BB_0731</t>
  </si>
  <si>
    <t>AAC67083.1</t>
  </si>
  <si>
    <t>BB_0732</t>
  </si>
  <si>
    <t>2799</t>
  </si>
  <si>
    <t>AAC67082.1</t>
  </si>
  <si>
    <t>932</t>
  </si>
  <si>
    <t>BB_0733</t>
  </si>
  <si>
    <t>AAC67086.2</t>
  </si>
  <si>
    <t>BB_0734</t>
  </si>
  <si>
    <t>AAC67081.1</t>
  </si>
  <si>
    <t>BB_0735</t>
  </si>
  <si>
    <t>AAC67080.2</t>
  </si>
  <si>
    <t>BB_0737</t>
  </si>
  <si>
    <t>AAC67079.2</t>
  </si>
  <si>
    <t>valS</t>
  </si>
  <si>
    <t>BB_0738</t>
  </si>
  <si>
    <t>AAC67078.1</t>
  </si>
  <si>
    <t>875</t>
  </si>
  <si>
    <t>BB_0739</t>
  </si>
  <si>
    <t>BB_0740</t>
  </si>
  <si>
    <t>678</t>
  </si>
  <si>
    <t>AAC67093.1</t>
  </si>
  <si>
    <t>groS</t>
  </si>
  <si>
    <t>BB_0741</t>
  </si>
  <si>
    <t>AAC67092.2</t>
  </si>
  <si>
    <t>90</t>
  </si>
  <si>
    <t>BB_0742</t>
  </si>
  <si>
    <t>1632</t>
  </si>
  <si>
    <t>AAC67091.2</t>
  </si>
  <si>
    <t>BB_0743</t>
  </si>
  <si>
    <t>1698</t>
  </si>
  <si>
    <t>AAC67095.1</t>
  </si>
  <si>
    <t>565</t>
  </si>
  <si>
    <t>p83/100</t>
  </si>
  <si>
    <t>BB_0744</t>
  </si>
  <si>
    <t>2103</t>
  </si>
  <si>
    <t>AAC67090.1</t>
  </si>
  <si>
    <t>700</t>
  </si>
  <si>
    <t>BB_0745</t>
  </si>
  <si>
    <t>AAC67089.2</t>
  </si>
  <si>
    <t>BB_0746</t>
  </si>
  <si>
    <t>AAC67088.1</t>
  </si>
  <si>
    <t>BB_0747</t>
  </si>
  <si>
    <t>AAC67087.1</t>
  </si>
  <si>
    <t>BB_0748</t>
  </si>
  <si>
    <t>AAC67094.1</t>
  </si>
  <si>
    <t>BB_0749</t>
  </si>
  <si>
    <t>AAC67108.2</t>
  </si>
  <si>
    <t>424</t>
  </si>
  <si>
    <t>BB_0751</t>
  </si>
  <si>
    <t>AAC67106.2</t>
  </si>
  <si>
    <t>BB_0752</t>
  </si>
  <si>
    <t>1509</t>
  </si>
  <si>
    <t>BB_0753</t>
  </si>
  <si>
    <t>BB_0754</t>
  </si>
  <si>
    <t>930</t>
  </si>
  <si>
    <t>AAC67099.1</t>
  </si>
  <si>
    <t>309</t>
  </si>
  <si>
    <t>rnz</t>
  </si>
  <si>
    <t>BB_0755</t>
  </si>
  <si>
    <t>AAC67098.1</t>
  </si>
  <si>
    <t>BB_0756</t>
  </si>
  <si>
    <t>AAC67104.1</t>
  </si>
  <si>
    <t>BB_0757</t>
  </si>
  <si>
    <t>597</t>
  </si>
  <si>
    <t>AAC67097.2</t>
  </si>
  <si>
    <t>BB_0758</t>
  </si>
  <si>
    <t>AAC67103.2</t>
  </si>
  <si>
    <t>BB_0759</t>
  </si>
  <si>
    <t>AAC67102.1</t>
  </si>
  <si>
    <t>BB_0760</t>
  </si>
  <si>
    <t>AAC67101.2</t>
  </si>
  <si>
    <t>109</t>
  </si>
  <si>
    <t>BB_0761</t>
  </si>
  <si>
    <t>BB_0763</t>
  </si>
  <si>
    <t>BB_0764</t>
  </si>
  <si>
    <t>1149</t>
  </si>
  <si>
    <t>AAC67115.1</t>
  </si>
  <si>
    <t>382</t>
  </si>
  <si>
    <t>BB_0765</t>
  </si>
  <si>
    <t>AAC67118.1</t>
  </si>
  <si>
    <t>cvpA</t>
  </si>
  <si>
    <t>BB_0766</t>
  </si>
  <si>
    <t>AAC67114.1</t>
  </si>
  <si>
    <t>murG</t>
  </si>
  <si>
    <t>BB_0767</t>
  </si>
  <si>
    <t>1092</t>
  </si>
  <si>
    <t>AAC67113.1</t>
  </si>
  <si>
    <t>BB_0768</t>
  </si>
  <si>
    <t>795</t>
  </si>
  <si>
    <t>AAC67112.1</t>
  </si>
  <si>
    <t>BB_0769</t>
  </si>
  <si>
    <t>AAC67111.1</t>
  </si>
  <si>
    <t>BB_0770</t>
  </si>
  <si>
    <t>AAC67110.1</t>
  </si>
  <si>
    <t>rpoS</t>
  </si>
  <si>
    <t>BB_0771</t>
  </si>
  <si>
    <t>AAC67109.1</t>
  </si>
  <si>
    <t>BB_0771a</t>
  </si>
  <si>
    <t>AET25121.1</t>
  </si>
  <si>
    <t>BB_0772</t>
  </si>
  <si>
    <t>AAC67133.1</t>
  </si>
  <si>
    <t>BB_0773</t>
  </si>
  <si>
    <t>AAC67138.1</t>
  </si>
  <si>
    <t>flgG</t>
  </si>
  <si>
    <t>BB_0774</t>
  </si>
  <si>
    <t>AAC67132.1</t>
  </si>
  <si>
    <t>BB_0775</t>
  </si>
  <si>
    <t>AAC67131.2</t>
  </si>
  <si>
    <t>BB_0776</t>
  </si>
  <si>
    <t>AAC67137.2</t>
  </si>
  <si>
    <t>apt</t>
  </si>
  <si>
    <t>BB_0777</t>
  </si>
  <si>
    <t>AAC67130.1</t>
  </si>
  <si>
    <t>rplU</t>
  </si>
  <si>
    <t>BB_0778</t>
  </si>
  <si>
    <t>AAC67129.1</t>
  </si>
  <si>
    <t>BB_0779</t>
  </si>
  <si>
    <t>207</t>
  </si>
  <si>
    <t>AAC67136.2</t>
  </si>
  <si>
    <t>68</t>
  </si>
  <si>
    <t>rpmA</t>
  </si>
  <si>
    <t>BB_0780</t>
  </si>
  <si>
    <t>AAC67128.1</t>
  </si>
  <si>
    <t>BB_0781</t>
  </si>
  <si>
    <t>AAC67127.1</t>
  </si>
  <si>
    <t>nadD</t>
  </si>
  <si>
    <t>BB_0782</t>
  </si>
  <si>
    <t>AAC67126.2</t>
  </si>
  <si>
    <t>193</t>
  </si>
  <si>
    <t>BB_0783</t>
  </si>
  <si>
    <t>AAC67135.1</t>
  </si>
  <si>
    <t>BB_0784</t>
  </si>
  <si>
    <t>AAC67125.2</t>
  </si>
  <si>
    <t>BB_0785</t>
  </si>
  <si>
    <t>AAC67124.1</t>
  </si>
  <si>
    <t>BB_0786</t>
  </si>
  <si>
    <t>AAC67123.2</t>
  </si>
  <si>
    <t>pth</t>
  </si>
  <si>
    <t>BB_0787</t>
  </si>
  <si>
    <t>567</t>
  </si>
  <si>
    <t>AAC67122.1</t>
  </si>
  <si>
    <t>tilS</t>
  </si>
  <si>
    <t>BB_0788</t>
  </si>
  <si>
    <t>AAC67121.1</t>
  </si>
  <si>
    <t>440</t>
  </si>
  <si>
    <t>BB_0789</t>
  </si>
  <si>
    <t>1920</t>
  </si>
  <si>
    <t>AAC67120.1</t>
  </si>
  <si>
    <t>BB_0790</t>
  </si>
  <si>
    <t>1482</t>
  </si>
  <si>
    <t>AAC67134.2</t>
  </si>
  <si>
    <t>493</t>
  </si>
  <si>
    <t>BB_0791</t>
  </si>
  <si>
    <t>AAC67141.1</t>
  </si>
  <si>
    <t>367</t>
  </si>
  <si>
    <t>BB_0792</t>
  </si>
  <si>
    <t>624</t>
  </si>
  <si>
    <t>AAC67144.1</t>
  </si>
  <si>
    <t>tmk</t>
  </si>
  <si>
    <t>BB_0793</t>
  </si>
  <si>
    <t>AAC67140.2</t>
  </si>
  <si>
    <t>BB_0794</t>
  </si>
  <si>
    <t>4362</t>
  </si>
  <si>
    <t>BB_0795</t>
  </si>
  <si>
    <t>2466</t>
  </si>
  <si>
    <t>AAC67139.1</t>
  </si>
  <si>
    <t>821</t>
  </si>
  <si>
    <t>BB_0796</t>
  </si>
  <si>
    <t>AAC67142.2</t>
  </si>
  <si>
    <t>mutS</t>
  </si>
  <si>
    <t>BB_0797</t>
  </si>
  <si>
    <t>2589</t>
  </si>
  <si>
    <t>AAC67157.1</t>
  </si>
  <si>
    <t>862</t>
  </si>
  <si>
    <t>BB_0798</t>
  </si>
  <si>
    <t>AAC67156.1</t>
  </si>
  <si>
    <t>BB_0799</t>
  </si>
  <si>
    <t>AAC67155.1</t>
  </si>
  <si>
    <t>BB_0800</t>
  </si>
  <si>
    <t>1449</t>
  </si>
  <si>
    <t>AAC67154.1</t>
  </si>
  <si>
    <t>482</t>
  </si>
  <si>
    <t>BB_0801</t>
  </si>
  <si>
    <t>2649</t>
  </si>
  <si>
    <t>AAC67153.1</t>
  </si>
  <si>
    <t>rbfA</t>
  </si>
  <si>
    <t>BB_0802</t>
  </si>
  <si>
    <t>AAC67152.2</t>
  </si>
  <si>
    <t>truB</t>
  </si>
  <si>
    <t>BB_0803</t>
  </si>
  <si>
    <t>AAC67151.1</t>
  </si>
  <si>
    <t>rpsO</t>
  </si>
  <si>
    <t>BB_0804</t>
  </si>
  <si>
    <t>AAC67150.1</t>
  </si>
  <si>
    <t>88</t>
  </si>
  <si>
    <t>BB_0805</t>
  </si>
  <si>
    <t>2151</t>
  </si>
  <si>
    <t>AAC67149.2</t>
  </si>
  <si>
    <t>716</t>
  </si>
  <si>
    <t>BB_0806</t>
  </si>
  <si>
    <t>AAC67160.1</t>
  </si>
  <si>
    <t>BB_0807</t>
  </si>
  <si>
    <t>1290</t>
  </si>
  <si>
    <t>AAC67148.1</t>
  </si>
  <si>
    <t>BB_0808</t>
  </si>
  <si>
    <t>AAC67159.1</t>
  </si>
  <si>
    <t>tgt</t>
  </si>
  <si>
    <t>BB_0809</t>
  </si>
  <si>
    <t>AAC67147.1</t>
  </si>
  <si>
    <t>mviN</t>
  </si>
  <si>
    <t>BB_0810</t>
  </si>
  <si>
    <t>AAC67146.2</t>
  </si>
  <si>
    <t>BB_0811</t>
  </si>
  <si>
    <t>AAC67158.1</t>
  </si>
  <si>
    <t>coaBC</t>
  </si>
  <si>
    <t>BB_0812</t>
  </si>
  <si>
    <t>1173</t>
  </si>
  <si>
    <t>AAC67145.1</t>
  </si>
  <si>
    <t>panF</t>
  </si>
  <si>
    <t>BB_0814</t>
  </si>
  <si>
    <t>AAC67168.1</t>
  </si>
  <si>
    <t>BB_0815</t>
  </si>
  <si>
    <t>917</t>
  </si>
  <si>
    <t>BB_0816</t>
  </si>
  <si>
    <t>AAC67175.2</t>
  </si>
  <si>
    <t>murC</t>
  </si>
  <si>
    <t>BB_0817</t>
  </si>
  <si>
    <t>AAC67166.1</t>
  </si>
  <si>
    <t>BB_0818</t>
  </si>
  <si>
    <t>867</t>
  </si>
  <si>
    <t>AAC67165.1</t>
  </si>
  <si>
    <t>288</t>
  </si>
  <si>
    <t>BB_0819</t>
  </si>
  <si>
    <t>AAC67164.1</t>
  </si>
  <si>
    <t>rpoZ</t>
  </si>
  <si>
    <t>BB_0820</t>
  </si>
  <si>
    <t>AAC67174.1</t>
  </si>
  <si>
    <t>miaA</t>
  </si>
  <si>
    <t>BB_0821</t>
  </si>
  <si>
    <t>AAC67163.1</t>
  </si>
  <si>
    <t>BB_0823</t>
  </si>
  <si>
    <t>AAC67172.1</t>
  </si>
  <si>
    <t>BB_0824</t>
  </si>
  <si>
    <t>AAC67171.2</t>
  </si>
  <si>
    <t>BB_0825</t>
  </si>
  <si>
    <t>648</t>
  </si>
  <si>
    <t>AAC67170.2</t>
  </si>
  <si>
    <t>215</t>
  </si>
  <si>
    <t>BB_0826</t>
  </si>
  <si>
    <t>AAC67169.1</t>
  </si>
  <si>
    <t>BB_0827</t>
  </si>
  <si>
    <t>2472</t>
  </si>
  <si>
    <t>AAC67162.1</t>
  </si>
  <si>
    <t>823</t>
  </si>
  <si>
    <t>topA</t>
  </si>
  <si>
    <t>BB_0828</t>
  </si>
  <si>
    <t>2547</t>
  </si>
  <si>
    <t>AAC67161.1</t>
  </si>
  <si>
    <t>848</t>
  </si>
  <si>
    <t>BB_0829</t>
  </si>
  <si>
    <t>AAC67182.1</t>
  </si>
  <si>
    <t>BB_0830</t>
  </si>
  <si>
    <t>2790</t>
  </si>
  <si>
    <t>AAC67181.2</t>
  </si>
  <si>
    <t>929</t>
  </si>
  <si>
    <t>BB_0831</t>
  </si>
  <si>
    <t>AAC67180.2</t>
  </si>
  <si>
    <t>BB_0832</t>
  </si>
  <si>
    <t>825</t>
  </si>
  <si>
    <t>AAC67183.1</t>
  </si>
  <si>
    <t>274</t>
  </si>
  <si>
    <t>ileS</t>
  </si>
  <si>
    <t>BB_0833</t>
  </si>
  <si>
    <t>3129</t>
  </si>
  <si>
    <t>AAC67179.1</t>
  </si>
  <si>
    <t>1042</t>
  </si>
  <si>
    <t>BB_0834</t>
  </si>
  <si>
    <t>AAC67178.1</t>
  </si>
  <si>
    <t>BB_0835</t>
  </si>
  <si>
    <t>AAC67177.2</t>
  </si>
  <si>
    <t>uvrB</t>
  </si>
  <si>
    <t>BB_0836</t>
  </si>
  <si>
    <t>uvrA</t>
  </si>
  <si>
    <t>BB_0837</t>
  </si>
  <si>
    <t>2853</t>
  </si>
  <si>
    <t>AAC67184.1</t>
  </si>
  <si>
    <t>950</t>
  </si>
  <si>
    <t>BB_0838</t>
  </si>
  <si>
    <t>3441</t>
  </si>
  <si>
    <t>AAC67188.1</t>
  </si>
  <si>
    <t>BB_0838a</t>
  </si>
  <si>
    <t>AET25122.1</t>
  </si>
  <si>
    <t>BB_0839</t>
  </si>
  <si>
    <t>AAC67187.2</t>
  </si>
  <si>
    <t>BB_0840</t>
  </si>
  <si>
    <t>AAC67186.1</t>
  </si>
  <si>
    <t>538</t>
  </si>
  <si>
    <t>arcA</t>
  </si>
  <si>
    <t>BB_0841</t>
  </si>
  <si>
    <t>AAC67191.1</t>
  </si>
  <si>
    <t>argF</t>
  </si>
  <si>
    <t>BB_0842</t>
  </si>
  <si>
    <t>AAC67190.2</t>
  </si>
  <si>
    <t>BB_0843</t>
  </si>
  <si>
    <t>AAC67189.2</t>
  </si>
  <si>
    <t>BB_0843a</t>
  </si>
  <si>
    <t>BB_0844</t>
  </si>
  <si>
    <t>AAC67199.1</t>
  </si>
  <si>
    <t>BB_0845a</t>
  </si>
  <si>
    <t>BB_0845b</t>
  </si>
  <si>
    <t>BB_0848a</t>
  </si>
  <si>
    <t>BB_0849a</t>
  </si>
  <si>
    <t>BB_0849b</t>
  </si>
  <si>
    <t>1001</t>
  </si>
  <si>
    <t>BB_0852</t>
  </si>
  <si>
    <t>AAC67192.1</t>
  </si>
  <si>
    <t>BB_0853</t>
  </si>
  <si>
    <t>331</t>
  </si>
  <si>
    <t>BB_0853a</t>
  </si>
  <si>
    <t>plasmid</t>
  </si>
  <si>
    <t>cp26</t>
  </si>
  <si>
    <t>AE000792.1</t>
  </si>
  <si>
    <t>BB_B01</t>
  </si>
  <si>
    <t>AAC66325.2</t>
  </si>
  <si>
    <t>BB_B02</t>
  </si>
  <si>
    <t>AAC66334.1</t>
  </si>
  <si>
    <t>resT</t>
  </si>
  <si>
    <t>BB_B03</t>
  </si>
  <si>
    <t>AAC66333.1</t>
  </si>
  <si>
    <t>chbC</t>
  </si>
  <si>
    <t>BB_B04</t>
  </si>
  <si>
    <t>AAC66324.2</t>
  </si>
  <si>
    <t>chbA</t>
  </si>
  <si>
    <t>BB_B05</t>
  </si>
  <si>
    <t>AAC66323.1</t>
  </si>
  <si>
    <t>115</t>
  </si>
  <si>
    <t>chbB</t>
  </si>
  <si>
    <t>BB_B06</t>
  </si>
  <si>
    <t>AAC66322.2</t>
  </si>
  <si>
    <t>BB_B07</t>
  </si>
  <si>
    <t>AAC66321.1</t>
  </si>
  <si>
    <t>BB_B08</t>
  </si>
  <si>
    <t>BB_B09</t>
  </si>
  <si>
    <t>1038</t>
  </si>
  <si>
    <t>AAC66331.1</t>
  </si>
  <si>
    <t>345</t>
  </si>
  <si>
    <t>BB_B10</t>
  </si>
  <si>
    <t>AAC66320.1</t>
  </si>
  <si>
    <t>BB_B11</t>
  </si>
  <si>
    <t>BB_B12</t>
  </si>
  <si>
    <t>AAC66318.1</t>
  </si>
  <si>
    <t>BB_B13</t>
  </si>
  <si>
    <t>AAC66317.1</t>
  </si>
  <si>
    <t>BB_B14</t>
  </si>
  <si>
    <t>AAC66316.1</t>
  </si>
  <si>
    <t>oppAIV</t>
  </si>
  <si>
    <t>BB_B16</t>
  </si>
  <si>
    <t>AAC66315.1</t>
  </si>
  <si>
    <t>guaB</t>
  </si>
  <si>
    <t>BB_B17</t>
  </si>
  <si>
    <t>AAC66314.1</t>
  </si>
  <si>
    <t>guaA</t>
  </si>
  <si>
    <t>BB_B18</t>
  </si>
  <si>
    <t>AAC66313.2</t>
  </si>
  <si>
    <t>ospC</t>
  </si>
  <si>
    <t>BB_B19</t>
  </si>
  <si>
    <t>AAC66329.1</t>
  </si>
  <si>
    <t>BB_B22</t>
  </si>
  <si>
    <t>AAC66328.1</t>
  </si>
  <si>
    <t>BB_B23</t>
  </si>
  <si>
    <t>AAC66327.2</t>
  </si>
  <si>
    <t>BB_B24</t>
  </si>
  <si>
    <t>507</t>
  </si>
  <si>
    <t>AAC66339.1</t>
  </si>
  <si>
    <t>BB_B25</t>
  </si>
  <si>
    <t>AAC66338.2</t>
  </si>
  <si>
    <t>BB_B26</t>
  </si>
  <si>
    <t>AAC66337.1</t>
  </si>
  <si>
    <t>BB_B27</t>
  </si>
  <si>
    <t>AAC66336.1</t>
  </si>
  <si>
    <t>BB_B28</t>
  </si>
  <si>
    <t>1245</t>
  </si>
  <si>
    <t>AAC66335.1</t>
  </si>
  <si>
    <t>BB_B29</t>
  </si>
  <si>
    <t>1629</t>
  </si>
  <si>
    <t>AAC66326.1</t>
  </si>
  <si>
    <t>542</t>
  </si>
  <si>
    <t>cp32-1</t>
  </si>
  <si>
    <t>AE001575.1</t>
  </si>
  <si>
    <t>BB_P01</t>
  </si>
  <si>
    <t>AAF07429.1</t>
  </si>
  <si>
    <t>BB_P02</t>
  </si>
  <si>
    <t>AAF07430.1</t>
  </si>
  <si>
    <t>BB_P03</t>
  </si>
  <si>
    <t>558</t>
  </si>
  <si>
    <t>AAF07431.1</t>
  </si>
  <si>
    <t>185</t>
  </si>
  <si>
    <t>BB_P04</t>
  </si>
  <si>
    <t>AAF07432.1</t>
  </si>
  <si>
    <t>BB_P05</t>
  </si>
  <si>
    <t>BB_P06</t>
  </si>
  <si>
    <t>AAF07403.2</t>
  </si>
  <si>
    <t>BB_P07</t>
  </si>
  <si>
    <t>AAF07404.2</t>
  </si>
  <si>
    <t>151</t>
  </si>
  <si>
    <t>BB_P08</t>
  </si>
  <si>
    <t>384</t>
  </si>
  <si>
    <t>AAF07405.2</t>
  </si>
  <si>
    <t>127</t>
  </si>
  <si>
    <t>BB_P09</t>
  </si>
  <si>
    <t>AAF07406.1</t>
  </si>
  <si>
    <t>BB_P10</t>
  </si>
  <si>
    <t>AAF07407.1</t>
  </si>
  <si>
    <t>BB_P11</t>
  </si>
  <si>
    <t>1113</t>
  </si>
  <si>
    <t>AAF07434.1</t>
  </si>
  <si>
    <t>370</t>
  </si>
  <si>
    <t>BB_P12</t>
  </si>
  <si>
    <t>AAF07435.1</t>
  </si>
  <si>
    <t>BB_P13</t>
  </si>
  <si>
    <t>AAF07436.1</t>
  </si>
  <si>
    <t>BB_P14</t>
  </si>
  <si>
    <t>AAF07437.1</t>
  </si>
  <si>
    <t>78</t>
  </si>
  <si>
    <t>BB_P15</t>
  </si>
  <si>
    <t>AAF07438.1</t>
  </si>
  <si>
    <t>BB_P16</t>
  </si>
  <si>
    <t>684</t>
  </si>
  <si>
    <t>AAF07439.1</t>
  </si>
  <si>
    <t>227</t>
  </si>
  <si>
    <t>BB_P17</t>
  </si>
  <si>
    <t>AAF07440.1</t>
  </si>
  <si>
    <t>BB_P18</t>
  </si>
  <si>
    <t>AAF07441.1</t>
  </si>
  <si>
    <t>BB_P19</t>
  </si>
  <si>
    <t>333</t>
  </si>
  <si>
    <t>AAF07408.1</t>
  </si>
  <si>
    <t>110</t>
  </si>
  <si>
    <t>BB_P20</t>
  </si>
  <si>
    <t>AAF07409.1</t>
  </si>
  <si>
    <t>BB_P21</t>
  </si>
  <si>
    <t>AAF07410.1</t>
  </si>
  <si>
    <t>BB_P22</t>
  </si>
  <si>
    <t>816</t>
  </si>
  <si>
    <t>AAF07411.1</t>
  </si>
  <si>
    <t>271</t>
  </si>
  <si>
    <t>blyA1</t>
  </si>
  <si>
    <t>BB_P23</t>
  </si>
  <si>
    <t>AAF07412.1</t>
  </si>
  <si>
    <t>67</t>
  </si>
  <si>
    <t>blyB1</t>
  </si>
  <si>
    <t>BB_P24</t>
  </si>
  <si>
    <t>AAF07413.1</t>
  </si>
  <si>
    <t>BB_P25</t>
  </si>
  <si>
    <t>AAF07414.1</t>
  </si>
  <si>
    <t>BB_P26</t>
  </si>
  <si>
    <t>AAF07415.2</t>
  </si>
  <si>
    <t>revA1</t>
  </si>
  <si>
    <t>BB_P27</t>
  </si>
  <si>
    <t>AAF07416.1</t>
  </si>
  <si>
    <t>mlpA</t>
  </si>
  <si>
    <t>BB_P28</t>
  </si>
  <si>
    <t>AAF07417.1</t>
  </si>
  <si>
    <t>148</t>
  </si>
  <si>
    <t>BB_P29</t>
  </si>
  <si>
    <t>AAF07418.1</t>
  </si>
  <si>
    <t>BB_P30</t>
  </si>
  <si>
    <t>1101</t>
  </si>
  <si>
    <t>AAF07419.1</t>
  </si>
  <si>
    <t>BB_P31</t>
  </si>
  <si>
    <t>AAF07420.1</t>
  </si>
  <si>
    <t>BB_P32</t>
  </si>
  <si>
    <t>AAF07421.1</t>
  </si>
  <si>
    <t>BB_P33</t>
  </si>
  <si>
    <t>AAF07422.2</t>
  </si>
  <si>
    <t>BB_P34</t>
  </si>
  <si>
    <t>AAF07423.1</t>
  </si>
  <si>
    <t>bppA1</t>
  </si>
  <si>
    <t>BB_P35</t>
  </si>
  <si>
    <t>1326</t>
  </si>
  <si>
    <t>AAF07424.1</t>
  </si>
  <si>
    <t>bppB1</t>
  </si>
  <si>
    <t>BB_P36</t>
  </si>
  <si>
    <t>AAF07425.1</t>
  </si>
  <si>
    <t>bppC1</t>
  </si>
  <si>
    <t>BB_P37</t>
  </si>
  <si>
    <t>AAF07426.1</t>
  </si>
  <si>
    <t>erpA</t>
  </si>
  <si>
    <t>BB_P38</t>
  </si>
  <si>
    <t>AAF07400.2</t>
  </si>
  <si>
    <t>erpB1</t>
  </si>
  <si>
    <t>BB_P39</t>
  </si>
  <si>
    <t>AAF07401.1</t>
  </si>
  <si>
    <t>BB_P40</t>
  </si>
  <si>
    <t>AAF07427.2</t>
  </si>
  <si>
    <t>BB_P41</t>
  </si>
  <si>
    <t>AAF07428.1</t>
  </si>
  <si>
    <t>BB_P42</t>
  </si>
  <si>
    <t>1353</t>
  </si>
  <si>
    <t>AAF07402.1</t>
  </si>
  <si>
    <t>cp32-3</t>
  </si>
  <si>
    <t>AE001576.1</t>
  </si>
  <si>
    <t>BB_S01</t>
  </si>
  <si>
    <t>AAF07474.1</t>
  </si>
  <si>
    <t>BB_S02</t>
  </si>
  <si>
    <t>AAF07475.1</t>
  </si>
  <si>
    <t>BB_S03</t>
  </si>
  <si>
    <t>AAF07476.1</t>
  </si>
  <si>
    <t>BB_S04</t>
  </si>
  <si>
    <t>AAF07477.1</t>
  </si>
  <si>
    <t>BB_S05</t>
  </si>
  <si>
    <t>BB_S06</t>
  </si>
  <si>
    <t>AAF07463.1</t>
  </si>
  <si>
    <t>BB_S07</t>
  </si>
  <si>
    <t>AAF07464.2</t>
  </si>
  <si>
    <t>BB_S08</t>
  </si>
  <si>
    <t>AAF07465.2</t>
  </si>
  <si>
    <t>BB_S09</t>
  </si>
  <si>
    <t>AAF07466.1</t>
  </si>
  <si>
    <t>BB_S10</t>
  </si>
  <si>
    <t>AAF07467.1</t>
  </si>
  <si>
    <t>BB_S11</t>
  </si>
  <si>
    <t>AAF07479.1</t>
  </si>
  <si>
    <t>BB_S12</t>
  </si>
  <si>
    <t>AAF07480.1</t>
  </si>
  <si>
    <t>BB_S13</t>
  </si>
  <si>
    <t>AAF07481.1</t>
  </si>
  <si>
    <t>BB_S14</t>
  </si>
  <si>
    <t>AAF07482.1</t>
  </si>
  <si>
    <t>BB_S15</t>
  </si>
  <si>
    <t>AAF07483.1</t>
  </si>
  <si>
    <t>BB_S16</t>
  </si>
  <si>
    <t>AAF07484.1</t>
  </si>
  <si>
    <t>BB_S17</t>
  </si>
  <si>
    <t>AAF07485.1</t>
  </si>
  <si>
    <t>BB_S18</t>
  </si>
  <si>
    <t>AAF07486.1</t>
  </si>
  <si>
    <t>BB_S19</t>
  </si>
  <si>
    <t>AAF07468.1</t>
  </si>
  <si>
    <t>BB_S20</t>
  </si>
  <si>
    <t>AAF07469.1</t>
  </si>
  <si>
    <t>BB_S21</t>
  </si>
  <si>
    <t>AAF07442.2</t>
  </si>
  <si>
    <t>BB_S22</t>
  </si>
  <si>
    <t>813</t>
  </si>
  <si>
    <t>BB_S23</t>
  </si>
  <si>
    <t>AAF07444.1</t>
  </si>
  <si>
    <t>BB_S24</t>
  </si>
  <si>
    <t>AAF07445.1</t>
  </si>
  <si>
    <t>BB_S25</t>
  </si>
  <si>
    <t>AAF07446.1</t>
  </si>
  <si>
    <t>BB_S26</t>
  </si>
  <si>
    <t>AAF07447.2</t>
  </si>
  <si>
    <t>BB_S27</t>
  </si>
  <si>
    <t>AAF07470.1</t>
  </si>
  <si>
    <t>bdrF</t>
  </si>
  <si>
    <t>BB_S29</t>
  </si>
  <si>
    <t>AAF07448.2</t>
  </si>
  <si>
    <t>BB_S30</t>
  </si>
  <si>
    <t>AAF07449.1</t>
  </si>
  <si>
    <t>BB_S31</t>
  </si>
  <si>
    <t>942</t>
  </si>
  <si>
    <t>AAF07450.2</t>
  </si>
  <si>
    <t>313</t>
  </si>
  <si>
    <t>BB_S33</t>
  </si>
  <si>
    <t>AAF07452.1</t>
  </si>
  <si>
    <t>BB_S34</t>
  </si>
  <si>
    <t>AAF07453.1</t>
  </si>
  <si>
    <t>BB_S35</t>
  </si>
  <si>
    <t>AAF07454.1</t>
  </si>
  <si>
    <t>BB_S36</t>
  </si>
  <si>
    <t>BB_S37</t>
  </si>
  <si>
    <t>591</t>
  </si>
  <si>
    <t>AAF07456.1</t>
  </si>
  <si>
    <t>196</t>
  </si>
  <si>
    <t>BB_S38</t>
  </si>
  <si>
    <t>AAF07457.2</t>
  </si>
  <si>
    <t>BB_S39</t>
  </si>
  <si>
    <t>AAF07458.1</t>
  </si>
  <si>
    <t>BB_S40</t>
  </si>
  <si>
    <t>AAF07459.1</t>
  </si>
  <si>
    <t>erpG</t>
  </si>
  <si>
    <t>BB_S41</t>
  </si>
  <si>
    <t>AAF07460.1</t>
  </si>
  <si>
    <t>bapA</t>
  </si>
  <si>
    <t>BB_S42</t>
  </si>
  <si>
    <t>AAF07461.1</t>
  </si>
  <si>
    <t>BB_S44</t>
  </si>
  <si>
    <t>AAF07473.1</t>
  </si>
  <si>
    <t>BB_S45</t>
  </si>
  <si>
    <t>AAF07462.1</t>
  </si>
  <si>
    <t>cp32-4</t>
  </si>
  <si>
    <t>AE001577.1</t>
  </si>
  <si>
    <t>BB_R01</t>
  </si>
  <si>
    <t>AAF07516.1</t>
  </si>
  <si>
    <t>BB_R02</t>
  </si>
  <si>
    <t>BB_R03</t>
  </si>
  <si>
    <t>AAF07517.1</t>
  </si>
  <si>
    <t>BB_R04</t>
  </si>
  <si>
    <t>AAF07518.1</t>
  </si>
  <si>
    <t>BB_R05</t>
  </si>
  <si>
    <t>576</t>
  </si>
  <si>
    <t>AAF07519.2</t>
  </si>
  <si>
    <t>191</t>
  </si>
  <si>
    <t>BB_R06</t>
  </si>
  <si>
    <t>AAF07490.2</t>
  </si>
  <si>
    <t>BB_R07</t>
  </si>
  <si>
    <t>AAF07491.1</t>
  </si>
  <si>
    <t>BB_R08</t>
  </si>
  <si>
    <t>AAF07492.2</t>
  </si>
  <si>
    <t>BB_R09</t>
  </si>
  <si>
    <t>AAF07493.1</t>
  </si>
  <si>
    <t>BB_R10</t>
  </si>
  <si>
    <t>AAF07494.1</t>
  </si>
  <si>
    <t>BB_R11</t>
  </si>
  <si>
    <t>AAF07520.1</t>
  </si>
  <si>
    <t>BB_R12</t>
  </si>
  <si>
    <t>AAF07521.1</t>
  </si>
  <si>
    <t>BB_R13</t>
  </si>
  <si>
    <t>AAF07522.1</t>
  </si>
  <si>
    <t>BB_R14</t>
  </si>
  <si>
    <t>AAF07523.1</t>
  </si>
  <si>
    <t>BB_R15</t>
  </si>
  <si>
    <t>AAF07524.1</t>
  </si>
  <si>
    <t>BB_R16</t>
  </si>
  <si>
    <t>AAF07525.1</t>
  </si>
  <si>
    <t>BB_R17</t>
  </si>
  <si>
    <t>AAF07526.1</t>
  </si>
  <si>
    <t>BB_R18</t>
  </si>
  <si>
    <t>AAF07527.1</t>
  </si>
  <si>
    <t>BB_R19</t>
  </si>
  <si>
    <t>AAF07495.1</t>
  </si>
  <si>
    <t>BB_R20</t>
  </si>
  <si>
    <t>AAF07496.1</t>
  </si>
  <si>
    <t>BB_R21</t>
  </si>
  <si>
    <t>AAF07497.1</t>
  </si>
  <si>
    <t>BB_R22</t>
  </si>
  <si>
    <t>AAF07498.1</t>
  </si>
  <si>
    <t>BB_R23</t>
  </si>
  <si>
    <t>AAF07499.1</t>
  </si>
  <si>
    <t>BB_R24</t>
  </si>
  <si>
    <t>AAF07500.1</t>
  </si>
  <si>
    <t>BB_R25</t>
  </si>
  <si>
    <t>AAF07501.1</t>
  </si>
  <si>
    <t>BB_R26</t>
  </si>
  <si>
    <t>AAF07502.2</t>
  </si>
  <si>
    <t>BB_R27</t>
  </si>
  <si>
    <t>AAF07503.2</t>
  </si>
  <si>
    <t>BB_R28</t>
  </si>
  <si>
    <t>AAF07504.1</t>
  </si>
  <si>
    <t>BB_R29</t>
  </si>
  <si>
    <t>AAF07505.2</t>
  </si>
  <si>
    <t>BB_R31</t>
  </si>
  <si>
    <t>AAF07506.1</t>
  </si>
  <si>
    <t>BB_R32</t>
  </si>
  <si>
    <t>AAF07507.1</t>
  </si>
  <si>
    <t>BB_R33</t>
  </si>
  <si>
    <t>AAF07508.1</t>
  </si>
  <si>
    <t>BB_R34</t>
  </si>
  <si>
    <t>AAF07509.1</t>
  </si>
  <si>
    <t>BB_R35</t>
  </si>
  <si>
    <t>BB_R36</t>
  </si>
  <si>
    <t>AAF07510.1</t>
  </si>
  <si>
    <t>BB_R37</t>
  </si>
  <si>
    <t>AAF07511.1</t>
  </si>
  <si>
    <t>BB_R38</t>
  </si>
  <si>
    <t>AAF07512.1</t>
  </si>
  <si>
    <t>BB_R41</t>
  </si>
  <si>
    <t>AAF07487.2</t>
  </si>
  <si>
    <t>erpY</t>
  </si>
  <si>
    <t>BB_R42</t>
  </si>
  <si>
    <t>AAF07488.1</t>
  </si>
  <si>
    <t>BB_R43</t>
  </si>
  <si>
    <t>AAF07514.2</t>
  </si>
  <si>
    <t>BB_R44</t>
  </si>
  <si>
    <t>AAF07515.1</t>
  </si>
  <si>
    <t>BB_R45</t>
  </si>
  <si>
    <t>AAF07489.1</t>
  </si>
  <si>
    <t>cp32-6</t>
  </si>
  <si>
    <t>AE001578.1</t>
  </si>
  <si>
    <t>BB_M01</t>
  </si>
  <si>
    <t>AAF07561.1</t>
  </si>
  <si>
    <t>BB_M02</t>
  </si>
  <si>
    <t>AAF07562.1</t>
  </si>
  <si>
    <t>BB_M03</t>
  </si>
  <si>
    <t>AAF07563.1</t>
  </si>
  <si>
    <t>BB_M04</t>
  </si>
  <si>
    <t>AAF07564.1</t>
  </si>
  <si>
    <t>BB_M05</t>
  </si>
  <si>
    <t>AAF07565.2</t>
  </si>
  <si>
    <t>BB_M06</t>
  </si>
  <si>
    <t>AAF07551.2</t>
  </si>
  <si>
    <t>BB_M07</t>
  </si>
  <si>
    <t>AAF07552.1</t>
  </si>
  <si>
    <t>BB_M08</t>
  </si>
  <si>
    <t>AAF07553.2</t>
  </si>
  <si>
    <t>BB_M09</t>
  </si>
  <si>
    <t>AAF07554.1</t>
  </si>
  <si>
    <t>BB_M10</t>
  </si>
  <si>
    <t>AAF07555.1</t>
  </si>
  <si>
    <t>BB_M11</t>
  </si>
  <si>
    <t>AAF07566.1</t>
  </si>
  <si>
    <t>BB_M12</t>
  </si>
  <si>
    <t>AAF07567.1</t>
  </si>
  <si>
    <t>BB_M13</t>
  </si>
  <si>
    <t>AAF07568.1</t>
  </si>
  <si>
    <t>BB_M14</t>
  </si>
  <si>
    <t>AAF07569.1</t>
  </si>
  <si>
    <t>BB_M15</t>
  </si>
  <si>
    <t>AAF07570.1</t>
  </si>
  <si>
    <t>BB_M16</t>
  </si>
  <si>
    <t>AAF07571.1</t>
  </si>
  <si>
    <t>BB_M17</t>
  </si>
  <si>
    <t>AAF07556.1</t>
  </si>
  <si>
    <t>BB_M18</t>
  </si>
  <si>
    <t>AAF07557.1</t>
  </si>
  <si>
    <t>BB_M19</t>
  </si>
  <si>
    <t>AAF07530.1</t>
  </si>
  <si>
    <t>BB_M20</t>
  </si>
  <si>
    <t>AAF07531.1</t>
  </si>
  <si>
    <t>BB_M21</t>
  </si>
  <si>
    <t>AAF07532.1</t>
  </si>
  <si>
    <t>BB_M22</t>
  </si>
  <si>
    <t>BB_M23</t>
  </si>
  <si>
    <t>AAF07534.1</t>
  </si>
  <si>
    <t>BB_M24</t>
  </si>
  <si>
    <t>AAF07535.1</t>
  </si>
  <si>
    <t>BB_M25</t>
  </si>
  <si>
    <t>AAF07536.1</t>
  </si>
  <si>
    <t>BB_M26</t>
  </si>
  <si>
    <t>AAF07537.2</t>
  </si>
  <si>
    <t>BB_M27</t>
  </si>
  <si>
    <t>AAF07538.1</t>
  </si>
  <si>
    <t>BB_M28</t>
  </si>
  <si>
    <t>AAF07539.1</t>
  </si>
  <si>
    <t>BB_M29</t>
  </si>
  <si>
    <t>AAF07540.1</t>
  </si>
  <si>
    <t>BB_M30</t>
  </si>
  <si>
    <t>AAF07541.1</t>
  </si>
  <si>
    <t>BB_M31</t>
  </si>
  <si>
    <t>AAF07542.1</t>
  </si>
  <si>
    <t>BB_M32</t>
  </si>
  <si>
    <t>AAF07543.1</t>
  </si>
  <si>
    <t>BB_M33</t>
  </si>
  <si>
    <t>AAF07544.1</t>
  </si>
  <si>
    <t>BB_M34</t>
  </si>
  <si>
    <t>AAF07545.1</t>
  </si>
  <si>
    <t>BB_M35</t>
  </si>
  <si>
    <t>AAF07546.1</t>
  </si>
  <si>
    <t>BB_M36</t>
  </si>
  <si>
    <t>AAF07547.1</t>
  </si>
  <si>
    <t>BB_M37</t>
  </si>
  <si>
    <t>AAF07548.1</t>
  </si>
  <si>
    <t>erpK</t>
  </si>
  <si>
    <t>BB_M38</t>
  </si>
  <si>
    <t>AAF07549.2</t>
  </si>
  <si>
    <t>BB_M39</t>
  </si>
  <si>
    <t>AAF07559.1</t>
  </si>
  <si>
    <t>BB_M41</t>
  </si>
  <si>
    <t>AAF07560.1</t>
  </si>
  <si>
    <t>BB_M42</t>
  </si>
  <si>
    <t>AAF07550.1</t>
  </si>
  <si>
    <t>cp32-7</t>
  </si>
  <si>
    <t>AE001579.1</t>
  </si>
  <si>
    <t>BB_O01</t>
  </si>
  <si>
    <t>AAF07602.1</t>
  </si>
  <si>
    <t>BB_O02</t>
  </si>
  <si>
    <t>AAF07603.1</t>
  </si>
  <si>
    <t>BB_O03</t>
  </si>
  <si>
    <t>AAF07604.1</t>
  </si>
  <si>
    <t>BB_O04</t>
  </si>
  <si>
    <t>AAF07605.1</t>
  </si>
  <si>
    <t>BB_O05</t>
  </si>
  <si>
    <t>BB_O06</t>
  </si>
  <si>
    <t>AAF07583.1</t>
  </si>
  <si>
    <t>BB_O07</t>
  </si>
  <si>
    <t>AAF07584.2</t>
  </si>
  <si>
    <t>BB_O08</t>
  </si>
  <si>
    <t>AAF07585.2</t>
  </si>
  <si>
    <t>BB_O09</t>
  </si>
  <si>
    <t>AAF07586.1</t>
  </si>
  <si>
    <t>BB_O10</t>
  </si>
  <si>
    <t>AAF07587.2</t>
  </si>
  <si>
    <t>BB_O11</t>
  </si>
  <si>
    <t>AAF07607.1</t>
  </si>
  <si>
    <t>BB_O12</t>
  </si>
  <si>
    <t>AAF07608.1</t>
  </si>
  <si>
    <t>BB_O13</t>
  </si>
  <si>
    <t>AAF07609.1</t>
  </si>
  <si>
    <t>BB_O14</t>
  </si>
  <si>
    <t>AAF07610.1</t>
  </si>
  <si>
    <t>BB_O15</t>
  </si>
  <si>
    <t>AAF07611.1</t>
  </si>
  <si>
    <t>BB_O16</t>
  </si>
  <si>
    <t>642</t>
  </si>
  <si>
    <t>AAF07612.1</t>
  </si>
  <si>
    <t>213</t>
  </si>
  <si>
    <t>BB_O17</t>
  </si>
  <si>
    <t>AAF07613.1</t>
  </si>
  <si>
    <t>BB_O18</t>
  </si>
  <si>
    <t>AAF07614.2</t>
  </si>
  <si>
    <t>BB_O19</t>
  </si>
  <si>
    <t>AAF07588.1</t>
  </si>
  <si>
    <t>BB_O20</t>
  </si>
  <si>
    <t>AAF07589.1</t>
  </si>
  <si>
    <t>292</t>
  </si>
  <si>
    <t>BB_O21</t>
  </si>
  <si>
    <t>AAF07590.1</t>
  </si>
  <si>
    <t>BB_O22</t>
  </si>
  <si>
    <t>AAF07591.1</t>
  </si>
  <si>
    <t>BB_O23</t>
  </si>
  <si>
    <t>AAF07592.1</t>
  </si>
  <si>
    <t>BB_O24</t>
  </si>
  <si>
    <t>AAF07593.1</t>
  </si>
  <si>
    <t>BB_O25</t>
  </si>
  <si>
    <t>AAF07594.1</t>
  </si>
  <si>
    <t>BB_O26</t>
  </si>
  <si>
    <t>AAF07595.2</t>
  </si>
  <si>
    <t>BB_O27</t>
  </si>
  <si>
    <t>AAF07596.2</t>
  </si>
  <si>
    <t>BB_O28</t>
  </si>
  <si>
    <t>AAF07597.1</t>
  </si>
  <si>
    <t>BB_O29</t>
  </si>
  <si>
    <t>1017</t>
  </si>
  <si>
    <t>AAF07615.2</t>
  </si>
  <si>
    <t>338</t>
  </si>
  <si>
    <t>BB_O30</t>
  </si>
  <si>
    <t>AAF07572.1</t>
  </si>
  <si>
    <t>BB_O31</t>
  </si>
  <si>
    <t>AAF07573.1</t>
  </si>
  <si>
    <t>BB_O32</t>
  </si>
  <si>
    <t>AAF07574.1</t>
  </si>
  <si>
    <t>BB_O33</t>
  </si>
  <si>
    <t>AAF07575.1</t>
  </si>
  <si>
    <t>BB_O34</t>
  </si>
  <si>
    <t>AAF07576.1</t>
  </si>
  <si>
    <t>BB_O36</t>
  </si>
  <si>
    <t>AAF07577.2</t>
  </si>
  <si>
    <t>BB_O37</t>
  </si>
  <si>
    <t>AAF07578.1</t>
  </si>
  <si>
    <t>BB_O38</t>
  </si>
  <si>
    <t>AAF07579.1</t>
  </si>
  <si>
    <t>erpL</t>
  </si>
  <si>
    <t>BB_O39</t>
  </si>
  <si>
    <t>AAF07580.1</t>
  </si>
  <si>
    <t>erpM</t>
  </si>
  <si>
    <t>BB_O40</t>
  </si>
  <si>
    <t>AAF07581.1</t>
  </si>
  <si>
    <t>BB_O42</t>
  </si>
  <si>
    <t>BB_O43</t>
  </si>
  <si>
    <t>AAF07601.1</t>
  </si>
  <si>
    <t>BB_O44</t>
  </si>
  <si>
    <t>AAF07582.1</t>
  </si>
  <si>
    <t>cp32-8</t>
  </si>
  <si>
    <t>AE001580.1</t>
  </si>
  <si>
    <t>BB_L01</t>
  </si>
  <si>
    <t>AAF07646.1</t>
  </si>
  <si>
    <t>BB_L02</t>
  </si>
  <si>
    <t>AAF07647.1</t>
  </si>
  <si>
    <t>BB_L03</t>
  </si>
  <si>
    <t>AAF07648.1</t>
  </si>
  <si>
    <t>BB_L04</t>
  </si>
  <si>
    <t>AAF07649.1</t>
  </si>
  <si>
    <t>BB_L05</t>
  </si>
  <si>
    <t>BB_L06</t>
  </si>
  <si>
    <t>AAF07627.2</t>
  </si>
  <si>
    <t>BB_L07</t>
  </si>
  <si>
    <t>AAF07628.2</t>
  </si>
  <si>
    <t>BB_L08</t>
  </si>
  <si>
    <t>AAF07629.2</t>
  </si>
  <si>
    <t>BB_L09</t>
  </si>
  <si>
    <t>AAF07630.1</t>
  </si>
  <si>
    <t>BB_L10</t>
  </si>
  <si>
    <t>AAF07631.1</t>
  </si>
  <si>
    <t>BB_L11</t>
  </si>
  <si>
    <t>AAF07651.1</t>
  </si>
  <si>
    <t>BB_L12</t>
  </si>
  <si>
    <t>AAF07652.1</t>
  </si>
  <si>
    <t>BB_L13</t>
  </si>
  <si>
    <t>AAF07653.1</t>
  </si>
  <si>
    <t>BB_L14</t>
  </si>
  <si>
    <t>AAF07654.1</t>
  </si>
  <si>
    <t>BB_L15</t>
  </si>
  <si>
    <t>AAF07655.1</t>
  </si>
  <si>
    <t>BB_L16</t>
  </si>
  <si>
    <t>AAF07656.1</t>
  </si>
  <si>
    <t>BB_L17</t>
  </si>
  <si>
    <t>AAF07657.1</t>
  </si>
  <si>
    <t>BB_L18</t>
  </si>
  <si>
    <t>AAF07658.1</t>
  </si>
  <si>
    <t>BB_L19</t>
  </si>
  <si>
    <t>AAF07632.1</t>
  </si>
  <si>
    <t>BB_L20</t>
  </si>
  <si>
    <t>AAF07633.1</t>
  </si>
  <si>
    <t>BB_L21</t>
  </si>
  <si>
    <t>AAF07634.1</t>
  </si>
  <si>
    <t>BB_L22</t>
  </si>
  <si>
    <t>AAF07635.1</t>
  </si>
  <si>
    <t>BB_L23</t>
  </si>
  <si>
    <t>AAF07636.1</t>
  </si>
  <si>
    <t>BB_L24</t>
  </si>
  <si>
    <t>AAF07637.1</t>
  </si>
  <si>
    <t>BB_L25</t>
  </si>
  <si>
    <t>AAF07638.1</t>
  </si>
  <si>
    <t>BB_L26</t>
  </si>
  <si>
    <t>AAF07639.2</t>
  </si>
  <si>
    <t>BB_L27</t>
  </si>
  <si>
    <t>AAF07640.2</t>
  </si>
  <si>
    <t>BB_L28</t>
  </si>
  <si>
    <t>AAF07641.1</t>
  </si>
  <si>
    <t>BB_L29</t>
  </si>
  <si>
    <t>AAF07642.2</t>
  </si>
  <si>
    <t>BB_L30</t>
  </si>
  <si>
    <t>AAF07616.1</t>
  </si>
  <si>
    <t>BB_L31</t>
  </si>
  <si>
    <t>AAF07617.1</t>
  </si>
  <si>
    <t>BB_L32</t>
  </si>
  <si>
    <t>AAF07618.1</t>
  </si>
  <si>
    <t>BB_L34</t>
  </si>
  <si>
    <t>BB_L35</t>
  </si>
  <si>
    <t>AAF07620.1</t>
  </si>
  <si>
    <t>BB_L36</t>
  </si>
  <si>
    <t>AAF07621.2</t>
  </si>
  <si>
    <t>BB_L37</t>
  </si>
  <si>
    <t>AAF07622.1</t>
  </si>
  <si>
    <t>BB_L38</t>
  </si>
  <si>
    <t>AAF07623.1</t>
  </si>
  <si>
    <t>erpA8</t>
  </si>
  <si>
    <t>BB_L39</t>
  </si>
  <si>
    <t>AAF07624.2</t>
  </si>
  <si>
    <t>erpB8</t>
  </si>
  <si>
    <t>BB_L40</t>
  </si>
  <si>
    <t>AAF07625.1</t>
  </si>
  <si>
    <t>BB_L41</t>
  </si>
  <si>
    <t>AAF07644.2</t>
  </si>
  <si>
    <t>BB_L42</t>
  </si>
  <si>
    <t>AAF07645.1</t>
  </si>
  <si>
    <t>BB_L43</t>
  </si>
  <si>
    <t>AAF07626.1</t>
  </si>
  <si>
    <t>cp32-9</t>
  </si>
  <si>
    <t>AE001581.1</t>
  </si>
  <si>
    <t>BB_N01</t>
  </si>
  <si>
    <t>1227</t>
  </si>
  <si>
    <t>AAF07681.1</t>
  </si>
  <si>
    <t>BB_N02</t>
  </si>
  <si>
    <t>AAF07682.1</t>
  </si>
  <si>
    <t>BB_N03</t>
  </si>
  <si>
    <t>AAF07683.1</t>
  </si>
  <si>
    <t>BB_N04</t>
  </si>
  <si>
    <t>AAF07684.1</t>
  </si>
  <si>
    <t>BB_N05</t>
  </si>
  <si>
    <t>611</t>
  </si>
  <si>
    <t>BB_N06</t>
  </si>
  <si>
    <t>979</t>
  </si>
  <si>
    <t>BB_N07</t>
  </si>
  <si>
    <t>AAF07659.1</t>
  </si>
  <si>
    <t>BB_N08</t>
  </si>
  <si>
    <t>AAF07660.2</t>
  </si>
  <si>
    <t>BB_N09</t>
  </si>
  <si>
    <t>AAF07661.1</t>
  </si>
  <si>
    <t>BB_N10</t>
  </si>
  <si>
    <t>AAF07662.1</t>
  </si>
  <si>
    <t>BB_N11</t>
  </si>
  <si>
    <t>BB_N12</t>
  </si>
  <si>
    <t>AAF07686.1</t>
  </si>
  <si>
    <t>BB_N13</t>
  </si>
  <si>
    <t>457</t>
  </si>
  <si>
    <t>BB_N14</t>
  </si>
  <si>
    <t>AAF07687.1</t>
  </si>
  <si>
    <t>BB_N15</t>
  </si>
  <si>
    <t>AAF07688.1</t>
  </si>
  <si>
    <t>BB_N16</t>
  </si>
  <si>
    <t>755</t>
  </si>
  <si>
    <t>BB_N17</t>
  </si>
  <si>
    <t>AAF07689.1</t>
  </si>
  <si>
    <t>BB_N18</t>
  </si>
  <si>
    <t>BB_N19</t>
  </si>
  <si>
    <t>AAF07663.1</t>
  </si>
  <si>
    <t>BB_N20</t>
  </si>
  <si>
    <t>AAF07664.1</t>
  </si>
  <si>
    <t>BB_N21</t>
  </si>
  <si>
    <t>BB_N22</t>
  </si>
  <si>
    <t>BB_N23</t>
  </si>
  <si>
    <t>AAF07665.1</t>
  </si>
  <si>
    <t>BB_N24</t>
  </si>
  <si>
    <t>AAF07666.1</t>
  </si>
  <si>
    <t>BB_N25</t>
  </si>
  <si>
    <t>AAF07667.1</t>
  </si>
  <si>
    <t>BB_N26</t>
  </si>
  <si>
    <t>AAF07668.2</t>
  </si>
  <si>
    <t>BB_N27</t>
  </si>
  <si>
    <t>AAF07669.2</t>
  </si>
  <si>
    <t>BB_N28</t>
  </si>
  <si>
    <t>AAF07670.1</t>
  </si>
  <si>
    <t>BB_N29</t>
  </si>
  <si>
    <t>BB_N30</t>
  </si>
  <si>
    <t>AAF07671.1</t>
  </si>
  <si>
    <t>BB_N31</t>
  </si>
  <si>
    <t>AAF07672.1</t>
  </si>
  <si>
    <t>BB_N32</t>
  </si>
  <si>
    <t>AAF07673.1</t>
  </si>
  <si>
    <t>BB_N33</t>
  </si>
  <si>
    <t>AAF07674.1</t>
  </si>
  <si>
    <t>BB_N34</t>
  </si>
  <si>
    <t>AAF07675.1</t>
  </si>
  <si>
    <t>BB_N35</t>
  </si>
  <si>
    <t>AAF07676.1</t>
  </si>
  <si>
    <t>BB_N36</t>
  </si>
  <si>
    <t>AAF07677.1</t>
  </si>
  <si>
    <t>BB_N37</t>
  </si>
  <si>
    <t>erpP</t>
  </si>
  <si>
    <t>BB_N38</t>
  </si>
  <si>
    <t>AAF07678.1</t>
  </si>
  <si>
    <t>erpQ</t>
  </si>
  <si>
    <t>BB_N39</t>
  </si>
  <si>
    <t>AAF07679.1</t>
  </si>
  <si>
    <t>BB_N41</t>
  </si>
  <si>
    <t>AAF07690.2</t>
  </si>
  <si>
    <t>BB_N42</t>
  </si>
  <si>
    <t>AAF07692.2</t>
  </si>
  <si>
    <t>BB_N43</t>
  </si>
  <si>
    <t>AAF07680.1</t>
  </si>
  <si>
    <t>cp9</t>
  </si>
  <si>
    <t>AE000791.1</t>
  </si>
  <si>
    <t>BB_C01</t>
  </si>
  <si>
    <t>AAC66310.1</t>
  </si>
  <si>
    <t>BB_C02</t>
  </si>
  <si>
    <t>AAC66302.1</t>
  </si>
  <si>
    <t>BB_C03</t>
  </si>
  <si>
    <t>AAC66303.1</t>
  </si>
  <si>
    <t>BB_C05</t>
  </si>
  <si>
    <t>AAC66304.1</t>
  </si>
  <si>
    <t>eppA</t>
  </si>
  <si>
    <t>BB_C06</t>
  </si>
  <si>
    <t>AAC66305.1</t>
  </si>
  <si>
    <t>BB_C07</t>
  </si>
  <si>
    <t>AAC66312.1</t>
  </si>
  <si>
    <t>94</t>
  </si>
  <si>
    <t>BB_C08</t>
  </si>
  <si>
    <t>revB</t>
  </si>
  <si>
    <t>BB_C10</t>
  </si>
  <si>
    <t>AAC66307.1</t>
  </si>
  <si>
    <t>BB_C11</t>
  </si>
  <si>
    <t>AAC66308.1</t>
  </si>
  <si>
    <t>BB_C12</t>
  </si>
  <si>
    <t>lp17</t>
  </si>
  <si>
    <t>AE000793.2</t>
  </si>
  <si>
    <t>BB_D001</t>
  </si>
  <si>
    <t>AET25324.1</t>
  </si>
  <si>
    <t>64</t>
  </si>
  <si>
    <t>BB_D01</t>
  </si>
  <si>
    <t>AAC66344.1</t>
  </si>
  <si>
    <t>BB_D03</t>
  </si>
  <si>
    <t>BB_D04</t>
  </si>
  <si>
    <t>AAC66343.1</t>
  </si>
  <si>
    <t>BB_D05a</t>
  </si>
  <si>
    <t>BB_D0027</t>
  </si>
  <si>
    <t>AET25325.1</t>
  </si>
  <si>
    <t>BB_D09</t>
  </si>
  <si>
    <t>AAC66353.1</t>
  </si>
  <si>
    <t>BB_D10</t>
  </si>
  <si>
    <t>AAC66352.1</t>
  </si>
  <si>
    <t>BB_D11</t>
  </si>
  <si>
    <t>BB_D13</t>
  </si>
  <si>
    <t>AAC66350.1</t>
  </si>
  <si>
    <t>BB_D14</t>
  </si>
  <si>
    <t>AAC66349.1</t>
  </si>
  <si>
    <t>BB_D15</t>
  </si>
  <si>
    <t>AAC66348.2</t>
  </si>
  <si>
    <t>BB_D18</t>
  </si>
  <si>
    <t>AAC66346.1</t>
  </si>
  <si>
    <t>BB_D20</t>
  </si>
  <si>
    <t>BB_D21</t>
  </si>
  <si>
    <t>AAC66345.1</t>
  </si>
  <si>
    <t>BB_D22</t>
  </si>
  <si>
    <t>270</t>
  </si>
  <si>
    <t>AAC66347.1</t>
  </si>
  <si>
    <t>89</t>
  </si>
  <si>
    <t>BB_D23</t>
  </si>
  <si>
    <t>BB_D0031</t>
  </si>
  <si>
    <t>AET25326.1</t>
  </si>
  <si>
    <t>53</t>
  </si>
  <si>
    <t>BB_D24</t>
  </si>
  <si>
    <t>AAC66355.1</t>
  </si>
  <si>
    <t>76</t>
  </si>
  <si>
    <t>lp21</t>
  </si>
  <si>
    <t>AE001582.2</t>
  </si>
  <si>
    <t>BB_U01</t>
  </si>
  <si>
    <t>AAF07699.2</t>
  </si>
  <si>
    <t>BB_U02</t>
  </si>
  <si>
    <t>AAF07700.1</t>
  </si>
  <si>
    <t>BB_U04</t>
  </si>
  <si>
    <t>AAF07693.1</t>
  </si>
  <si>
    <t>BB_U05</t>
  </si>
  <si>
    <t>AAF07694.1</t>
  </si>
  <si>
    <t>BB_U06</t>
  </si>
  <si>
    <t>AAF07695.2</t>
  </si>
  <si>
    <t>BB_U07</t>
  </si>
  <si>
    <t>AAF07696.1</t>
  </si>
  <si>
    <t>BB_U08</t>
  </si>
  <si>
    <t>AAF07702.1</t>
  </si>
  <si>
    <t>BB_U09</t>
  </si>
  <si>
    <t>AAF07697.1</t>
  </si>
  <si>
    <t>BB_U10</t>
  </si>
  <si>
    <t>AAF07703.1</t>
  </si>
  <si>
    <t>BB_U11</t>
  </si>
  <si>
    <t>AAF07698.1</t>
  </si>
  <si>
    <t>BB_U12</t>
  </si>
  <si>
    <t>lp25</t>
  </si>
  <si>
    <t>AE000785.1</t>
  </si>
  <si>
    <t>BB_E02</t>
  </si>
  <si>
    <t>3834</t>
  </si>
  <si>
    <t>BB_E04a</t>
  </si>
  <si>
    <t>BB_E07</t>
  </si>
  <si>
    <t>BB_E09</t>
  </si>
  <si>
    <t>AAC66027.1</t>
  </si>
  <si>
    <t>bptA</t>
  </si>
  <si>
    <t>BB_E16</t>
  </si>
  <si>
    <t>AAC66050.1</t>
  </si>
  <si>
    <t>BB_E17</t>
  </si>
  <si>
    <t>AAC66051.2</t>
  </si>
  <si>
    <t>BB_E18</t>
  </si>
  <si>
    <t>AAC66028.1</t>
  </si>
  <si>
    <t>BB_E19</t>
  </si>
  <si>
    <t>AAC66029.1</t>
  </si>
  <si>
    <t>BB_E20</t>
  </si>
  <si>
    <t>AAC66023.1</t>
  </si>
  <si>
    <t>BB_E21</t>
  </si>
  <si>
    <t>AAC66024.1</t>
  </si>
  <si>
    <t>pncA</t>
  </si>
  <si>
    <t>BB_E22</t>
  </si>
  <si>
    <t>504</t>
  </si>
  <si>
    <t>AAC66025.2</t>
  </si>
  <si>
    <t>167</t>
  </si>
  <si>
    <t>BB_E23b</t>
  </si>
  <si>
    <t>BB_E29</t>
  </si>
  <si>
    <t>1190</t>
  </si>
  <si>
    <t>BB_E29a</t>
  </si>
  <si>
    <t>BB_E31</t>
  </si>
  <si>
    <t>AAC66026.1</t>
  </si>
  <si>
    <t>BB_E33</t>
  </si>
  <si>
    <t>lp28-1</t>
  </si>
  <si>
    <t>AE000794.2</t>
  </si>
  <si>
    <t>BB_F001</t>
  </si>
  <si>
    <t>partial;pseudo</t>
  </si>
  <si>
    <t>BB_F001a</t>
  </si>
  <si>
    <t>BB_F01</t>
  </si>
  <si>
    <t>AET25131.1</t>
  </si>
  <si>
    <t>BB_F02</t>
  </si>
  <si>
    <t>AAC66369.1</t>
  </si>
  <si>
    <t>BB_F03</t>
  </si>
  <si>
    <t>AAC66368.1</t>
  </si>
  <si>
    <t>BB_F05</t>
  </si>
  <si>
    <t>BB_F06</t>
  </si>
  <si>
    <t>AAC66367.1</t>
  </si>
  <si>
    <t>BB_F08</t>
  </si>
  <si>
    <t>AAC66382.1</t>
  </si>
  <si>
    <t>BB_F09</t>
  </si>
  <si>
    <t>BB_F0034</t>
  </si>
  <si>
    <t>AET25132.1</t>
  </si>
  <si>
    <t>71</t>
  </si>
  <si>
    <t>BB_F10</t>
  </si>
  <si>
    <t>BB_F11a</t>
  </si>
  <si>
    <t>BB_F12</t>
  </si>
  <si>
    <t>BB_F13</t>
  </si>
  <si>
    <t>BB_F14</t>
  </si>
  <si>
    <t>AAC66365.2</t>
  </si>
  <si>
    <t>BB_F14a</t>
  </si>
  <si>
    <t>BB_F16</t>
  </si>
  <si>
    <t>BB_F17</t>
  </si>
  <si>
    <t>AET25133.1</t>
  </si>
  <si>
    <t>BB_F18</t>
  </si>
  <si>
    <t>BB_F19</t>
  </si>
  <si>
    <t>BB_F20</t>
  </si>
  <si>
    <t>AAC66376.2</t>
  </si>
  <si>
    <t>BB_F19a</t>
  </si>
  <si>
    <t>BB_F23</t>
  </si>
  <si>
    <t>AAC66374.1</t>
  </si>
  <si>
    <t>BB_F24</t>
  </si>
  <si>
    <t>AAC66373.1</t>
  </si>
  <si>
    <t>BB_F25</t>
  </si>
  <si>
    <t>AAC66372.1</t>
  </si>
  <si>
    <t>BB_F26</t>
  </si>
  <si>
    <t>AAC66371.1</t>
  </si>
  <si>
    <t>BB_F26a</t>
  </si>
  <si>
    <t>547</t>
  </si>
  <si>
    <t>BB_F29</t>
  </si>
  <si>
    <t>BB_F0039</t>
  </si>
  <si>
    <t>AET25134.1</t>
  </si>
  <si>
    <t>52</t>
  </si>
  <si>
    <t>BB_F30</t>
  </si>
  <si>
    <t>BB_F0040</t>
  </si>
  <si>
    <t>AET25135.1</t>
  </si>
  <si>
    <t>BB_F32</t>
  </si>
  <si>
    <t>BB_F0041</t>
  </si>
  <si>
    <t>AET25136.1</t>
  </si>
  <si>
    <t>lp28-2</t>
  </si>
  <si>
    <t>AE000786.1</t>
  </si>
  <si>
    <t>BB_G01</t>
  </si>
  <si>
    <t>AAC66073.1</t>
  </si>
  <si>
    <t>BB_G02</t>
  </si>
  <si>
    <t>AAC66053.1</t>
  </si>
  <si>
    <t>BB_G03</t>
  </si>
  <si>
    <t>BB_G05</t>
  </si>
  <si>
    <t>1166</t>
  </si>
  <si>
    <t>BB_G06</t>
  </si>
  <si>
    <t>BB_G07</t>
  </si>
  <si>
    <t>AAC66055.1</t>
  </si>
  <si>
    <t>BB_G08</t>
  </si>
  <si>
    <t>AAC66056.1</t>
  </si>
  <si>
    <t>BB_G09</t>
  </si>
  <si>
    <t>AAC66057.1</t>
  </si>
  <si>
    <t>BB_G10</t>
  </si>
  <si>
    <t>3297</t>
  </si>
  <si>
    <t>BB_G12</t>
  </si>
  <si>
    <t>AAC66077.1</t>
  </si>
  <si>
    <t>BB_G13</t>
  </si>
  <si>
    <t>819</t>
  </si>
  <si>
    <t>AAC66078.2</t>
  </si>
  <si>
    <t>272</t>
  </si>
  <si>
    <t>BB_G14</t>
  </si>
  <si>
    <t>AAC66063.1</t>
  </si>
  <si>
    <t>BB_G15</t>
  </si>
  <si>
    <t>AAC66079.2</t>
  </si>
  <si>
    <t>BB_G16</t>
  </si>
  <si>
    <t>AAC66064.1</t>
  </si>
  <si>
    <t>112</t>
  </si>
  <si>
    <t>BB_G17</t>
  </si>
  <si>
    <t>AAC66065.1</t>
  </si>
  <si>
    <t>BB_G18</t>
  </si>
  <si>
    <t>AAC66066.1</t>
  </si>
  <si>
    <t>BB_G19</t>
  </si>
  <si>
    <t>AAC66067.1</t>
  </si>
  <si>
    <t>BB_G20</t>
  </si>
  <si>
    <t>AAC66068.1</t>
  </si>
  <si>
    <t>BB_G21</t>
  </si>
  <si>
    <t>AAC66069.1</t>
  </si>
  <si>
    <t>BB_G0036</t>
  </si>
  <si>
    <t>AET25409.1</t>
  </si>
  <si>
    <t>BB_G22</t>
  </si>
  <si>
    <t>AAC66070.1</t>
  </si>
  <si>
    <t>BB_G23</t>
  </si>
  <si>
    <t>AAC66071.1</t>
  </si>
  <si>
    <t>BB_G24</t>
  </si>
  <si>
    <t>2640</t>
  </si>
  <si>
    <t>AAC66072.2</t>
  </si>
  <si>
    <t>BB_G25</t>
  </si>
  <si>
    <t>AAC66052.1</t>
  </si>
  <si>
    <t>BB_G26</t>
  </si>
  <si>
    <t>AAC66080.1</t>
  </si>
  <si>
    <t>BB_G27</t>
  </si>
  <si>
    <t>AAC66058.1</t>
  </si>
  <si>
    <t>BB_G28</t>
  </si>
  <si>
    <t>AAC66081.1</t>
  </si>
  <si>
    <t>BB_G29</t>
  </si>
  <si>
    <t>AAC66059.1</t>
  </si>
  <si>
    <t>BB_G30</t>
  </si>
  <si>
    <t>AAC66082.2</t>
  </si>
  <si>
    <t>BB_G31</t>
  </si>
  <si>
    <t>AAC66060.2</t>
  </si>
  <si>
    <t>BB_G32</t>
  </si>
  <si>
    <t>AAC66061.1</t>
  </si>
  <si>
    <t>BB_G33</t>
  </si>
  <si>
    <t>AAC66062.1</t>
  </si>
  <si>
    <t>BB_G34</t>
  </si>
  <si>
    <t>AAC66083.1</t>
  </si>
  <si>
    <t>lp28-3</t>
  </si>
  <si>
    <t>AE000784.1</t>
  </si>
  <si>
    <t>BB_H02</t>
  </si>
  <si>
    <t>AAC65992.1</t>
  </si>
  <si>
    <t>BB_H04</t>
  </si>
  <si>
    <t>AAC65986.1</t>
  </si>
  <si>
    <t>BB_H05</t>
  </si>
  <si>
    <t>AAC65991.1</t>
  </si>
  <si>
    <t>cspZ</t>
  </si>
  <si>
    <t>BB_H06</t>
  </si>
  <si>
    <t>711</t>
  </si>
  <si>
    <t>AAC65998.1</t>
  </si>
  <si>
    <t>236</t>
  </si>
  <si>
    <t>BB_H07</t>
  </si>
  <si>
    <t>BB_H09</t>
  </si>
  <si>
    <t>3837</t>
  </si>
  <si>
    <t>AAC66000.1</t>
  </si>
  <si>
    <t>BB_H09a</t>
  </si>
  <si>
    <t>AET25416.1</t>
  </si>
  <si>
    <t>BB_H11a</t>
  </si>
  <si>
    <t>BB_H0042</t>
  </si>
  <si>
    <t>AET25417.1</t>
  </si>
  <si>
    <t>BB_H13</t>
  </si>
  <si>
    <t>AAC65987.1</t>
  </si>
  <si>
    <t>BB_H17</t>
  </si>
  <si>
    <t>AAC66021.1</t>
  </si>
  <si>
    <t>63</t>
  </si>
  <si>
    <t>BB_H18</t>
  </si>
  <si>
    <t>BB_H20</t>
  </si>
  <si>
    <t>760</t>
  </si>
  <si>
    <t>BB_H38</t>
  </si>
  <si>
    <t>BB_H39</t>
  </si>
  <si>
    <t>AAC66012.2</t>
  </si>
  <si>
    <t>BB_H26</t>
  </si>
  <si>
    <t>AAC66011.1</t>
  </si>
  <si>
    <t>BB_H27</t>
  </si>
  <si>
    <t>AAC65993.1</t>
  </si>
  <si>
    <t>BB_H28</t>
  </si>
  <si>
    <t>AAC65994.1</t>
  </si>
  <si>
    <t>BB_H29</t>
  </si>
  <si>
    <t>AAC65995.1</t>
  </si>
  <si>
    <t>BB_H30</t>
  </si>
  <si>
    <t>460</t>
  </si>
  <si>
    <t>BB_H32</t>
  </si>
  <si>
    <t>AAC65996.1</t>
  </si>
  <si>
    <t>BB_H33</t>
  </si>
  <si>
    <t>AAC66014.1</t>
  </si>
  <si>
    <t>BB_H34</t>
  </si>
  <si>
    <t>BB_H36a</t>
  </si>
  <si>
    <t>BB_H36b</t>
  </si>
  <si>
    <t>BB_H37</t>
  </si>
  <si>
    <t>AAC66018.1</t>
  </si>
  <si>
    <t>BB_H40</t>
  </si>
  <si>
    <t>AAC65988.1</t>
  </si>
  <si>
    <t>BB_H41</t>
  </si>
  <si>
    <t>AAC65989.1</t>
  </si>
  <si>
    <t>lp28-4</t>
  </si>
  <si>
    <t>AE000789.1</t>
  </si>
  <si>
    <t>BB_I01</t>
  </si>
  <si>
    <t>AAC66211.1</t>
  </si>
  <si>
    <t>BB_I0044</t>
  </si>
  <si>
    <t>AAC66189.1</t>
  </si>
  <si>
    <t>BB_I02b</t>
  </si>
  <si>
    <t>mtnN</t>
  </si>
  <si>
    <t>BB_I06</t>
  </si>
  <si>
    <t>AAC66190.1</t>
  </si>
  <si>
    <t>BB_I08a</t>
  </si>
  <si>
    <t>BB_I12</t>
  </si>
  <si>
    <t>AAC66200.1</t>
  </si>
  <si>
    <t>72</t>
  </si>
  <si>
    <t>BB_I15</t>
  </si>
  <si>
    <t>AAC66202.1</t>
  </si>
  <si>
    <t>vraA</t>
  </si>
  <si>
    <t>BB_I16</t>
  </si>
  <si>
    <t>AAC66203.1</t>
  </si>
  <si>
    <t>BB_I18</t>
  </si>
  <si>
    <t>AAC66205.1</t>
  </si>
  <si>
    <t>BB_I19</t>
  </si>
  <si>
    <t>AAC66184.2</t>
  </si>
  <si>
    <t>BB_I20</t>
  </si>
  <si>
    <t>AAC66185.1</t>
  </si>
  <si>
    <t>BB_I21</t>
  </si>
  <si>
    <t>AAC66186.1</t>
  </si>
  <si>
    <t>BB_I22</t>
  </si>
  <si>
    <t>AAC66187.1</t>
  </si>
  <si>
    <t>BB_I26</t>
  </si>
  <si>
    <t>AAC66191.1</t>
  </si>
  <si>
    <t>BB_I28</t>
  </si>
  <si>
    <t>782</t>
  </si>
  <si>
    <t>BB_I29</t>
  </si>
  <si>
    <t>AAC66219.1</t>
  </si>
  <si>
    <t>BB_I31</t>
  </si>
  <si>
    <t>BB_I34</t>
  </si>
  <si>
    <t>AAC66223.1</t>
  </si>
  <si>
    <t>BB_I36</t>
  </si>
  <si>
    <t>AAC66195.1</t>
  </si>
  <si>
    <t>BB_I38</t>
  </si>
  <si>
    <t>AAC66208.1</t>
  </si>
  <si>
    <t>BB_I39</t>
  </si>
  <si>
    <t>AAC66209.1</t>
  </si>
  <si>
    <t>BB_I40</t>
  </si>
  <si>
    <t>BB_I41</t>
  </si>
  <si>
    <t>AAC66210.1</t>
  </si>
  <si>
    <t>BB_I42</t>
  </si>
  <si>
    <t>AAC66192.1</t>
  </si>
  <si>
    <t>BB_I43</t>
  </si>
  <si>
    <t>lp36</t>
  </si>
  <si>
    <t>AE000788.1</t>
  </si>
  <si>
    <t>BB_K01</t>
  </si>
  <si>
    <t>AAC66147.1</t>
  </si>
  <si>
    <t>BB_K02a</t>
  </si>
  <si>
    <t>2386</t>
  </si>
  <si>
    <t>BB_K07</t>
  </si>
  <si>
    <t>AAC66153.1</t>
  </si>
  <si>
    <t>BB_K09</t>
  </si>
  <si>
    <t>AAC66155.1</t>
  </si>
  <si>
    <t>BB_K10</t>
  </si>
  <si>
    <t>BB_K12</t>
  </si>
  <si>
    <t>BB_K13</t>
  </si>
  <si>
    <t>AAC66132.2</t>
  </si>
  <si>
    <t>BB_K15</t>
  </si>
  <si>
    <t>AAC66133.1</t>
  </si>
  <si>
    <t>adeC</t>
  </si>
  <si>
    <t>BB_K17</t>
  </si>
  <si>
    <t>1647</t>
  </si>
  <si>
    <t>AAC66139.1</t>
  </si>
  <si>
    <t>BB_K19</t>
  </si>
  <si>
    <t>AAC66172.1</t>
  </si>
  <si>
    <t>BB_K21</t>
  </si>
  <si>
    <t>AAC66141.1</t>
  </si>
  <si>
    <t>BB_K22</t>
  </si>
  <si>
    <t>AAC66142.1</t>
  </si>
  <si>
    <t>BB_K23</t>
  </si>
  <si>
    <t>AAC66174.1</t>
  </si>
  <si>
    <t>BB_K24</t>
  </si>
  <si>
    <t>AAC66143.1</t>
  </si>
  <si>
    <t>BB_K54</t>
  </si>
  <si>
    <t>AAC66138.2</t>
  </si>
  <si>
    <t>BB_K55</t>
  </si>
  <si>
    <t>BB_K56</t>
  </si>
  <si>
    <t>bbk32</t>
  </si>
  <si>
    <t>BB_K32</t>
  </si>
  <si>
    <t>AAC66134.1</t>
  </si>
  <si>
    <t>BB_K33</t>
  </si>
  <si>
    <t>AAC66160.1</t>
  </si>
  <si>
    <t>57</t>
  </si>
  <si>
    <t>BB_K34</t>
  </si>
  <si>
    <t>AAC66166.1</t>
  </si>
  <si>
    <t>BB_K35</t>
  </si>
  <si>
    <t>AAC66167.1</t>
  </si>
  <si>
    <t>BB_K37</t>
  </si>
  <si>
    <t>BB_K0058</t>
  </si>
  <si>
    <t>AET25336.1</t>
  </si>
  <si>
    <t>58</t>
  </si>
  <si>
    <t>BB_K39</t>
  </si>
  <si>
    <t>BB_K40</t>
  </si>
  <si>
    <t>AAC66144.1</t>
  </si>
  <si>
    <t>BB_K41</t>
  </si>
  <si>
    <t>AAC66178.2</t>
  </si>
  <si>
    <t>BB_K42</t>
  </si>
  <si>
    <t>AAC66179.1</t>
  </si>
  <si>
    <t>BB_K42a</t>
  </si>
  <si>
    <t>BB_K45</t>
  </si>
  <si>
    <t>AAC66145.2</t>
  </si>
  <si>
    <t>BB_K46</t>
  </si>
  <si>
    <t>BB_K47</t>
  </si>
  <si>
    <t>AAC66182.1</t>
  </si>
  <si>
    <t>BB_K48</t>
  </si>
  <si>
    <t>AAC66146.1</t>
  </si>
  <si>
    <t>BB_K49</t>
  </si>
  <si>
    <t>996</t>
  </si>
  <si>
    <t>AAC66169.1</t>
  </si>
  <si>
    <t>BB_K50</t>
  </si>
  <si>
    <t>AAC66135.1</t>
  </si>
  <si>
    <t>BB_K0059</t>
  </si>
  <si>
    <t>AET25337.1</t>
  </si>
  <si>
    <t>BB_K52</t>
  </si>
  <si>
    <t>AAC66136.1</t>
  </si>
  <si>
    <t>BB_K53</t>
  </si>
  <si>
    <t>AAC66137.1</t>
  </si>
  <si>
    <t>lp38</t>
  </si>
  <si>
    <t>AE000787.1</t>
  </si>
  <si>
    <t>BB_J02a</t>
  </si>
  <si>
    <t>896</t>
  </si>
  <si>
    <t>BB_J05</t>
  </si>
  <si>
    <t>1064</t>
  </si>
  <si>
    <t>BB_J08</t>
  </si>
  <si>
    <t>AAC66096.1</t>
  </si>
  <si>
    <t>ospD</t>
  </si>
  <si>
    <t>BB_J09</t>
  </si>
  <si>
    <t>AAC66084.1</t>
  </si>
  <si>
    <t>BB_J10</t>
  </si>
  <si>
    <t>BB_J11</t>
  </si>
  <si>
    <t>AAC66098.1</t>
  </si>
  <si>
    <t>BB_J13</t>
  </si>
  <si>
    <t>AAC66100.1</t>
  </si>
  <si>
    <t>BB_J15a</t>
  </si>
  <si>
    <t>BB_J16</t>
  </si>
  <si>
    <t>AAC66086.1</t>
  </si>
  <si>
    <t>BB_J17</t>
  </si>
  <si>
    <t>AAC66087.1</t>
  </si>
  <si>
    <t>BB_J18</t>
  </si>
  <si>
    <t>AAC66088.1</t>
  </si>
  <si>
    <t>BB_J19</t>
  </si>
  <si>
    <t>AAC66089.1</t>
  </si>
  <si>
    <t>BB_J0056</t>
  </si>
  <si>
    <t>AET25406.1</t>
  </si>
  <si>
    <t>BB_J20</t>
  </si>
  <si>
    <t>BB_J0058</t>
  </si>
  <si>
    <t>AET25407.1</t>
  </si>
  <si>
    <t>BB_J21a</t>
  </si>
  <si>
    <t>BB_J23</t>
  </si>
  <si>
    <t>AAC66119.2</t>
  </si>
  <si>
    <t>BB_J24</t>
  </si>
  <si>
    <t>AAC66120.1</t>
  </si>
  <si>
    <t>BB_J25</t>
  </si>
  <si>
    <t>AAC66121.2</t>
  </si>
  <si>
    <t>BB_J26</t>
  </si>
  <si>
    <t>AAC66090.1</t>
  </si>
  <si>
    <t>BB_J27</t>
  </si>
  <si>
    <t>1230</t>
  </si>
  <si>
    <t>AAC66122.2</t>
  </si>
  <si>
    <t>409</t>
  </si>
  <si>
    <t>BB_J28</t>
  </si>
  <si>
    <t>AAC66102.2</t>
  </si>
  <si>
    <t>BB_J29</t>
  </si>
  <si>
    <t>966</t>
  </si>
  <si>
    <t>AAC66103.2</t>
  </si>
  <si>
    <t>BB_J31</t>
  </si>
  <si>
    <t>AAC66105.1</t>
  </si>
  <si>
    <t>BB_J34</t>
  </si>
  <si>
    <t>1071</t>
  </si>
  <si>
    <t>AAC66108.1</t>
  </si>
  <si>
    <t>356</t>
  </si>
  <si>
    <t>BB_J36</t>
  </si>
  <si>
    <t>AAC66110.1</t>
  </si>
  <si>
    <t>BB_J37</t>
  </si>
  <si>
    <t>AAC66111.2</t>
  </si>
  <si>
    <t>BB_J41</t>
  </si>
  <si>
    <t>AAC66091.1</t>
  </si>
  <si>
    <t>BB_J42</t>
  </si>
  <si>
    <t>AAC66124.1</t>
  </si>
  <si>
    <t>BB_J43</t>
  </si>
  <si>
    <t>AAC66125.1</t>
  </si>
  <si>
    <t>BB_J45</t>
  </si>
  <si>
    <t>AAC66127.1</t>
  </si>
  <si>
    <t>BB_J46</t>
  </si>
  <si>
    <t>AAC66128.1</t>
  </si>
  <si>
    <t>BB_J47</t>
  </si>
  <si>
    <t>AAC66129.1</t>
  </si>
  <si>
    <t>BB_J48</t>
  </si>
  <si>
    <t>AAC66130.2</t>
  </si>
  <si>
    <t>BB_J50</t>
  </si>
  <si>
    <t>BB_J51</t>
  </si>
  <si>
    <t>1106</t>
  </si>
  <si>
    <t>lp5</t>
  </si>
  <si>
    <t>AE001583.1</t>
  </si>
  <si>
    <t>BB_T01</t>
  </si>
  <si>
    <t>AAF08550.2</t>
  </si>
  <si>
    <t>BB_T02</t>
  </si>
  <si>
    <t>AAF08546.1</t>
  </si>
  <si>
    <t>BB_T03</t>
  </si>
  <si>
    <t>AAF08551.1</t>
  </si>
  <si>
    <t>BB_T0008</t>
  </si>
  <si>
    <t>AET25427.1</t>
  </si>
  <si>
    <t>BB_T06</t>
  </si>
  <si>
    <t>AAF08548.1</t>
  </si>
  <si>
    <t>BB_T07</t>
  </si>
  <si>
    <t>AAF08549.1</t>
  </si>
  <si>
    <t>lp54</t>
  </si>
  <si>
    <t>AE000790.2</t>
  </si>
  <si>
    <t>BB_A01</t>
  </si>
  <si>
    <t>BB_A03</t>
  </si>
  <si>
    <t>AAC66227.1</t>
  </si>
  <si>
    <t>BB_A04</t>
  </si>
  <si>
    <t>AAC66228.1</t>
  </si>
  <si>
    <t>BB_A05</t>
  </si>
  <si>
    <t>AAC66229.1</t>
  </si>
  <si>
    <t>BB_A07</t>
  </si>
  <si>
    <t>AAC66230.2</t>
  </si>
  <si>
    <t>BB_A08</t>
  </si>
  <si>
    <t>AAC66231.1</t>
  </si>
  <si>
    <t>BB_A09</t>
  </si>
  <si>
    <t>AAC66232.1</t>
  </si>
  <si>
    <t>BB_A10</t>
  </si>
  <si>
    <t>AAC66233.1</t>
  </si>
  <si>
    <t>BB_A11</t>
  </si>
  <si>
    <t>AAC66234.1</t>
  </si>
  <si>
    <t>BB_A12</t>
  </si>
  <si>
    <t>AAC66235.1</t>
  </si>
  <si>
    <t>BB_A13</t>
  </si>
  <si>
    <t>AAC66236.1</t>
  </si>
  <si>
    <t>BB_A14</t>
  </si>
  <si>
    <t>ospA</t>
  </si>
  <si>
    <t>BB_A15</t>
  </si>
  <si>
    <t>AAC66260.1</t>
  </si>
  <si>
    <t>ospB</t>
  </si>
  <si>
    <t>BB_A16</t>
  </si>
  <si>
    <t>AAC66243.2</t>
  </si>
  <si>
    <t>BB_A18</t>
  </si>
  <si>
    <t>BB_A19</t>
  </si>
  <si>
    <t>AAC66246.1</t>
  </si>
  <si>
    <t>BB_A20</t>
  </si>
  <si>
    <t>AAC66247.1</t>
  </si>
  <si>
    <t>BB_A21</t>
  </si>
  <si>
    <t>AAC66248.1</t>
  </si>
  <si>
    <t>BB_A22</t>
  </si>
  <si>
    <t>BB_A23</t>
  </si>
  <si>
    <t>AAC66249.2</t>
  </si>
  <si>
    <t>dbpA</t>
  </si>
  <si>
    <t>BB_A24</t>
  </si>
  <si>
    <t>AAC66250.1</t>
  </si>
  <si>
    <t>dbpB</t>
  </si>
  <si>
    <t>BB_A25</t>
  </si>
  <si>
    <t>AAC66244.1</t>
  </si>
  <si>
    <t>BB_A30</t>
  </si>
  <si>
    <t>AAC66296.1</t>
  </si>
  <si>
    <t>BB_A31</t>
  </si>
  <si>
    <t>AAC66261.1</t>
  </si>
  <si>
    <t>BB_A32</t>
  </si>
  <si>
    <t>AAC66293.1</t>
  </si>
  <si>
    <t>BB_A33</t>
  </si>
  <si>
    <t>AAC66297.1</t>
  </si>
  <si>
    <t>BB_A34</t>
  </si>
  <si>
    <t>1590</t>
  </si>
  <si>
    <t>AAC66262.1</t>
  </si>
  <si>
    <t>529</t>
  </si>
  <si>
    <t>BB_A36</t>
  </si>
  <si>
    <t>AAC66263.2</t>
  </si>
  <si>
    <t>BB_A37</t>
  </si>
  <si>
    <t>AAC66299.1</t>
  </si>
  <si>
    <t>BB_A38</t>
  </si>
  <si>
    <t>AAC66300.2</t>
  </si>
  <si>
    <t>BB_A39</t>
  </si>
  <si>
    <t>BB_A40</t>
  </si>
  <si>
    <t>AAC66276.1</t>
  </si>
  <si>
    <t>BB_A41</t>
  </si>
  <si>
    <t>918</t>
  </si>
  <si>
    <t>AAC66251.1</t>
  </si>
  <si>
    <t>305</t>
  </si>
  <si>
    <t>BB_A42</t>
  </si>
  <si>
    <t>AAC66252.1</t>
  </si>
  <si>
    <t>BB_A43</t>
  </si>
  <si>
    <t>AAC66253.1</t>
  </si>
  <si>
    <t>BB_A44</t>
  </si>
  <si>
    <t>BB_A45</t>
  </si>
  <si>
    <t>AAC66254.1</t>
  </si>
  <si>
    <t>BB_A46</t>
  </si>
  <si>
    <t>AAC66278.1</t>
  </si>
  <si>
    <t>BB_A47</t>
  </si>
  <si>
    <t>AAC66279.1</t>
  </si>
  <si>
    <t>BB_A48</t>
  </si>
  <si>
    <t>AAC66280.1</t>
  </si>
  <si>
    <t>BB_A49</t>
  </si>
  <si>
    <t>AAC66281.1</t>
  </si>
  <si>
    <t>BB_A50</t>
  </si>
  <si>
    <t>1398</t>
  </si>
  <si>
    <t>BB_A51</t>
  </si>
  <si>
    <t>AAC66283.1</t>
  </si>
  <si>
    <t>BB_A52</t>
  </si>
  <si>
    <t>AAC66237.1</t>
  </si>
  <si>
    <t>BB_A53</t>
  </si>
  <si>
    <t>AAC66266.1</t>
  </si>
  <si>
    <t>BB_A54</t>
  </si>
  <si>
    <t>AAC66267.1</t>
  </si>
  <si>
    <t>BB_A55</t>
  </si>
  <si>
    <t>BB_A56</t>
  </si>
  <si>
    <t>BB_A57</t>
  </si>
  <si>
    <t>AAC66270.1</t>
  </si>
  <si>
    <t>BB_A58</t>
  </si>
  <si>
    <t>AAC66271.1</t>
  </si>
  <si>
    <t>BB_A59</t>
  </si>
  <si>
    <t>AAC66238.1</t>
  </si>
  <si>
    <t>79</t>
  </si>
  <si>
    <t>BB_A60</t>
  </si>
  <si>
    <t>AAC66239.1</t>
  </si>
  <si>
    <t>BB_A61</t>
  </si>
  <si>
    <t>AAC66240.1</t>
  </si>
  <si>
    <t>lp6.6</t>
  </si>
  <si>
    <t>BB_A62</t>
  </si>
  <si>
    <t>AAC66241.1</t>
  </si>
  <si>
    <t>BB_A64</t>
  </si>
  <si>
    <t>AAC66255.2</t>
  </si>
  <si>
    <t>BB_A65</t>
  </si>
  <si>
    <t>AAC66284.1</t>
  </si>
  <si>
    <t>BB_A66</t>
  </si>
  <si>
    <t>1236</t>
  </si>
  <si>
    <t>AAC66256.1</t>
  </si>
  <si>
    <t>cspA</t>
  </si>
  <si>
    <t>BB_A68</t>
  </si>
  <si>
    <t>AAC66286.1</t>
  </si>
  <si>
    <t>BB_A69</t>
  </si>
  <si>
    <t>AAC66287.1</t>
  </si>
  <si>
    <t>BB_A70</t>
  </si>
  <si>
    <t>BB_A71</t>
  </si>
  <si>
    <t>BB_A0078</t>
  </si>
  <si>
    <t>AET25328.1</t>
  </si>
  <si>
    <t>BB_A73</t>
  </si>
  <si>
    <t>AAC66257.1</t>
  </si>
  <si>
    <t>osm28</t>
  </si>
  <si>
    <t>BB_A74</t>
  </si>
  <si>
    <t>AAC66258.1</t>
  </si>
  <si>
    <t>thyX</t>
  </si>
  <si>
    <t>BB_A76</t>
  </si>
  <si>
    <t>AAC66242.1</t>
  </si>
  <si>
    <t>lp56</t>
  </si>
  <si>
    <t>AE001584.1</t>
  </si>
  <si>
    <t>BB_Q01</t>
  </si>
  <si>
    <t>BB_Q03</t>
  </si>
  <si>
    <t>AAF07705.1</t>
  </si>
  <si>
    <t>BB_Q04</t>
  </si>
  <si>
    <t>865</t>
  </si>
  <si>
    <t>BB_Q05</t>
  </si>
  <si>
    <t>AAF07706.1</t>
  </si>
  <si>
    <t>BB_Q06</t>
  </si>
  <si>
    <t>AAF07707.1</t>
  </si>
  <si>
    <t>BB_Q07</t>
  </si>
  <si>
    <t>AAF07708.1</t>
  </si>
  <si>
    <t>BB_Q08</t>
  </si>
  <si>
    <t>AAF07709.1</t>
  </si>
  <si>
    <t>BB_Q09</t>
  </si>
  <si>
    <t>AAF07710.1</t>
  </si>
  <si>
    <t>BB_Q11</t>
  </si>
  <si>
    <t>BB_Q12</t>
  </si>
  <si>
    <t>AAF07740.2</t>
  </si>
  <si>
    <t>BB_Q13</t>
  </si>
  <si>
    <t>AAF07711.2</t>
  </si>
  <si>
    <t>BB_Q14</t>
  </si>
  <si>
    <t>AAF07712.2</t>
  </si>
  <si>
    <t>BB_Q15</t>
  </si>
  <si>
    <t>AAF07713.2</t>
  </si>
  <si>
    <t>BB_Q16</t>
  </si>
  <si>
    <t>BB_Q17</t>
  </si>
  <si>
    <t>AAF07714.1</t>
  </si>
  <si>
    <t>BB_Q18</t>
  </si>
  <si>
    <t>AAF07741.1</t>
  </si>
  <si>
    <t>BB_Q19</t>
  </si>
  <si>
    <t>AAF07742.2</t>
  </si>
  <si>
    <t>BB_Q20</t>
  </si>
  <si>
    <t>AAF07743.1</t>
  </si>
  <si>
    <t>BB_Q21</t>
  </si>
  <si>
    <t>AAF07744.1</t>
  </si>
  <si>
    <t>BB_Q22</t>
  </si>
  <si>
    <t>AAF07745.1</t>
  </si>
  <si>
    <t>BB_Q23</t>
  </si>
  <si>
    <t>AAF07746.1</t>
  </si>
  <si>
    <t>BB_Q24</t>
  </si>
  <si>
    <t>AAF07747.1</t>
  </si>
  <si>
    <t>BB_Q25</t>
  </si>
  <si>
    <t>AAF07748.1</t>
  </si>
  <si>
    <t>BB_Q26</t>
  </si>
  <si>
    <t>AAF07715.1</t>
  </si>
  <si>
    <t>BB_Q27</t>
  </si>
  <si>
    <t>AAF07716.1</t>
  </si>
  <si>
    <t>BB_Q28</t>
  </si>
  <si>
    <t>AAF07717.1</t>
  </si>
  <si>
    <t>BB_Q29</t>
  </si>
  <si>
    <t>AAF07718.1</t>
  </si>
  <si>
    <t>BB_Q30</t>
  </si>
  <si>
    <t>AAF07719.1</t>
  </si>
  <si>
    <t>BB_Q31</t>
  </si>
  <si>
    <t>AAF07720.1</t>
  </si>
  <si>
    <t>BB_Q32</t>
  </si>
  <si>
    <t>AAF07721.1</t>
  </si>
  <si>
    <t>BB_Q33</t>
  </si>
  <si>
    <t>AAF07722.2</t>
  </si>
  <si>
    <t>BB_Q34</t>
  </si>
  <si>
    <t>AAF07723.2</t>
  </si>
  <si>
    <t>BB_Q35</t>
  </si>
  <si>
    <t>AAF07724.1</t>
  </si>
  <si>
    <t>BB_Q37</t>
  </si>
  <si>
    <t>AAF07725.1</t>
  </si>
  <si>
    <t>BB_Q38</t>
  </si>
  <si>
    <t>AAF07726.1</t>
  </si>
  <si>
    <t>BB_Q39</t>
  </si>
  <si>
    <t>AAF07727.1</t>
  </si>
  <si>
    <t>BB_Q40</t>
  </si>
  <si>
    <t>AAF07728.1</t>
  </si>
  <si>
    <t>BB_Q41</t>
  </si>
  <si>
    <t>BB_Q42</t>
  </si>
  <si>
    <t>AAF07730.1</t>
  </si>
  <si>
    <t>BB_Q43</t>
  </si>
  <si>
    <t>AAF07731.2</t>
  </si>
  <si>
    <t>BB_Q44</t>
  </si>
  <si>
    <t>AAF07732.1</t>
  </si>
  <si>
    <t>BB_Q45</t>
  </si>
  <si>
    <t>AAF07733.1</t>
  </si>
  <si>
    <t>erpX</t>
  </si>
  <si>
    <t>BB_Q47</t>
  </si>
  <si>
    <t>AAF07734.1</t>
  </si>
  <si>
    <t>BB_Q48</t>
  </si>
  <si>
    <t>AAF07751.2</t>
  </si>
  <si>
    <t>BB_Q49</t>
  </si>
  <si>
    <t>AAF07752.1</t>
  </si>
  <si>
    <t>BB_Q50</t>
  </si>
  <si>
    <t>AAF07735.1</t>
  </si>
  <si>
    <t>BB_Q51</t>
  </si>
  <si>
    <t>1226</t>
  </si>
  <si>
    <t>BB_Q52</t>
  </si>
  <si>
    <t>AAF07753.1</t>
  </si>
  <si>
    <t>BB_Q53</t>
  </si>
  <si>
    <t>AAF07754.1</t>
  </si>
  <si>
    <t>BB_Q54</t>
  </si>
  <si>
    <t>AET25424.1</t>
  </si>
  <si>
    <t>BB_Q55</t>
  </si>
  <si>
    <t>601</t>
  </si>
  <si>
    <t>BB_Q57</t>
  </si>
  <si>
    <t>BB_Q59</t>
  </si>
  <si>
    <t>BB_Q62</t>
  </si>
  <si>
    <t>AAF07761.1</t>
  </si>
  <si>
    <t>BB_Q65</t>
  </si>
  <si>
    <t>BB_Q67</t>
  </si>
  <si>
    <t>3261</t>
  </si>
  <si>
    <t>AAF07736.2</t>
  </si>
  <si>
    <t>BB_Q69</t>
  </si>
  <si>
    <t>BB_Q71</t>
  </si>
  <si>
    <t>682</t>
  </si>
  <si>
    <t>BB_Q74</t>
  </si>
  <si>
    <t>662</t>
  </si>
  <si>
    <t>BB_Q79</t>
  </si>
  <si>
    <t>BB_Q80</t>
  </si>
  <si>
    <t>BB_Q81</t>
  </si>
  <si>
    <t>BB_Q82</t>
  </si>
  <si>
    <t>BB_Q0091</t>
  </si>
  <si>
    <t>AET25425.1</t>
  </si>
  <si>
    <t>BB_Q84.1</t>
  </si>
  <si>
    <t>BB_Q85</t>
  </si>
  <si>
    <t>AAF07737.1</t>
  </si>
  <si>
    <t>BB_Q88</t>
  </si>
  <si>
    <t>AAF07774.1</t>
  </si>
  <si>
    <t>BB_Q89</t>
  </si>
  <si>
    <t>AAF07775.1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</si>
</sst>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0.000000000000"/>
    <numFmt numFmtId="177" formatCode="0.0000000000000000"/>
    <numFmt numFmtId="178" formatCode="_ * #,##0_ ;_ * \-#,##0_ ;_ * &quot;-&quot;_ ;_ @_ "/>
    <numFmt numFmtId="179" formatCode="_ * #,##0.00_ ;_ * \-#,##0.00_ ;_ * &quot;-&quot;??_ ;_ @_ "/>
  </numFmts>
  <fonts count="26">
    <font>
      <sz val="10"/>
      <color rgb="FF000000"/>
      <name val="Arial"/>
      <charset val="134"/>
    </font>
    <font>
      <sz val="10"/>
      <name val="Arial"/>
      <charset val="134"/>
    </font>
    <font>
      <sz val="11"/>
      <color rgb="FF000000"/>
      <name val="Inconsolata"/>
      <charset val="134"/>
    </font>
    <font>
      <sz val="10"/>
      <color rgb="FF333333"/>
      <name val="Arial"/>
      <charset val="134"/>
    </font>
    <font>
      <sz val="11"/>
      <color rgb="FF000000"/>
      <name val="Arial"/>
      <charset val="134"/>
    </font>
    <font>
      <sz val="10"/>
      <color rgb="FF000000"/>
      <name val="Inconsolata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0FFFF"/>
        <bgColor rgb="FFE0FFFF"/>
      </patternFill>
    </fill>
    <fill>
      <patternFill patternType="solid">
        <fgColor rgb="FFB7B7B7"/>
        <bgColor rgb="FFB7B7B7"/>
      </patternFill>
    </fill>
    <fill>
      <patternFill patternType="solid">
        <fgColor rgb="FF93C47D"/>
        <bgColor rgb="FF93C47D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E599"/>
        <bgColor rgb="FFFFE599"/>
      </patternFill>
    </fill>
    <fill>
      <patternFill patternType="solid">
        <fgColor rgb="FFF3F3F3"/>
        <bgColor rgb="FFF3F3F3"/>
      </patternFill>
    </fill>
    <fill>
      <patternFill patternType="solid">
        <fgColor rgb="FFEA9999"/>
        <bgColor rgb="FFEA9999"/>
      </patternFill>
    </fill>
    <fill>
      <patternFill patternType="solid">
        <fgColor rgb="FFCCCCCC"/>
        <bgColor rgb="FFCCCCCC"/>
      </patternFill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45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6" fillId="30" borderId="1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7" borderId="16" applyNumberFormat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24" borderId="2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4" borderId="16" applyNumberForma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1" fillId="2" borderId="0" xfId="0" applyFont="1" applyFill="1" applyAlignment="1"/>
    <xf numFmtId="0" fontId="4" fillId="4" borderId="0" xfId="0" applyFont="1" applyFill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2" fillId="6" borderId="0" xfId="0" applyFont="1" applyFill="1"/>
    <xf numFmtId="0" fontId="1" fillId="6" borderId="0" xfId="0" applyFont="1" applyFill="1"/>
    <xf numFmtId="0" fontId="1" fillId="0" borderId="2" xfId="0" applyFont="1" applyBorder="1"/>
    <xf numFmtId="0" fontId="1" fillId="5" borderId="2" xfId="0" applyFont="1" applyFill="1" applyBorder="1"/>
    <xf numFmtId="0" fontId="1" fillId="7" borderId="3" xfId="0" applyFont="1" applyFill="1" applyBorder="1"/>
    <xf numFmtId="0" fontId="1" fillId="7" borderId="3" xfId="0" applyFont="1" applyFill="1" applyBorder="1" applyAlignment="1"/>
    <xf numFmtId="0" fontId="1" fillId="8" borderId="0" xfId="0" applyFont="1" applyFill="1" applyAlignment="1">
      <alignment horizontal="center"/>
    </xf>
    <xf numFmtId="0" fontId="1" fillId="4" borderId="3" xfId="0" applyFont="1" applyFill="1" applyBorder="1" applyAlignment="1"/>
    <xf numFmtId="0" fontId="1" fillId="9" borderId="3" xfId="0" applyFont="1" applyFill="1" applyBorder="1"/>
    <xf numFmtId="0" fontId="1" fillId="9" borderId="3" xfId="0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Border="1"/>
    <xf numFmtId="177" fontId="1" fillId="10" borderId="6" xfId="0" applyNumberFormat="1" applyFont="1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11" borderId="3" xfId="0" applyFont="1" applyFill="1" applyBorder="1" applyAlignment="1"/>
    <xf numFmtId="0" fontId="5" fillId="7" borderId="3" xfId="0" applyFont="1" applyFill="1" applyBorder="1"/>
    <xf numFmtId="0" fontId="1" fillId="0" borderId="4" xfId="0" applyFont="1" applyBorder="1" applyAlignment="1"/>
    <xf numFmtId="0" fontId="1" fillId="0" borderId="6" xfId="0" applyFont="1" applyBorder="1"/>
    <xf numFmtId="176" fontId="2" fillId="12" borderId="3" xfId="0" applyNumberFormat="1" applyFont="1" applyFill="1" applyBorder="1"/>
    <xf numFmtId="0" fontId="2" fillId="12" borderId="3" xfId="0" applyFont="1" applyFill="1" applyBorder="1"/>
    <xf numFmtId="0" fontId="1" fillId="6" borderId="3" xfId="0" applyFont="1" applyFill="1" applyBorder="1" applyAlignment="1"/>
    <xf numFmtId="0" fontId="1" fillId="0" borderId="3" xfId="0" applyFont="1" applyBorder="1"/>
    <xf numFmtId="0" fontId="2" fillId="2" borderId="3" xfId="0" applyFont="1" applyFill="1" applyBorder="1"/>
    <xf numFmtId="0" fontId="5" fillId="2" borderId="3" xfId="0" applyFont="1" applyFill="1" applyBorder="1"/>
    <xf numFmtId="0" fontId="1" fillId="4" borderId="3" xfId="0" applyFont="1" applyFill="1" applyBorder="1"/>
    <xf numFmtId="0" fontId="1" fillId="11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1" fillId="14" borderId="3" xfId="0" applyFont="1" applyFill="1" applyBorder="1" applyAlignment="1"/>
    <xf numFmtId="0" fontId="1" fillId="14" borderId="3" xfId="0" applyFont="1" applyFill="1" applyBorder="1"/>
    <xf numFmtId="0" fontId="1" fillId="13" borderId="3" xfId="0" applyFont="1" applyFill="1" applyBorder="1" applyAlignment="1"/>
    <xf numFmtId="0" fontId="1" fillId="13" borderId="3" xfId="0" applyFont="1" applyFill="1" applyBorder="1"/>
    <xf numFmtId="0" fontId="2" fillId="14" borderId="3" xfId="0" applyFont="1" applyFill="1" applyBorder="1"/>
    <xf numFmtId="0" fontId="1" fillId="0" borderId="0" xfId="0" applyFont="1" applyAlignment="1" quotePrefix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 val="1"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pivotCacheDefinition" Target="pivotCache/pivotCacheDefinition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8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t>Анализ длин белков бактерии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</c:spPr>
          <c:invertIfNegative val="0"/>
          <c:dLbls>
            <c:delete val="1"/>
          </c:dLbls>
          <c:cat>
            <c:strRef>
              <c:f>inf0!$J$2:$J$30</c:f>
              <c:strCache>
                <c:ptCount val="29"/>
                <c:pt idx="0">
                  <c:v>0-75</c:v>
                </c:pt>
                <c:pt idx="1">
                  <c:v>75-150</c:v>
                </c:pt>
                <c:pt idx="2">
                  <c:v>150-225</c:v>
                </c:pt>
                <c:pt idx="3">
                  <c:v>225-300</c:v>
                </c:pt>
                <c:pt idx="4">
                  <c:v>300-375</c:v>
                </c:pt>
                <c:pt idx="5">
                  <c:v>375-450</c:v>
                </c:pt>
                <c:pt idx="6">
                  <c:v>450-525</c:v>
                </c:pt>
                <c:pt idx="7">
                  <c:v>525-600</c:v>
                </c:pt>
                <c:pt idx="8">
                  <c:v>600-675</c:v>
                </c:pt>
                <c:pt idx="9">
                  <c:v>675-750</c:v>
                </c:pt>
                <c:pt idx="10">
                  <c:v>750-825</c:v>
                </c:pt>
                <c:pt idx="11">
                  <c:v>825-900</c:v>
                </c:pt>
                <c:pt idx="12">
                  <c:v>900-975</c:v>
                </c:pt>
                <c:pt idx="13">
                  <c:v>975-1050</c:v>
                </c:pt>
                <c:pt idx="14">
                  <c:v>1050-1125</c:v>
                </c:pt>
                <c:pt idx="15">
                  <c:v>1125-1200</c:v>
                </c:pt>
                <c:pt idx="16">
                  <c:v>1200-1275</c:v>
                </c:pt>
                <c:pt idx="17">
                  <c:v>1275-1350</c:v>
                </c:pt>
                <c:pt idx="18">
                  <c:v>1350-1425</c:v>
                </c:pt>
                <c:pt idx="19">
                  <c:v>1425-1500</c:v>
                </c:pt>
                <c:pt idx="20">
                  <c:v>1500-1575</c:v>
                </c:pt>
                <c:pt idx="21">
                  <c:v>1575-1650</c:v>
                </c:pt>
                <c:pt idx="22">
                  <c:v>1650-1725</c:v>
                </c:pt>
                <c:pt idx="23">
                  <c:v>1725-1800</c:v>
                </c:pt>
                <c:pt idx="24">
                  <c:v>1800-1875</c:v>
                </c:pt>
                <c:pt idx="25">
                  <c:v>1875-1950</c:v>
                </c:pt>
                <c:pt idx="26">
                  <c:v>1950-2025</c:v>
                </c:pt>
                <c:pt idx="27">
                  <c:v>2025-2100</c:v>
                </c:pt>
                <c:pt idx="28">
                  <c:v>2100-2175</c:v>
                </c:pt>
              </c:strCache>
            </c:strRef>
          </c:cat>
          <c:val>
            <c:numRef>
              <c:f>inf0!$G$2:$G$30</c:f>
              <c:numCache>
                <c:formatCode>General</c:formatCode>
                <c:ptCount val="29"/>
                <c:pt idx="0">
                  <c:v>60</c:v>
                </c:pt>
                <c:pt idx="1">
                  <c:v>237</c:v>
                </c:pt>
                <c:pt idx="2">
                  <c:v>303</c:v>
                </c:pt>
                <c:pt idx="3">
                  <c:v>248</c:v>
                </c:pt>
                <c:pt idx="4">
                  <c:v>182</c:v>
                </c:pt>
                <c:pt idx="5">
                  <c:v>116</c:v>
                </c:pt>
                <c:pt idx="6">
                  <c:v>76</c:v>
                </c:pt>
                <c:pt idx="7">
                  <c:v>35</c:v>
                </c:pt>
                <c:pt idx="8">
                  <c:v>31</c:v>
                </c:pt>
                <c:pt idx="9">
                  <c:v>16</c:v>
                </c:pt>
                <c:pt idx="10">
                  <c:v>9</c:v>
                </c:pt>
                <c:pt idx="11">
                  <c:v>7</c:v>
                </c:pt>
                <c:pt idx="12">
                  <c:v>9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915167"/>
        <c:axId val="80936845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rgbClr val="DC3912"/>
                  </a:solidFill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inf0!$J$2:$J$30</c15:sqref>
                        </c15:formulaRef>
                      </c:ext>
                    </c:extLst>
                    <c:strCache>
                      <c:ptCount val="29"/>
                      <c:pt idx="0">
                        <c:v>0-75</c:v>
                      </c:pt>
                      <c:pt idx="1">
                        <c:v>75-150</c:v>
                      </c:pt>
                      <c:pt idx="2">
                        <c:v>150-225</c:v>
                      </c:pt>
                      <c:pt idx="3">
                        <c:v>225-300</c:v>
                      </c:pt>
                      <c:pt idx="4">
                        <c:v>300-375</c:v>
                      </c:pt>
                      <c:pt idx="5">
                        <c:v>375-450</c:v>
                      </c:pt>
                      <c:pt idx="6">
                        <c:v>450-525</c:v>
                      </c:pt>
                      <c:pt idx="7">
                        <c:v>525-600</c:v>
                      </c:pt>
                      <c:pt idx="8">
                        <c:v>600-675</c:v>
                      </c:pt>
                      <c:pt idx="9">
                        <c:v>675-750</c:v>
                      </c:pt>
                      <c:pt idx="10">
                        <c:v>750-825</c:v>
                      </c:pt>
                      <c:pt idx="11">
                        <c:v>825-900</c:v>
                      </c:pt>
                      <c:pt idx="12">
                        <c:v>900-975</c:v>
                      </c:pt>
                      <c:pt idx="13">
                        <c:v>975-1050</c:v>
                      </c:pt>
                      <c:pt idx="14">
                        <c:v>1050-1125</c:v>
                      </c:pt>
                      <c:pt idx="15">
                        <c:v>1125-1200</c:v>
                      </c:pt>
                      <c:pt idx="16">
                        <c:v>1200-1275</c:v>
                      </c:pt>
                      <c:pt idx="17">
                        <c:v>1275-1350</c:v>
                      </c:pt>
                      <c:pt idx="18">
                        <c:v>1350-1425</c:v>
                      </c:pt>
                      <c:pt idx="19">
                        <c:v>1425-1500</c:v>
                      </c:pt>
                      <c:pt idx="20">
                        <c:v>1500-1575</c:v>
                      </c:pt>
                      <c:pt idx="21">
                        <c:v>1575-1650</c:v>
                      </c:pt>
                      <c:pt idx="22">
                        <c:v>1650-1725</c:v>
                      </c:pt>
                      <c:pt idx="23">
                        <c:v>1725-1800</c:v>
                      </c:pt>
                      <c:pt idx="24">
                        <c:v>1800-1875</c:v>
                      </c:pt>
                      <c:pt idx="25">
                        <c:v>1875-1950</c:v>
                      </c:pt>
                      <c:pt idx="26">
                        <c:v>1950-2025</c:v>
                      </c:pt>
                      <c:pt idx="27">
                        <c:v>2025-2100</c:v>
                      </c:pt>
                      <c:pt idx="28">
                        <c:v>2100-2175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inf0!$G$2:$G$30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60</c:v>
                      </c:pt>
                      <c:pt idx="1">
                        <c:v>237</c:v>
                      </c:pt>
                      <c:pt idx="2">
                        <c:v>303</c:v>
                      </c:pt>
                      <c:pt idx="3">
                        <c:v>248</c:v>
                      </c:pt>
                      <c:pt idx="4">
                        <c:v>182</c:v>
                      </c:pt>
                      <c:pt idx="5">
                        <c:v>116</c:v>
                      </c:pt>
                      <c:pt idx="6">
                        <c:v>76</c:v>
                      </c:pt>
                      <c:pt idx="7">
                        <c:v>35</c:v>
                      </c:pt>
                      <c:pt idx="8">
                        <c:v>31</c:v>
                      </c:pt>
                      <c:pt idx="9">
                        <c:v>16</c:v>
                      </c:pt>
                      <c:pt idx="10">
                        <c:v>9</c:v>
                      </c:pt>
                      <c:pt idx="11">
                        <c:v>7</c:v>
                      </c:pt>
                      <c:pt idx="12">
                        <c:v>9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4</c:v>
                      </c:pt>
                      <c:pt idx="16">
                        <c:v>0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151915167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09368454"/>
        <c:crosses val="autoZero"/>
        <c:auto val="1"/>
        <c:lblAlgn val="ctr"/>
        <c:lblOffset val="100"/>
        <c:noMultiLvlLbl val="0"/>
      </c:catAx>
      <c:valAx>
        <c:axId val="80936845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lvl="0"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t>Длины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476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51915167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8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t>Длины перекрываний по 1 цепи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</c:spPr>
          <c:invertIfNegative val="0"/>
          <c:dLbls>
            <c:delete val="1"/>
          </c:dLbls>
          <c:cat>
            <c:strRef>
              <c:f>Пересечения!$H$3:$H$15</c:f>
              <c:strCache>
                <c:ptCount val="13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20-50</c:v>
                </c:pt>
                <c:pt idx="11">
                  <c:v>50-100</c:v>
                </c:pt>
                <c:pt idx="12">
                  <c:v>&gt;100</c:v>
                </c:pt>
              </c:strCache>
            </c:strRef>
          </c:cat>
          <c:val>
            <c:numRef>
              <c:f>Пересечения!$G$3:$G$15</c:f>
              <c:numCache>
                <c:formatCode>General</c:formatCode>
                <c:ptCount val="13"/>
                <c:pt idx="0">
                  <c:v>0</c:v>
                </c:pt>
                <c:pt idx="1">
                  <c:v>90</c:v>
                </c:pt>
                <c:pt idx="2">
                  <c:v>0</c:v>
                </c:pt>
                <c:pt idx="3">
                  <c:v>40</c:v>
                </c:pt>
                <c:pt idx="4">
                  <c:v>2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7</c:v>
                </c:pt>
                <c:pt idx="9">
                  <c:v>14</c:v>
                </c:pt>
                <c:pt idx="10">
                  <c:v>37</c:v>
                </c:pt>
                <c:pt idx="11">
                  <c:v>3</c:v>
                </c:pt>
                <c:pt idx="1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935788"/>
        <c:axId val="50227558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rgbClr val="DC3912"/>
                  </a:solidFill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Пересечения!$H$3:$H$15</c15:sqref>
                        </c15:formulaRef>
                      </c:ext>
                    </c:extLst>
                    <c:strCache>
                      <c:ptCount val="13"/>
                      <c:pt idx="0">
                        <c:v>0-2</c:v>
                      </c:pt>
                      <c:pt idx="1">
                        <c:v>2-4</c:v>
                      </c:pt>
                      <c:pt idx="2">
                        <c:v>4-6</c:v>
                      </c:pt>
                      <c:pt idx="3">
                        <c:v>6-8</c:v>
                      </c:pt>
                      <c:pt idx="4">
                        <c:v>8-10</c:v>
                      </c:pt>
                      <c:pt idx="5">
                        <c:v>10-12</c:v>
                      </c:pt>
                      <c:pt idx="6">
                        <c:v>12-14</c:v>
                      </c:pt>
                      <c:pt idx="7">
                        <c:v>14-16</c:v>
                      </c:pt>
                      <c:pt idx="8">
                        <c:v>16-18</c:v>
                      </c:pt>
                      <c:pt idx="9">
                        <c:v>18-20</c:v>
                      </c:pt>
                      <c:pt idx="10">
                        <c:v>20-50</c:v>
                      </c:pt>
                      <c:pt idx="11">
                        <c:v>50-100</c:v>
                      </c:pt>
                      <c:pt idx="12">
                        <c:v>&gt;100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Пересечения!$G$3:$G$15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90</c:v>
                      </c:pt>
                      <c:pt idx="2">
                        <c:v>0</c:v>
                      </c:pt>
                      <c:pt idx="3">
                        <c:v>40</c:v>
                      </c:pt>
                      <c:pt idx="4">
                        <c:v>2</c:v>
                      </c:pt>
                      <c:pt idx="5">
                        <c:v>20</c:v>
                      </c:pt>
                      <c:pt idx="6">
                        <c:v>18</c:v>
                      </c:pt>
                      <c:pt idx="7">
                        <c:v>0</c:v>
                      </c:pt>
                      <c:pt idx="8">
                        <c:v>7</c:v>
                      </c:pt>
                      <c:pt idx="9">
                        <c:v>14</c:v>
                      </c:pt>
                      <c:pt idx="10">
                        <c:v>37</c:v>
                      </c:pt>
                      <c:pt idx="11">
                        <c:v>3</c:v>
                      </c:pt>
                      <c:pt idx="12">
                        <c:v>10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7509357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02275586"/>
        <c:crosses val="autoZero"/>
        <c:auto val="1"/>
        <c:lblAlgn val="ctr"/>
        <c:lblOffset val="100"/>
        <c:noMultiLvlLbl val="0"/>
      </c:catAx>
      <c:valAx>
        <c:axId val="50227558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7509357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8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t>Длины перекрываний по 1 цепи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</c:spPr>
          <c:invertIfNegative val="0"/>
          <c:dLbls>
            <c:delete val="1"/>
          </c:dLbls>
          <c:cat>
            <c:strRef>
              <c:f>Пересечения!$H$3:$H$15</c:f>
              <c:strCache>
                <c:ptCount val="13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20-50</c:v>
                </c:pt>
                <c:pt idx="11">
                  <c:v>50-100</c:v>
                </c:pt>
                <c:pt idx="12">
                  <c:v>&gt;100</c:v>
                </c:pt>
              </c:strCache>
            </c:strRef>
          </c:cat>
          <c:val>
            <c:numRef>
              <c:f>Пересечения!$G$3:$G$15</c:f>
              <c:numCache>
                <c:formatCode>General</c:formatCode>
                <c:ptCount val="13"/>
                <c:pt idx="0">
                  <c:v>0</c:v>
                </c:pt>
                <c:pt idx="1">
                  <c:v>90</c:v>
                </c:pt>
                <c:pt idx="2">
                  <c:v>0</c:v>
                </c:pt>
                <c:pt idx="3">
                  <c:v>40</c:v>
                </c:pt>
                <c:pt idx="4">
                  <c:v>2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7</c:v>
                </c:pt>
                <c:pt idx="9">
                  <c:v>14</c:v>
                </c:pt>
                <c:pt idx="10">
                  <c:v>37</c:v>
                </c:pt>
                <c:pt idx="11">
                  <c:v>3</c:v>
                </c:pt>
                <c:pt idx="12">
                  <c:v>10</c:v>
                </c:pt>
              </c:numCache>
            </c:numRef>
          </c:val>
        </c:ser>
        <c:ser>
          <c:idx val="1"/>
          <c:order val="1"/>
          <c:spPr>
            <a:solidFill>
              <a:srgbClr val="DC3912"/>
            </a:solidFill>
          </c:spPr>
          <c:invertIfNegative val="0"/>
          <c:dLbls>
            <c:delete val="1"/>
          </c:dLbls>
          <c:cat>
            <c:strRef>
              <c:f>Пересечения!$H$3:$H$15</c:f>
              <c:strCache>
                <c:ptCount val="13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20-50</c:v>
                </c:pt>
                <c:pt idx="11">
                  <c:v>50-100</c:v>
                </c:pt>
                <c:pt idx="12">
                  <c:v>&gt;100</c:v>
                </c:pt>
              </c:strCache>
            </c:strRef>
          </c:cat>
          <c:val>
            <c:numRef>
              <c:f>Пересечения!$G$3:$G$15</c:f>
              <c:numCache>
                <c:formatCode>General</c:formatCode>
                <c:ptCount val="13"/>
                <c:pt idx="0">
                  <c:v>0</c:v>
                </c:pt>
                <c:pt idx="1">
                  <c:v>90</c:v>
                </c:pt>
                <c:pt idx="2">
                  <c:v>0</c:v>
                </c:pt>
                <c:pt idx="3">
                  <c:v>40</c:v>
                </c:pt>
                <c:pt idx="4">
                  <c:v>2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7</c:v>
                </c:pt>
                <c:pt idx="9">
                  <c:v>14</c:v>
                </c:pt>
                <c:pt idx="10">
                  <c:v>37</c:v>
                </c:pt>
                <c:pt idx="11">
                  <c:v>3</c:v>
                </c:pt>
                <c:pt idx="1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715734"/>
        <c:axId val="682696764"/>
      </c:barChart>
      <c:catAx>
        <c:axId val="51971573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82696764"/>
        <c:crosses val="autoZero"/>
        <c:auto val="1"/>
        <c:lblAlgn val="ctr"/>
        <c:lblOffset val="100"/>
        <c:noMultiLvlLbl val="0"/>
      </c:catAx>
      <c:valAx>
        <c:axId val="6826967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19715734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8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t>Анализ длин белков бактерии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</c:spPr>
          <c:invertIfNegative val="0"/>
          <c:dLbls>
            <c:delete val="1"/>
          </c:dLbls>
          <c:cat>
            <c:strRef>
              <c:f>inf0!$J$2:$J$30</c:f>
              <c:strCache>
                <c:ptCount val="29"/>
                <c:pt idx="0">
                  <c:v>0-75</c:v>
                </c:pt>
                <c:pt idx="1">
                  <c:v>75-150</c:v>
                </c:pt>
                <c:pt idx="2">
                  <c:v>150-225</c:v>
                </c:pt>
                <c:pt idx="3">
                  <c:v>225-300</c:v>
                </c:pt>
                <c:pt idx="4">
                  <c:v>300-375</c:v>
                </c:pt>
                <c:pt idx="5">
                  <c:v>375-450</c:v>
                </c:pt>
                <c:pt idx="6">
                  <c:v>450-525</c:v>
                </c:pt>
                <c:pt idx="7">
                  <c:v>525-600</c:v>
                </c:pt>
                <c:pt idx="8">
                  <c:v>600-675</c:v>
                </c:pt>
                <c:pt idx="9">
                  <c:v>675-750</c:v>
                </c:pt>
                <c:pt idx="10">
                  <c:v>750-825</c:v>
                </c:pt>
                <c:pt idx="11">
                  <c:v>825-900</c:v>
                </c:pt>
                <c:pt idx="12">
                  <c:v>900-975</c:v>
                </c:pt>
                <c:pt idx="13">
                  <c:v>975-1050</c:v>
                </c:pt>
                <c:pt idx="14">
                  <c:v>1050-1125</c:v>
                </c:pt>
                <c:pt idx="15">
                  <c:v>1125-1200</c:v>
                </c:pt>
                <c:pt idx="16">
                  <c:v>1200-1275</c:v>
                </c:pt>
                <c:pt idx="17">
                  <c:v>1275-1350</c:v>
                </c:pt>
                <c:pt idx="18">
                  <c:v>1350-1425</c:v>
                </c:pt>
                <c:pt idx="19">
                  <c:v>1425-1500</c:v>
                </c:pt>
                <c:pt idx="20">
                  <c:v>1500-1575</c:v>
                </c:pt>
                <c:pt idx="21">
                  <c:v>1575-1650</c:v>
                </c:pt>
                <c:pt idx="22">
                  <c:v>1650-1725</c:v>
                </c:pt>
                <c:pt idx="23">
                  <c:v>1725-1800</c:v>
                </c:pt>
                <c:pt idx="24">
                  <c:v>1800-1875</c:v>
                </c:pt>
                <c:pt idx="25">
                  <c:v>1875-1950</c:v>
                </c:pt>
                <c:pt idx="26">
                  <c:v>1950-2025</c:v>
                </c:pt>
                <c:pt idx="27">
                  <c:v>2025-2100</c:v>
                </c:pt>
                <c:pt idx="28">
                  <c:v>2100-2175</c:v>
                </c:pt>
              </c:strCache>
            </c:strRef>
          </c:cat>
          <c:val>
            <c:numRef>
              <c:f>inf0!$G$2:$G$30</c:f>
              <c:numCache>
                <c:formatCode>General</c:formatCode>
                <c:ptCount val="29"/>
                <c:pt idx="0">
                  <c:v>60</c:v>
                </c:pt>
                <c:pt idx="1">
                  <c:v>237</c:v>
                </c:pt>
                <c:pt idx="2">
                  <c:v>303</c:v>
                </c:pt>
                <c:pt idx="3">
                  <c:v>248</c:v>
                </c:pt>
                <c:pt idx="4">
                  <c:v>182</c:v>
                </c:pt>
                <c:pt idx="5">
                  <c:v>116</c:v>
                </c:pt>
                <c:pt idx="6">
                  <c:v>76</c:v>
                </c:pt>
                <c:pt idx="7">
                  <c:v>35</c:v>
                </c:pt>
                <c:pt idx="8">
                  <c:v>31</c:v>
                </c:pt>
                <c:pt idx="9">
                  <c:v>16</c:v>
                </c:pt>
                <c:pt idx="10">
                  <c:v>9</c:v>
                </c:pt>
                <c:pt idx="11">
                  <c:v>7</c:v>
                </c:pt>
                <c:pt idx="12">
                  <c:v>9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DC3912"/>
            </a:solidFill>
          </c:spPr>
          <c:invertIfNegative val="0"/>
          <c:dLbls>
            <c:delete val="1"/>
          </c:dLbls>
          <c:cat>
            <c:strRef>
              <c:f>inf0!$J$2:$J$30</c:f>
              <c:strCache>
                <c:ptCount val="29"/>
                <c:pt idx="0">
                  <c:v>0-75</c:v>
                </c:pt>
                <c:pt idx="1">
                  <c:v>75-150</c:v>
                </c:pt>
                <c:pt idx="2">
                  <c:v>150-225</c:v>
                </c:pt>
                <c:pt idx="3">
                  <c:v>225-300</c:v>
                </c:pt>
                <c:pt idx="4">
                  <c:v>300-375</c:v>
                </c:pt>
                <c:pt idx="5">
                  <c:v>375-450</c:v>
                </c:pt>
                <c:pt idx="6">
                  <c:v>450-525</c:v>
                </c:pt>
                <c:pt idx="7">
                  <c:v>525-600</c:v>
                </c:pt>
                <c:pt idx="8">
                  <c:v>600-675</c:v>
                </c:pt>
                <c:pt idx="9">
                  <c:v>675-750</c:v>
                </c:pt>
                <c:pt idx="10">
                  <c:v>750-825</c:v>
                </c:pt>
                <c:pt idx="11">
                  <c:v>825-900</c:v>
                </c:pt>
                <c:pt idx="12">
                  <c:v>900-975</c:v>
                </c:pt>
                <c:pt idx="13">
                  <c:v>975-1050</c:v>
                </c:pt>
                <c:pt idx="14">
                  <c:v>1050-1125</c:v>
                </c:pt>
                <c:pt idx="15">
                  <c:v>1125-1200</c:v>
                </c:pt>
                <c:pt idx="16">
                  <c:v>1200-1275</c:v>
                </c:pt>
                <c:pt idx="17">
                  <c:v>1275-1350</c:v>
                </c:pt>
                <c:pt idx="18">
                  <c:v>1350-1425</c:v>
                </c:pt>
                <c:pt idx="19">
                  <c:v>1425-1500</c:v>
                </c:pt>
                <c:pt idx="20">
                  <c:v>1500-1575</c:v>
                </c:pt>
                <c:pt idx="21">
                  <c:v>1575-1650</c:v>
                </c:pt>
                <c:pt idx="22">
                  <c:v>1650-1725</c:v>
                </c:pt>
                <c:pt idx="23">
                  <c:v>1725-1800</c:v>
                </c:pt>
                <c:pt idx="24">
                  <c:v>1800-1875</c:v>
                </c:pt>
                <c:pt idx="25">
                  <c:v>1875-1950</c:v>
                </c:pt>
                <c:pt idx="26">
                  <c:v>1950-2025</c:v>
                </c:pt>
                <c:pt idx="27">
                  <c:v>2025-2100</c:v>
                </c:pt>
                <c:pt idx="28">
                  <c:v>2100-2175</c:v>
                </c:pt>
              </c:strCache>
            </c:strRef>
          </c:cat>
          <c:val>
            <c:numRef>
              <c:f>inf0!$G$2:$G$30</c:f>
              <c:numCache>
                <c:formatCode>General</c:formatCode>
                <c:ptCount val="29"/>
                <c:pt idx="0">
                  <c:v>60</c:v>
                </c:pt>
                <c:pt idx="1">
                  <c:v>237</c:v>
                </c:pt>
                <c:pt idx="2">
                  <c:v>303</c:v>
                </c:pt>
                <c:pt idx="3">
                  <c:v>248</c:v>
                </c:pt>
                <c:pt idx="4">
                  <c:v>182</c:v>
                </c:pt>
                <c:pt idx="5">
                  <c:v>116</c:v>
                </c:pt>
                <c:pt idx="6">
                  <c:v>76</c:v>
                </c:pt>
                <c:pt idx="7">
                  <c:v>35</c:v>
                </c:pt>
                <c:pt idx="8">
                  <c:v>31</c:v>
                </c:pt>
                <c:pt idx="9">
                  <c:v>16</c:v>
                </c:pt>
                <c:pt idx="10">
                  <c:v>9</c:v>
                </c:pt>
                <c:pt idx="11">
                  <c:v>7</c:v>
                </c:pt>
                <c:pt idx="12">
                  <c:v>9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65152"/>
        <c:axId val="1154110771"/>
      </c:barChart>
      <c:catAx>
        <c:axId val="863965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54110771"/>
        <c:crosses val="autoZero"/>
        <c:auto val="1"/>
        <c:lblAlgn val="ctr"/>
        <c:lblOffset val="100"/>
        <c:noMultiLvlLbl val="0"/>
      </c:catAx>
      <c:valAx>
        <c:axId val="115411077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lvl="0"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t>Длины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476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63965152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7962900" cy="4760595"/>
    <xdr:graphicFrame>
      <xdr:nvGraphicFramePr>
        <xdr:cNvPr id="2" name="Chart 1" title="Диаграмма"/>
        <xdr:cNvGraphicFramePr/>
      </xdr:nvGraphicFramePr>
      <xdr:xfrm>
        <a:off x="0" y="0"/>
        <a:ext cx="7962900" cy="47605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5715000" cy="3533775"/>
    <xdr:graphicFrame>
      <xdr:nvGraphicFramePr>
        <xdr:cNvPr id="2" name="Chart 2" title="Диаграмма"/>
        <xdr:cNvGraphicFramePr/>
      </xdr:nvGraphicFramePr>
      <xdr:xfrm>
        <a:off x="0" y="0"/>
        <a:ext cx="5715000" cy="35337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1133475</xdr:colOff>
      <xdr:row>1</xdr:row>
      <xdr:rowOff>171450</xdr:rowOff>
    </xdr:from>
    <xdr:ext cx="4886325" cy="2360295"/>
    <xdr:pic>
      <xdr:nvPicPr>
        <xdr:cNvPr id="2" name="image1.gif" title="Изображение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853680" y="335280"/>
          <a:ext cx="4886325" cy="236029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38100</xdr:colOff>
      <xdr:row>1</xdr:row>
      <xdr:rowOff>200025</xdr:rowOff>
    </xdr:from>
    <xdr:ext cx="5715000" cy="3088005"/>
    <xdr:graphicFrame>
      <xdr:nvGraphicFramePr>
        <xdr:cNvPr id="3" name="Chart 3" title="Диаграмма"/>
        <xdr:cNvGraphicFramePr/>
      </xdr:nvGraphicFramePr>
      <xdr:xfrm>
        <a:off x="10206355" y="350520"/>
        <a:ext cx="5715000" cy="30880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9525</xdr:colOff>
      <xdr:row>0</xdr:row>
      <xdr:rowOff>180975</xdr:rowOff>
    </xdr:from>
    <xdr:ext cx="9172575" cy="4735830"/>
    <xdr:graphicFrame>
      <xdr:nvGraphicFramePr>
        <xdr:cNvPr id="4" name="Chart 4" title="Диаграмма"/>
        <xdr:cNvGraphicFramePr/>
      </xdr:nvGraphicFramePr>
      <xdr:xfrm>
        <a:off x="10981055" y="167640"/>
        <a:ext cx="9172575" cy="47358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invalid="1" refreshOnLoad="1" refreshedVersion="5" refreshedDate="43454.0577662037" refreshedBy="ASUS" recordCount="2870">
  <cacheSource type="worksheet">
    <worksheetSource ref="B1:C2871" sheet="info_main"/>
  </cacheSource>
  <cacheFields count="2">
    <cacheField name="# feature" numFmtId="0">
      <sharedItems count="2">
        <s v="gene"/>
        <s v="CDS"/>
      </sharedItems>
    </cacheField>
    <cacheField name="class" numFmtId="0">
      <sharedItems count="3">
        <s v="protein_coding"/>
        <s v="with_protein"/>
        <s v="pseudogen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0"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2"/>
  </r>
  <r>
    <x v="0"/>
    <x v="2"/>
  </r>
  <r>
    <x v="0"/>
    <x v="2"/>
  </r>
  <r>
    <x v="0"/>
    <x v="2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2"/>
  </r>
  <r>
    <x v="0"/>
    <x v="0"/>
  </r>
  <r>
    <x v="1"/>
    <x v="1"/>
  </r>
  <r>
    <x v="0"/>
    <x v="2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2"/>
  </r>
  <r>
    <x v="0"/>
    <x v="2"/>
  </r>
  <r>
    <x v="0"/>
    <x v="2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0"/>
    <x v="2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0"/>
  </r>
  <r>
    <x v="1"/>
    <x v="1"/>
  </r>
  <r>
    <x v="0"/>
    <x v="2"/>
  </r>
  <r>
    <x v="0"/>
    <x v="0"/>
  </r>
  <r>
    <x v="1"/>
    <x v="1"/>
  </r>
  <r>
    <x v="0"/>
    <x v="0"/>
  </r>
  <r>
    <x v="1"/>
    <x v="1"/>
  </r>
  <r>
    <x v="0"/>
    <x v="0"/>
  </r>
  <r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" cacheId="0" autoFormatId="1" applyNumberFormats="0" applyBorderFormats="0" applyFontFormats="0" applyPatternFormats="0" applyAlignmentFormats="0" applyWidthHeightFormats="1" dataCaption="" updatedVersion="5" compact="0" compactData="0" showDrill="1">
  <location ref="A1:C7" firstHeaderRow="1" firstDataRow="1" firstDataCol="2"/>
  <pivotFields count="2">
    <pivotField axis="axisRow" compact="0" outline="0" subtotalTop="0" showAll="0" includeNewItemsInFilter="1">
      <items count="3">
        <item x="1"/>
        <item x="0"/>
        <item t="default"/>
      </items>
    </pivotField>
    <pivotField axis="axisRow" dataField="1" compact="0" outline="0" subtotalTop="0" showAll="0" includeNewItemsInFilter="1">
      <items count="4">
        <item x="0"/>
        <item x="2"/>
        <item x="1"/>
        <item t="default"/>
      </items>
    </pivotField>
  </pivotFields>
  <rowFields count="2">
    <field x="0"/>
    <field x="1"/>
  </rowFields>
  <rowItems count="6">
    <i>
      <x/>
      <x v="2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Число" fld="1" subtotal="count" baseField="0" baseItem="0"/>
  </dataFields>
  <pivotTableStyleInfo name="Google Sheets Pivot Table Style" showRowHeaders="1" showColHeaders="1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C7"/>
  <sheetViews>
    <sheetView showGridLines="0" workbookViewId="0">
      <selection activeCell="A1" sqref="A1"/>
    </sheetView>
  </sheetViews>
  <sheetFormatPr defaultColWidth="14.4259259259259" defaultRowHeight="15.75" customHeight="1" outlineLevelRow="6" outlineLevelCol="2"/>
  <cols>
    <col min="2" max="2" width="15.8611111111111" customWidth="1"/>
    <col min="3" max="3" width="19.574074074074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 t="s">
        <v>4</v>
      </c>
      <c r="C2">
        <v>1339</v>
      </c>
    </row>
    <row r="3" spans="1:3">
      <c r="A3" t="s">
        <v>5</v>
      </c>
      <c r="C3">
        <v>1339</v>
      </c>
    </row>
    <row r="4" spans="1:3">
      <c r="A4" t="s">
        <v>6</v>
      </c>
      <c r="B4" t="s">
        <v>7</v>
      </c>
      <c r="C4">
        <v>1339</v>
      </c>
    </row>
    <row r="5" spans="2:3">
      <c r="B5" t="s">
        <v>8</v>
      </c>
      <c r="C5">
        <v>192</v>
      </c>
    </row>
    <row r="6" spans="1:3">
      <c r="A6" t="s">
        <v>9</v>
      </c>
      <c r="C6">
        <v>1531</v>
      </c>
    </row>
    <row r="7" spans="1:3">
      <c r="A7" t="s">
        <v>10</v>
      </c>
      <c r="C7">
        <v>2870</v>
      </c>
    </row>
  </sheetData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2871"/>
  <sheetViews>
    <sheetView tabSelected="1" workbookViewId="0">
      <selection activeCell="A1" sqref="A1"/>
    </sheetView>
  </sheetViews>
  <sheetFormatPr defaultColWidth="14.4259259259259" defaultRowHeight="15.75" customHeight="1"/>
  <cols>
    <col min="6" max="7" width="18.712962962963" customWidth="1"/>
    <col min="10" max="10" width="21.5740740740741" customWidth="1"/>
  </cols>
  <sheetData>
    <row r="1" ht="13.2" spans="1:10">
      <c r="A1" s="1" t="s">
        <v>0</v>
      </c>
      <c r="B1" s="1" t="s">
        <v>1</v>
      </c>
      <c r="C1" s="1" t="s">
        <v>688</v>
      </c>
      <c r="D1" s="1" t="s">
        <v>689</v>
      </c>
      <c r="E1" s="1" t="s">
        <v>690</v>
      </c>
      <c r="F1" s="1" t="s">
        <v>691</v>
      </c>
      <c r="G1" s="1" t="s">
        <v>692</v>
      </c>
      <c r="J1" s="1" t="s">
        <v>693</v>
      </c>
    </row>
    <row r="2" ht="13.8" spans="1:11">
      <c r="A2" s="1" t="s">
        <v>6</v>
      </c>
      <c r="B2" s="1" t="s">
        <v>7</v>
      </c>
      <c r="C2" s="52" t="s">
        <v>694</v>
      </c>
      <c r="D2" s="52" t="s">
        <v>695</v>
      </c>
      <c r="E2">
        <f t="shared" ref="E2:E2871" si="0">IF(B2="protein_coding",ABS(C2-D2),)</f>
        <v>572</v>
      </c>
      <c r="F2">
        <v>191</v>
      </c>
      <c r="G2">
        <f>COUNTIF(F2:F2871,"&lt;75")</f>
        <v>60</v>
      </c>
      <c r="H2" s="1">
        <v>0</v>
      </c>
      <c r="I2" s="1">
        <v>75</v>
      </c>
      <c r="J2" t="str">
        <f t="shared" ref="J2:J30" si="1">H2&amp;"-"&amp;I2</f>
        <v>0-75</v>
      </c>
      <c r="K2" s="3"/>
    </row>
    <row r="3" ht="13.2" spans="1:10">
      <c r="A3" s="1" t="s">
        <v>3</v>
      </c>
      <c r="B3" s="1" t="s">
        <v>4</v>
      </c>
      <c r="C3" s="52" t="s">
        <v>694</v>
      </c>
      <c r="D3" s="52" t="s">
        <v>695</v>
      </c>
      <c r="E3">
        <f t="shared" si="0"/>
        <v>0</v>
      </c>
      <c r="F3" t="s">
        <v>696</v>
      </c>
      <c r="G3">
        <f>COUNTIFS($F$2:$F$2871,"&gt;=75",$F$2:$F$2871,"&lt;150")</f>
        <v>237</v>
      </c>
      <c r="H3" s="1">
        <v>75</v>
      </c>
      <c r="I3" s="1">
        <v>150</v>
      </c>
      <c r="J3" t="str">
        <f t="shared" si="1"/>
        <v>75-150</v>
      </c>
    </row>
    <row r="4" ht="13.2" spans="1:10">
      <c r="A4" s="1" t="s">
        <v>6</v>
      </c>
      <c r="B4" s="1" t="s">
        <v>7</v>
      </c>
      <c r="C4" s="52" t="s">
        <v>697</v>
      </c>
      <c r="D4" s="52" t="s">
        <v>698</v>
      </c>
      <c r="E4">
        <f t="shared" si="0"/>
        <v>1028</v>
      </c>
      <c r="F4">
        <v>343</v>
      </c>
      <c r="G4">
        <f>COUNTIFS($F$2:$F$2871,"&gt;=150",$F$2:$F$2871,"&lt;225")</f>
        <v>303</v>
      </c>
      <c r="H4" s="1">
        <v>150</v>
      </c>
      <c r="I4" s="1">
        <v>225</v>
      </c>
      <c r="J4" t="str">
        <f t="shared" si="1"/>
        <v>150-225</v>
      </c>
    </row>
    <row r="5" ht="13.2" spans="1:10">
      <c r="A5" s="1" t="s">
        <v>3</v>
      </c>
      <c r="B5" s="1" t="s">
        <v>4</v>
      </c>
      <c r="C5" s="52" t="s">
        <v>697</v>
      </c>
      <c r="D5" s="52" t="s">
        <v>698</v>
      </c>
      <c r="E5">
        <f t="shared" si="0"/>
        <v>0</v>
      </c>
      <c r="F5" t="s">
        <v>696</v>
      </c>
      <c r="G5">
        <f>COUNTIFS($F$2:$F$2871,"&gt;=225",$F$2:$F$2871,"&lt;300")</f>
        <v>248</v>
      </c>
      <c r="H5" s="1">
        <v>225</v>
      </c>
      <c r="I5" s="1">
        <v>300</v>
      </c>
      <c r="J5" t="str">
        <f t="shared" si="1"/>
        <v>225-300</v>
      </c>
    </row>
    <row r="6" ht="13.2" spans="1:10">
      <c r="A6" s="1" t="s">
        <v>6</v>
      </c>
      <c r="B6" s="1" t="s">
        <v>8</v>
      </c>
      <c r="C6" s="52" t="s">
        <v>699</v>
      </c>
      <c r="D6" s="52" t="s">
        <v>700</v>
      </c>
      <c r="E6">
        <f t="shared" si="0"/>
        <v>0</v>
      </c>
      <c r="F6" t="s">
        <v>696</v>
      </c>
      <c r="G6">
        <f>COUNTIFS($F$2:$F$2871,"&gt;=300",$F$2:$F$2871,"&lt;375")</f>
        <v>182</v>
      </c>
      <c r="H6" s="1">
        <v>300</v>
      </c>
      <c r="I6" s="1">
        <v>375</v>
      </c>
      <c r="J6" t="str">
        <f t="shared" si="1"/>
        <v>300-375</v>
      </c>
    </row>
    <row r="7" ht="13.2" spans="1:10">
      <c r="A7" s="1" t="s">
        <v>6</v>
      </c>
      <c r="B7" s="1" t="s">
        <v>7</v>
      </c>
      <c r="C7" s="52" t="s">
        <v>701</v>
      </c>
      <c r="D7" s="52" t="s">
        <v>702</v>
      </c>
      <c r="E7">
        <f t="shared" si="0"/>
        <v>1769</v>
      </c>
      <c r="F7">
        <v>590</v>
      </c>
      <c r="G7">
        <f>COUNTIFS($F$2:$F$2871,"&gt;=375",$F$2:$F$2871,"&lt;450")</f>
        <v>116</v>
      </c>
      <c r="H7" s="1">
        <v>375</v>
      </c>
      <c r="I7" s="1">
        <v>450</v>
      </c>
      <c r="J7" t="str">
        <f t="shared" si="1"/>
        <v>375-450</v>
      </c>
    </row>
    <row r="8" ht="13.2" spans="1:10">
      <c r="A8" s="1" t="s">
        <v>3</v>
      </c>
      <c r="B8" s="1" t="s">
        <v>4</v>
      </c>
      <c r="C8" s="52" t="s">
        <v>701</v>
      </c>
      <c r="D8" s="52" t="s">
        <v>702</v>
      </c>
      <c r="E8">
        <f t="shared" si="0"/>
        <v>0</v>
      </c>
      <c r="F8" t="s">
        <v>696</v>
      </c>
      <c r="G8">
        <f>COUNTIFS($F$2:$F$2871,"&gt;=450",$F$2:$F$2871,"&lt;525")</f>
        <v>76</v>
      </c>
      <c r="H8" s="1">
        <v>450</v>
      </c>
      <c r="I8" s="1">
        <v>525</v>
      </c>
      <c r="J8" t="str">
        <f t="shared" si="1"/>
        <v>450-525</v>
      </c>
    </row>
    <row r="9" ht="13.2" spans="1:10">
      <c r="A9" s="1" t="s">
        <v>6</v>
      </c>
      <c r="B9" s="1" t="s">
        <v>7</v>
      </c>
      <c r="C9" s="52" t="s">
        <v>703</v>
      </c>
      <c r="D9" s="52" t="s">
        <v>704</v>
      </c>
      <c r="E9">
        <f t="shared" si="0"/>
        <v>1055</v>
      </c>
      <c r="F9">
        <v>352</v>
      </c>
      <c r="G9">
        <f>COUNTIFS($F$2:$F$2871,"&gt;=525",$F$2:$F$2871,"&lt;600")</f>
        <v>35</v>
      </c>
      <c r="H9" s="1">
        <v>525</v>
      </c>
      <c r="I9" s="1">
        <v>600</v>
      </c>
      <c r="J9" t="str">
        <f t="shared" si="1"/>
        <v>525-600</v>
      </c>
    </row>
    <row r="10" ht="13.2" spans="1:10">
      <c r="A10" s="1" t="s">
        <v>3</v>
      </c>
      <c r="B10" s="1" t="s">
        <v>4</v>
      </c>
      <c r="C10" s="52" t="s">
        <v>703</v>
      </c>
      <c r="D10" s="52" t="s">
        <v>704</v>
      </c>
      <c r="E10">
        <f t="shared" si="0"/>
        <v>0</v>
      </c>
      <c r="F10" t="s">
        <v>696</v>
      </c>
      <c r="G10">
        <f>COUNTIFS($F$2:$F$2871,"&gt;=600",$F$2:$F$2871,"&lt;675")</f>
        <v>31</v>
      </c>
      <c r="H10" s="1">
        <v>600</v>
      </c>
      <c r="I10" s="1">
        <v>675</v>
      </c>
      <c r="J10" t="str">
        <f t="shared" si="1"/>
        <v>600-675</v>
      </c>
    </row>
    <row r="11" ht="13.2" spans="1:10">
      <c r="A11" s="1" t="s">
        <v>6</v>
      </c>
      <c r="B11" s="1" t="s">
        <v>7</v>
      </c>
      <c r="C11" s="52" t="s">
        <v>705</v>
      </c>
      <c r="D11" s="52" t="s">
        <v>706</v>
      </c>
      <c r="E11">
        <f t="shared" si="0"/>
        <v>1088</v>
      </c>
      <c r="F11">
        <v>363</v>
      </c>
      <c r="G11">
        <f>COUNTIFS($F$2:$F$2871,"&gt;=675",$F$2:$F$2871,"&lt;750")</f>
        <v>16</v>
      </c>
      <c r="H11" s="1">
        <v>675</v>
      </c>
      <c r="I11" s="1">
        <v>750</v>
      </c>
      <c r="J11" t="str">
        <f t="shared" si="1"/>
        <v>675-750</v>
      </c>
    </row>
    <row r="12" ht="13.2" spans="1:10">
      <c r="A12" s="1" t="s">
        <v>3</v>
      </c>
      <c r="B12" s="1" t="s">
        <v>4</v>
      </c>
      <c r="C12" s="52" t="s">
        <v>705</v>
      </c>
      <c r="D12" s="52" t="s">
        <v>706</v>
      </c>
      <c r="E12">
        <f t="shared" si="0"/>
        <v>0</v>
      </c>
      <c r="F12" t="s">
        <v>696</v>
      </c>
      <c r="G12">
        <f>COUNTIFS($F$2:$F$2871,"&gt;=750",$F$2:$F$2871,"&lt;825")</f>
        <v>9</v>
      </c>
      <c r="H12" s="1">
        <v>750</v>
      </c>
      <c r="I12" s="1">
        <v>825</v>
      </c>
      <c r="J12" t="str">
        <f t="shared" si="1"/>
        <v>750-825</v>
      </c>
    </row>
    <row r="13" ht="13.2" spans="1:10">
      <c r="A13" s="1" t="s">
        <v>6</v>
      </c>
      <c r="B13" s="1" t="s">
        <v>7</v>
      </c>
      <c r="C13" s="52" t="s">
        <v>707</v>
      </c>
      <c r="D13" s="52" t="s">
        <v>708</v>
      </c>
      <c r="E13">
        <f t="shared" si="0"/>
        <v>857</v>
      </c>
      <c r="F13">
        <v>286</v>
      </c>
      <c r="G13">
        <f>COUNTIFS($F$2:$F$2871,"&gt;=825",$F$2:$F$2871,"&lt;900")</f>
        <v>7</v>
      </c>
      <c r="H13" s="1">
        <v>825</v>
      </c>
      <c r="I13" s="1">
        <v>900</v>
      </c>
      <c r="J13" t="str">
        <f t="shared" si="1"/>
        <v>825-900</v>
      </c>
    </row>
    <row r="14" ht="13.2" spans="1:10">
      <c r="A14" s="1" t="s">
        <v>3</v>
      </c>
      <c r="B14" s="1" t="s">
        <v>4</v>
      </c>
      <c r="C14" s="52" t="s">
        <v>707</v>
      </c>
      <c r="D14" s="52" t="s">
        <v>708</v>
      </c>
      <c r="E14">
        <f t="shared" si="0"/>
        <v>0</v>
      </c>
      <c r="F14" t="s">
        <v>696</v>
      </c>
      <c r="G14">
        <f>COUNTIFS($F$2:$F$2871,"&gt;=900",$F$2:$F$2871,"&lt;975")</f>
        <v>9</v>
      </c>
      <c r="H14" s="1">
        <v>900</v>
      </c>
      <c r="I14" s="1">
        <v>975</v>
      </c>
      <c r="J14" t="str">
        <f t="shared" si="1"/>
        <v>900-975</v>
      </c>
    </row>
    <row r="15" ht="13.2" spans="1:10">
      <c r="A15" s="1" t="s">
        <v>6</v>
      </c>
      <c r="B15" s="1" t="s">
        <v>7</v>
      </c>
      <c r="C15" s="52" t="s">
        <v>709</v>
      </c>
      <c r="D15" s="52" t="s">
        <v>710</v>
      </c>
      <c r="E15">
        <f t="shared" si="0"/>
        <v>770</v>
      </c>
      <c r="F15">
        <v>257</v>
      </c>
      <c r="G15">
        <f>COUNTIFS($F$2:$F$2871,"&gt;=975",$F$2:$F$2871,"&lt;1050")</f>
        <v>1</v>
      </c>
      <c r="H15" s="1">
        <v>975</v>
      </c>
      <c r="I15" s="1">
        <v>1050</v>
      </c>
      <c r="J15" t="str">
        <f t="shared" si="1"/>
        <v>975-1050</v>
      </c>
    </row>
    <row r="16" ht="13.2" spans="1:10">
      <c r="A16" s="1" t="s">
        <v>3</v>
      </c>
      <c r="B16" s="1" t="s">
        <v>4</v>
      </c>
      <c r="C16" s="52" t="s">
        <v>709</v>
      </c>
      <c r="D16" s="52" t="s">
        <v>710</v>
      </c>
      <c r="E16">
        <f t="shared" si="0"/>
        <v>0</v>
      </c>
      <c r="F16" t="s">
        <v>696</v>
      </c>
      <c r="G16">
        <f>COUNTIFS($F$2:$F$2871,"&gt;=1050",$F$2:$F$2871,"&lt;1125")</f>
        <v>1</v>
      </c>
      <c r="H16" s="1">
        <v>1050</v>
      </c>
      <c r="I16" s="1">
        <v>1125</v>
      </c>
      <c r="J16" t="str">
        <f t="shared" si="1"/>
        <v>1050-1125</v>
      </c>
    </row>
    <row r="17" ht="13.2" spans="1:10">
      <c r="A17" s="1" t="s">
        <v>6</v>
      </c>
      <c r="B17" s="1" t="s">
        <v>7</v>
      </c>
      <c r="C17" s="52" t="s">
        <v>711</v>
      </c>
      <c r="D17" s="52" t="s">
        <v>712</v>
      </c>
      <c r="E17">
        <f t="shared" si="0"/>
        <v>1004</v>
      </c>
      <c r="F17">
        <v>335</v>
      </c>
      <c r="G17">
        <f>COUNTIFS($F$2:$F$2871,"&gt;=1125",$F$2:$F$2871,"&lt;1200")</f>
        <v>4</v>
      </c>
      <c r="H17" s="1">
        <v>1125</v>
      </c>
      <c r="I17" s="1">
        <v>1200</v>
      </c>
      <c r="J17" t="str">
        <f t="shared" si="1"/>
        <v>1125-1200</v>
      </c>
    </row>
    <row r="18" ht="13.2" spans="1:10">
      <c r="A18" s="1" t="s">
        <v>3</v>
      </c>
      <c r="B18" s="1" t="s">
        <v>4</v>
      </c>
      <c r="C18" s="52" t="s">
        <v>711</v>
      </c>
      <c r="D18" s="52" t="s">
        <v>712</v>
      </c>
      <c r="E18">
        <f t="shared" si="0"/>
        <v>0</v>
      </c>
      <c r="F18" t="s">
        <v>696</v>
      </c>
      <c r="G18">
        <f>COUNTIFS($F$2:$F$2871,"&gt;=1200",$F$2:$F$2871,"&lt;1275")</f>
        <v>0</v>
      </c>
      <c r="H18" s="1">
        <v>1200</v>
      </c>
      <c r="I18" s="1">
        <v>1275</v>
      </c>
      <c r="J18" t="str">
        <f t="shared" si="1"/>
        <v>1200-1275</v>
      </c>
    </row>
    <row r="19" ht="13.2" spans="1:10">
      <c r="A19" s="1" t="s">
        <v>6</v>
      </c>
      <c r="B19" s="1" t="s">
        <v>7</v>
      </c>
      <c r="C19" s="52" t="s">
        <v>713</v>
      </c>
      <c r="D19" s="52" t="s">
        <v>714</v>
      </c>
      <c r="E19">
        <f t="shared" si="0"/>
        <v>374</v>
      </c>
      <c r="F19">
        <v>125</v>
      </c>
      <c r="G19">
        <f>COUNTIFS($F$2:$F$2871,"&gt;=1275",$F$2:$F$2871,"&lt;1350")</f>
        <v>1</v>
      </c>
      <c r="H19" s="1">
        <v>1275</v>
      </c>
      <c r="I19" s="1">
        <v>1350</v>
      </c>
      <c r="J19" t="str">
        <f t="shared" si="1"/>
        <v>1275-1350</v>
      </c>
    </row>
    <row r="20" ht="13.2" spans="1:10">
      <c r="A20" s="1" t="s">
        <v>3</v>
      </c>
      <c r="B20" s="1" t="s">
        <v>4</v>
      </c>
      <c r="C20" s="52" t="s">
        <v>713</v>
      </c>
      <c r="D20" s="52" t="s">
        <v>714</v>
      </c>
      <c r="E20">
        <f t="shared" si="0"/>
        <v>0</v>
      </c>
      <c r="F20" t="s">
        <v>696</v>
      </c>
      <c r="G20">
        <f>COUNTIFS($F$2:$F$2871,"&gt;=1350",$F$2:$F$2871,"&lt;1425")</f>
        <v>1</v>
      </c>
      <c r="H20" s="1">
        <v>1350</v>
      </c>
      <c r="I20" s="1">
        <v>1425</v>
      </c>
      <c r="J20" t="str">
        <f t="shared" si="1"/>
        <v>1350-1425</v>
      </c>
    </row>
    <row r="21" ht="13.2" spans="1:10">
      <c r="A21" s="1" t="s">
        <v>6</v>
      </c>
      <c r="B21" s="1" t="s">
        <v>7</v>
      </c>
      <c r="C21" s="52" t="s">
        <v>715</v>
      </c>
      <c r="D21" s="52" t="s">
        <v>716</v>
      </c>
      <c r="E21">
        <f t="shared" si="0"/>
        <v>839</v>
      </c>
      <c r="F21">
        <v>280</v>
      </c>
      <c r="G21">
        <f>COUNTIFS($F$2:$F$2871,"&gt;=1425",$F$2:$F$2871,"&lt;1500")</f>
        <v>1</v>
      </c>
      <c r="H21" s="1">
        <v>1425</v>
      </c>
      <c r="I21" s="1">
        <v>1500</v>
      </c>
      <c r="J21" t="str">
        <f t="shared" si="1"/>
        <v>1425-1500</v>
      </c>
    </row>
    <row r="22" ht="13.2" spans="1:10">
      <c r="A22" s="1" t="s">
        <v>3</v>
      </c>
      <c r="B22" s="1" t="s">
        <v>4</v>
      </c>
      <c r="C22" s="52" t="s">
        <v>715</v>
      </c>
      <c r="D22" s="52" t="s">
        <v>716</v>
      </c>
      <c r="E22">
        <f t="shared" si="0"/>
        <v>0</v>
      </c>
      <c r="F22" t="s">
        <v>696</v>
      </c>
      <c r="G22">
        <f>COUNTIFS($F$2:$F$2871,"&gt;=1500",$F$2:$F$2871,"&lt;1575")</f>
        <v>0</v>
      </c>
      <c r="H22" s="1">
        <v>1500</v>
      </c>
      <c r="I22" s="1">
        <v>1575</v>
      </c>
      <c r="J22" t="str">
        <f t="shared" si="1"/>
        <v>1500-1575</v>
      </c>
    </row>
    <row r="23" ht="13.2" spans="1:10">
      <c r="A23" s="1" t="s">
        <v>6</v>
      </c>
      <c r="B23" s="1" t="s">
        <v>7</v>
      </c>
      <c r="C23" s="52" t="s">
        <v>717</v>
      </c>
      <c r="D23" s="52" t="s">
        <v>718</v>
      </c>
      <c r="E23">
        <f t="shared" si="0"/>
        <v>740</v>
      </c>
      <c r="F23">
        <v>247</v>
      </c>
      <c r="G23">
        <f>COUNTIFS($F$2:$F$2871,"&gt;=1575",$F$2:$F$2871,"&lt;1650")</f>
        <v>0</v>
      </c>
      <c r="H23" s="1">
        <v>1575</v>
      </c>
      <c r="I23" s="1">
        <v>1650</v>
      </c>
      <c r="J23" t="str">
        <f t="shared" si="1"/>
        <v>1575-1650</v>
      </c>
    </row>
    <row r="24" ht="13.2" spans="1:10">
      <c r="A24" s="1" t="s">
        <v>3</v>
      </c>
      <c r="B24" s="1" t="s">
        <v>4</v>
      </c>
      <c r="C24" s="52" t="s">
        <v>717</v>
      </c>
      <c r="D24" s="52" t="s">
        <v>718</v>
      </c>
      <c r="E24">
        <f t="shared" si="0"/>
        <v>0</v>
      </c>
      <c r="F24" t="s">
        <v>696</v>
      </c>
      <c r="G24">
        <f>COUNTIFS($F$2:$F$2871,"&gt;=1650",$F$2:$F$2871,"&lt;1725")</f>
        <v>0</v>
      </c>
      <c r="H24" s="1">
        <v>1650</v>
      </c>
      <c r="I24" s="1">
        <v>1725</v>
      </c>
      <c r="J24" t="str">
        <f t="shared" si="1"/>
        <v>1650-1725</v>
      </c>
    </row>
    <row r="25" ht="13.2" spans="1:10">
      <c r="A25" s="1" t="s">
        <v>6</v>
      </c>
      <c r="B25" s="1" t="s">
        <v>7</v>
      </c>
      <c r="C25" s="52" t="s">
        <v>719</v>
      </c>
      <c r="D25" s="52" t="s">
        <v>720</v>
      </c>
      <c r="E25">
        <f t="shared" si="0"/>
        <v>599</v>
      </c>
      <c r="F25">
        <v>200</v>
      </c>
      <c r="G25">
        <f>COUNTIFS($F$2:$F$2871,"&gt;=1725",$F$2:$F$2871,"&lt;1800")</f>
        <v>0</v>
      </c>
      <c r="H25" s="1">
        <v>1725</v>
      </c>
      <c r="I25" s="1">
        <v>1800</v>
      </c>
      <c r="J25" t="str">
        <f t="shared" si="1"/>
        <v>1725-1800</v>
      </c>
    </row>
    <row r="26" ht="13.2" spans="1:10">
      <c r="A26" s="1" t="s">
        <v>3</v>
      </c>
      <c r="B26" s="1" t="s">
        <v>4</v>
      </c>
      <c r="C26" s="52" t="s">
        <v>719</v>
      </c>
      <c r="D26" s="52" t="s">
        <v>720</v>
      </c>
      <c r="E26">
        <f t="shared" si="0"/>
        <v>0</v>
      </c>
      <c r="F26" t="s">
        <v>696</v>
      </c>
      <c r="G26">
        <f>COUNTIFS($F$2:$F$2871,"&gt;=1800",$F$2:$F$2871,"&lt;1875")</f>
        <v>0</v>
      </c>
      <c r="H26" s="1">
        <v>1800</v>
      </c>
      <c r="I26" s="1">
        <v>1875</v>
      </c>
      <c r="J26" t="str">
        <f t="shared" si="1"/>
        <v>1800-1875</v>
      </c>
    </row>
    <row r="27" ht="13.2" spans="1:10">
      <c r="A27" s="1" t="s">
        <v>6</v>
      </c>
      <c r="B27" s="1" t="s">
        <v>7</v>
      </c>
      <c r="C27" s="52" t="s">
        <v>721</v>
      </c>
      <c r="D27" s="52" t="s">
        <v>722</v>
      </c>
      <c r="E27">
        <f t="shared" si="0"/>
        <v>1982</v>
      </c>
      <c r="F27">
        <v>661</v>
      </c>
      <c r="G27">
        <f>COUNTIFS($F$2:$F$2871,"&gt;=1875",$F$2:$F$2871,"&lt;1950")</f>
        <v>0</v>
      </c>
      <c r="H27" s="1">
        <v>1875</v>
      </c>
      <c r="I27" s="1">
        <v>1950</v>
      </c>
      <c r="J27" t="str">
        <f t="shared" si="1"/>
        <v>1875-1950</v>
      </c>
    </row>
    <row r="28" ht="13.2" spans="1:10">
      <c r="A28" s="1" t="s">
        <v>3</v>
      </c>
      <c r="B28" s="1" t="s">
        <v>4</v>
      </c>
      <c r="C28" s="52" t="s">
        <v>721</v>
      </c>
      <c r="D28" s="52" t="s">
        <v>722</v>
      </c>
      <c r="E28">
        <f t="shared" si="0"/>
        <v>0</v>
      </c>
      <c r="F28" t="s">
        <v>696</v>
      </c>
      <c r="G28">
        <f>COUNTIFS($F$2:$F$2871,"&gt;=1950",$F$2:$F$2871,"&lt;2025")</f>
        <v>0</v>
      </c>
      <c r="H28" s="1">
        <v>1950</v>
      </c>
      <c r="I28" s="1">
        <v>2025</v>
      </c>
      <c r="J28" t="str">
        <f t="shared" si="1"/>
        <v>1950-2025</v>
      </c>
    </row>
    <row r="29" ht="13.2" spans="1:10">
      <c r="A29" s="1" t="s">
        <v>6</v>
      </c>
      <c r="B29" s="1" t="s">
        <v>7</v>
      </c>
      <c r="C29" s="52" t="s">
        <v>723</v>
      </c>
      <c r="D29" s="52" t="s">
        <v>724</v>
      </c>
      <c r="E29">
        <f t="shared" si="0"/>
        <v>620</v>
      </c>
      <c r="F29">
        <v>207</v>
      </c>
      <c r="G29">
        <f>COUNTIFS($F$2:$F$2871,"&gt;=2025",$F$2:$F$2871,"&lt;2100")</f>
        <v>0</v>
      </c>
      <c r="H29" s="1">
        <v>2025</v>
      </c>
      <c r="I29" s="1">
        <v>2100</v>
      </c>
      <c r="J29" t="str">
        <f t="shared" si="1"/>
        <v>2025-2100</v>
      </c>
    </row>
    <row r="30" ht="13.2" spans="1:10">
      <c r="A30" s="1" t="s">
        <v>3</v>
      </c>
      <c r="B30" s="1" t="s">
        <v>4</v>
      </c>
      <c r="C30" s="52" t="s">
        <v>723</v>
      </c>
      <c r="D30" s="52" t="s">
        <v>724</v>
      </c>
      <c r="E30">
        <f t="shared" si="0"/>
        <v>0</v>
      </c>
      <c r="F30" t="s">
        <v>696</v>
      </c>
      <c r="G30">
        <f>COUNTIFS($F$2:$F$2871,"&gt;=2100",$F$2:$F$2871,"&lt;2175")</f>
        <v>1</v>
      </c>
      <c r="H30" s="1">
        <v>2100</v>
      </c>
      <c r="I30" s="1">
        <v>2175</v>
      </c>
      <c r="J30" t="str">
        <f t="shared" si="1"/>
        <v>2100-2175</v>
      </c>
    </row>
    <row r="31" ht="13.2" spans="1:6">
      <c r="A31" s="1" t="s">
        <v>6</v>
      </c>
      <c r="B31" s="1" t="s">
        <v>7</v>
      </c>
      <c r="C31" s="52" t="s">
        <v>724</v>
      </c>
      <c r="D31" s="52" t="s">
        <v>725</v>
      </c>
      <c r="E31">
        <f t="shared" si="0"/>
        <v>371</v>
      </c>
      <c r="F31">
        <v>124</v>
      </c>
    </row>
    <row r="32" ht="13.2" spans="1:6">
      <c r="A32" s="1" t="s">
        <v>3</v>
      </c>
      <c r="B32" s="1" t="s">
        <v>4</v>
      </c>
      <c r="C32" s="52" t="s">
        <v>724</v>
      </c>
      <c r="D32" s="52" t="s">
        <v>725</v>
      </c>
      <c r="E32">
        <f t="shared" si="0"/>
        <v>0</v>
      </c>
      <c r="F32" t="s">
        <v>696</v>
      </c>
    </row>
    <row r="33" ht="13.2" spans="1:6">
      <c r="A33" s="1" t="s">
        <v>6</v>
      </c>
      <c r="B33" s="1" t="s">
        <v>7</v>
      </c>
      <c r="C33" s="52" t="s">
        <v>726</v>
      </c>
      <c r="D33" s="52" t="s">
        <v>727</v>
      </c>
      <c r="E33">
        <f t="shared" si="0"/>
        <v>809</v>
      </c>
      <c r="F33">
        <v>270</v>
      </c>
    </row>
    <row r="34" ht="13.2" spans="1:6">
      <c r="A34" s="1" t="s">
        <v>3</v>
      </c>
      <c r="B34" s="1" t="s">
        <v>4</v>
      </c>
      <c r="C34" s="52" t="s">
        <v>726</v>
      </c>
      <c r="D34" s="52" t="s">
        <v>727</v>
      </c>
      <c r="E34">
        <f t="shared" si="0"/>
        <v>0</v>
      </c>
      <c r="F34" t="s">
        <v>696</v>
      </c>
    </row>
    <row r="35" ht="13.2" spans="1:6">
      <c r="A35" s="1" t="s">
        <v>6</v>
      </c>
      <c r="B35" s="1" t="s">
        <v>8</v>
      </c>
      <c r="C35" s="52" t="s">
        <v>728</v>
      </c>
      <c r="D35" s="52" t="s">
        <v>729</v>
      </c>
      <c r="E35">
        <f t="shared" si="0"/>
        <v>0</v>
      </c>
      <c r="F35" t="s">
        <v>696</v>
      </c>
    </row>
    <row r="36" ht="13.2" spans="1:6">
      <c r="A36" s="1" t="s">
        <v>6</v>
      </c>
      <c r="B36" s="1" t="s">
        <v>7</v>
      </c>
      <c r="C36" s="52" t="s">
        <v>730</v>
      </c>
      <c r="D36" s="52" t="s">
        <v>731</v>
      </c>
      <c r="E36">
        <f t="shared" si="0"/>
        <v>512</v>
      </c>
      <c r="F36">
        <v>171</v>
      </c>
    </row>
    <row r="37" ht="13.2" spans="1:6">
      <c r="A37" s="1" t="s">
        <v>3</v>
      </c>
      <c r="B37" s="1" t="s">
        <v>4</v>
      </c>
      <c r="C37" s="52" t="s">
        <v>730</v>
      </c>
      <c r="D37" s="52" t="s">
        <v>731</v>
      </c>
      <c r="E37">
        <f t="shared" si="0"/>
        <v>0</v>
      </c>
      <c r="F37" t="s">
        <v>696</v>
      </c>
    </row>
    <row r="38" ht="13.2" spans="1:6">
      <c r="A38" s="1" t="s">
        <v>6</v>
      </c>
      <c r="B38" s="1" t="s">
        <v>8</v>
      </c>
      <c r="C38" s="52" t="s">
        <v>732</v>
      </c>
      <c r="D38" s="52" t="s">
        <v>733</v>
      </c>
      <c r="E38">
        <f t="shared" si="0"/>
        <v>0</v>
      </c>
      <c r="F38" t="s">
        <v>696</v>
      </c>
    </row>
    <row r="39" ht="13.2" spans="1:6">
      <c r="A39" s="1" t="s">
        <v>6</v>
      </c>
      <c r="B39" s="1" t="s">
        <v>8</v>
      </c>
      <c r="C39" s="52" t="s">
        <v>734</v>
      </c>
      <c r="D39" s="52" t="s">
        <v>735</v>
      </c>
      <c r="E39">
        <f t="shared" si="0"/>
        <v>0</v>
      </c>
      <c r="F39" t="s">
        <v>696</v>
      </c>
    </row>
    <row r="40" ht="13.2" spans="1:6">
      <c r="A40" s="1" t="s">
        <v>6</v>
      </c>
      <c r="B40" s="1" t="s">
        <v>7</v>
      </c>
      <c r="C40" s="52" t="s">
        <v>736</v>
      </c>
      <c r="D40" s="52" t="s">
        <v>737</v>
      </c>
      <c r="E40">
        <f t="shared" si="0"/>
        <v>1043</v>
      </c>
      <c r="F40">
        <v>348</v>
      </c>
    </row>
    <row r="41" ht="13.2" spans="1:6">
      <c r="A41" s="1" t="s">
        <v>3</v>
      </c>
      <c r="B41" s="1" t="s">
        <v>4</v>
      </c>
      <c r="C41" s="52" t="s">
        <v>736</v>
      </c>
      <c r="D41" s="52" t="s">
        <v>737</v>
      </c>
      <c r="E41">
        <f t="shared" si="0"/>
        <v>0</v>
      </c>
      <c r="F41" t="s">
        <v>696</v>
      </c>
    </row>
    <row r="42" ht="13.2" spans="1:6">
      <c r="A42" s="1" t="s">
        <v>6</v>
      </c>
      <c r="B42" s="1" t="s">
        <v>7</v>
      </c>
      <c r="C42" s="52" t="s">
        <v>738</v>
      </c>
      <c r="D42" s="52" t="s">
        <v>739</v>
      </c>
      <c r="E42">
        <f t="shared" si="0"/>
        <v>593</v>
      </c>
      <c r="F42">
        <v>198</v>
      </c>
    </row>
    <row r="43" ht="13.2" spans="1:6">
      <c r="A43" s="1" t="s">
        <v>3</v>
      </c>
      <c r="B43" s="1" t="s">
        <v>4</v>
      </c>
      <c r="C43" s="52" t="s">
        <v>738</v>
      </c>
      <c r="D43" s="52" t="s">
        <v>739</v>
      </c>
      <c r="E43">
        <f t="shared" si="0"/>
        <v>0</v>
      </c>
      <c r="F43" t="s">
        <v>696</v>
      </c>
    </row>
    <row r="44" ht="13.2" spans="1:6">
      <c r="A44" s="1" t="s">
        <v>6</v>
      </c>
      <c r="B44" s="1" t="s">
        <v>7</v>
      </c>
      <c r="C44" s="52" t="s">
        <v>740</v>
      </c>
      <c r="D44" s="52" t="s">
        <v>741</v>
      </c>
      <c r="E44">
        <f t="shared" si="0"/>
        <v>1139</v>
      </c>
      <c r="F44">
        <v>380</v>
      </c>
    </row>
    <row r="45" ht="13.8" spans="1:7">
      <c r="A45" s="1" t="s">
        <v>3</v>
      </c>
      <c r="B45" s="1" t="s">
        <v>4</v>
      </c>
      <c r="C45" s="52" t="s">
        <v>740</v>
      </c>
      <c r="D45" s="52" t="s">
        <v>741</v>
      </c>
      <c r="E45">
        <f t="shared" si="0"/>
        <v>0</v>
      </c>
      <c r="F45" t="s">
        <v>696</v>
      </c>
      <c r="G45" s="3"/>
    </row>
    <row r="46" ht="13.2" spans="1:6">
      <c r="A46" s="1" t="s">
        <v>6</v>
      </c>
      <c r="B46" s="1" t="s">
        <v>7</v>
      </c>
      <c r="C46" s="52" t="s">
        <v>742</v>
      </c>
      <c r="D46" s="52" t="s">
        <v>743</v>
      </c>
      <c r="E46">
        <f t="shared" si="0"/>
        <v>731</v>
      </c>
      <c r="F46">
        <v>244</v>
      </c>
    </row>
    <row r="47" ht="13.2" spans="1:6">
      <c r="A47" s="1" t="s">
        <v>3</v>
      </c>
      <c r="B47" s="1" t="s">
        <v>4</v>
      </c>
      <c r="C47" s="52" t="s">
        <v>742</v>
      </c>
      <c r="D47" s="52" t="s">
        <v>743</v>
      </c>
      <c r="E47">
        <f t="shared" si="0"/>
        <v>0</v>
      </c>
      <c r="F47" t="s">
        <v>696</v>
      </c>
    </row>
    <row r="48" ht="13.2" spans="1:6">
      <c r="A48" s="1" t="s">
        <v>6</v>
      </c>
      <c r="B48" s="1" t="s">
        <v>7</v>
      </c>
      <c r="C48" s="52" t="s">
        <v>744</v>
      </c>
      <c r="D48" s="52" t="s">
        <v>745</v>
      </c>
      <c r="E48">
        <f t="shared" si="0"/>
        <v>926</v>
      </c>
      <c r="F48">
        <v>309</v>
      </c>
    </row>
    <row r="49" ht="13.2" spans="1:6">
      <c r="A49" s="1" t="s">
        <v>3</v>
      </c>
      <c r="B49" s="1" t="s">
        <v>4</v>
      </c>
      <c r="C49" s="52" t="s">
        <v>744</v>
      </c>
      <c r="D49" s="52" t="s">
        <v>745</v>
      </c>
      <c r="E49">
        <f t="shared" si="0"/>
        <v>0</v>
      </c>
      <c r="F49" t="s">
        <v>696</v>
      </c>
    </row>
    <row r="50" ht="13.2" spans="1:6">
      <c r="A50" s="1" t="s">
        <v>6</v>
      </c>
      <c r="B50" s="1" t="s">
        <v>7</v>
      </c>
      <c r="C50" s="52" t="s">
        <v>746</v>
      </c>
      <c r="D50" s="52" t="s">
        <v>747</v>
      </c>
      <c r="E50">
        <f t="shared" si="0"/>
        <v>638</v>
      </c>
      <c r="F50">
        <v>213</v>
      </c>
    </row>
    <row r="51" ht="13.2" spans="1:6">
      <c r="A51" s="1" t="s">
        <v>3</v>
      </c>
      <c r="B51" s="1" t="s">
        <v>4</v>
      </c>
      <c r="C51" s="52" t="s">
        <v>746</v>
      </c>
      <c r="D51" s="52" t="s">
        <v>747</v>
      </c>
      <c r="E51">
        <f t="shared" si="0"/>
        <v>0</v>
      </c>
      <c r="F51" t="s">
        <v>696</v>
      </c>
    </row>
    <row r="52" ht="13.2" spans="1:6">
      <c r="A52" s="1" t="s">
        <v>6</v>
      </c>
      <c r="B52" s="1" t="s">
        <v>7</v>
      </c>
      <c r="C52" s="52" t="s">
        <v>748</v>
      </c>
      <c r="D52" s="52" t="s">
        <v>749</v>
      </c>
      <c r="E52">
        <f t="shared" si="0"/>
        <v>1049</v>
      </c>
      <c r="F52">
        <v>350</v>
      </c>
    </row>
    <row r="53" ht="13.2" spans="1:6">
      <c r="A53" s="1" t="s">
        <v>3</v>
      </c>
      <c r="B53" s="1" t="s">
        <v>4</v>
      </c>
      <c r="C53" s="52" t="s">
        <v>748</v>
      </c>
      <c r="D53" s="52" t="s">
        <v>749</v>
      </c>
      <c r="E53">
        <f t="shared" si="0"/>
        <v>0</v>
      </c>
      <c r="F53" t="s">
        <v>696</v>
      </c>
    </row>
    <row r="54" ht="13.2" spans="1:6">
      <c r="A54" s="1" t="s">
        <v>6</v>
      </c>
      <c r="B54" s="1" t="s">
        <v>7</v>
      </c>
      <c r="C54" s="52" t="s">
        <v>750</v>
      </c>
      <c r="D54" s="52" t="s">
        <v>751</v>
      </c>
      <c r="E54">
        <f t="shared" si="0"/>
        <v>431</v>
      </c>
      <c r="F54">
        <v>144</v>
      </c>
    </row>
    <row r="55" ht="13.2" spans="1:6">
      <c r="A55" s="1" t="s">
        <v>3</v>
      </c>
      <c r="B55" s="1" t="s">
        <v>4</v>
      </c>
      <c r="C55" s="52" t="s">
        <v>750</v>
      </c>
      <c r="D55" s="52" t="s">
        <v>751</v>
      </c>
      <c r="E55">
        <f t="shared" si="0"/>
        <v>0</v>
      </c>
      <c r="F55" t="s">
        <v>696</v>
      </c>
    </row>
    <row r="56" ht="13.2" spans="1:6">
      <c r="A56" s="1" t="s">
        <v>6</v>
      </c>
      <c r="B56" s="1" t="s">
        <v>7</v>
      </c>
      <c r="C56" s="52" t="s">
        <v>752</v>
      </c>
      <c r="D56" s="52" t="s">
        <v>753</v>
      </c>
      <c r="E56">
        <f t="shared" si="0"/>
        <v>635</v>
      </c>
      <c r="F56">
        <v>212</v>
      </c>
    </row>
    <row r="57" ht="13.2" spans="1:6">
      <c r="A57" s="1" t="s">
        <v>3</v>
      </c>
      <c r="B57" s="1" t="s">
        <v>4</v>
      </c>
      <c r="C57" s="52" t="s">
        <v>752</v>
      </c>
      <c r="D57" s="52" t="s">
        <v>753</v>
      </c>
      <c r="E57">
        <f t="shared" si="0"/>
        <v>0</v>
      </c>
      <c r="F57" t="s">
        <v>696</v>
      </c>
    </row>
    <row r="58" ht="13.2" spans="1:6">
      <c r="A58" s="1" t="s">
        <v>6</v>
      </c>
      <c r="B58" s="1" t="s">
        <v>7</v>
      </c>
      <c r="C58" s="52" t="s">
        <v>754</v>
      </c>
      <c r="D58" s="52" t="s">
        <v>755</v>
      </c>
      <c r="E58">
        <f t="shared" si="0"/>
        <v>980</v>
      </c>
      <c r="F58">
        <v>327</v>
      </c>
    </row>
    <row r="59" ht="13.2" spans="1:6">
      <c r="A59" s="1" t="s">
        <v>3</v>
      </c>
      <c r="B59" s="1" t="s">
        <v>4</v>
      </c>
      <c r="C59" s="52" t="s">
        <v>754</v>
      </c>
      <c r="D59" s="52" t="s">
        <v>755</v>
      </c>
      <c r="E59">
        <f t="shared" si="0"/>
        <v>0</v>
      </c>
      <c r="F59" t="s">
        <v>696</v>
      </c>
    </row>
    <row r="60" ht="13.2" spans="1:6">
      <c r="A60" s="1" t="s">
        <v>6</v>
      </c>
      <c r="B60" s="1" t="s">
        <v>7</v>
      </c>
      <c r="C60" s="52" t="s">
        <v>756</v>
      </c>
      <c r="D60" s="52" t="s">
        <v>757</v>
      </c>
      <c r="E60">
        <f t="shared" si="0"/>
        <v>1472</v>
      </c>
      <c r="F60">
        <v>491</v>
      </c>
    </row>
    <row r="61" ht="13.2" spans="1:6">
      <c r="A61" s="1" t="s">
        <v>3</v>
      </c>
      <c r="B61" s="1" t="s">
        <v>4</v>
      </c>
      <c r="C61" s="52" t="s">
        <v>756</v>
      </c>
      <c r="D61" s="52" t="s">
        <v>757</v>
      </c>
      <c r="E61">
        <f t="shared" si="0"/>
        <v>0</v>
      </c>
      <c r="F61" t="s">
        <v>696</v>
      </c>
    </row>
    <row r="62" ht="13.2" spans="1:6">
      <c r="A62" s="1" t="s">
        <v>6</v>
      </c>
      <c r="B62" s="1" t="s">
        <v>7</v>
      </c>
      <c r="C62" s="52" t="s">
        <v>758</v>
      </c>
      <c r="D62" s="52" t="s">
        <v>759</v>
      </c>
      <c r="E62">
        <f t="shared" si="0"/>
        <v>452</v>
      </c>
      <c r="F62">
        <v>151</v>
      </c>
    </row>
    <row r="63" ht="13.2" spans="1:6">
      <c r="A63" s="1" t="s">
        <v>3</v>
      </c>
      <c r="B63" s="1" t="s">
        <v>4</v>
      </c>
      <c r="C63" s="52" t="s">
        <v>758</v>
      </c>
      <c r="D63" s="52" t="s">
        <v>759</v>
      </c>
      <c r="E63">
        <f t="shared" si="0"/>
        <v>0</v>
      </c>
      <c r="F63" t="s">
        <v>696</v>
      </c>
    </row>
    <row r="64" ht="13.2" spans="1:6">
      <c r="A64" s="1" t="s">
        <v>6</v>
      </c>
      <c r="B64" s="1" t="s">
        <v>7</v>
      </c>
      <c r="C64" s="52" t="s">
        <v>760</v>
      </c>
      <c r="D64" s="52" t="s">
        <v>761</v>
      </c>
      <c r="E64">
        <f t="shared" si="0"/>
        <v>539</v>
      </c>
      <c r="F64">
        <v>180</v>
      </c>
    </row>
    <row r="65" ht="13.2" spans="1:6">
      <c r="A65" s="1" t="s">
        <v>3</v>
      </c>
      <c r="B65" s="1" t="s">
        <v>4</v>
      </c>
      <c r="C65" s="52" t="s">
        <v>760</v>
      </c>
      <c r="D65" s="52" t="s">
        <v>761</v>
      </c>
      <c r="E65">
        <f t="shared" si="0"/>
        <v>0</v>
      </c>
      <c r="F65" t="s">
        <v>696</v>
      </c>
    </row>
    <row r="66" ht="13.2" spans="1:6">
      <c r="A66" s="1" t="s">
        <v>6</v>
      </c>
      <c r="B66" s="1" t="s">
        <v>7</v>
      </c>
      <c r="C66" s="52" t="s">
        <v>762</v>
      </c>
      <c r="D66" s="52" t="s">
        <v>763</v>
      </c>
      <c r="E66">
        <f t="shared" si="0"/>
        <v>1880</v>
      </c>
      <c r="F66">
        <v>627</v>
      </c>
    </row>
    <row r="67" ht="13.2" spans="1:6">
      <c r="A67" s="1" t="s">
        <v>3</v>
      </c>
      <c r="B67" s="1" t="s">
        <v>4</v>
      </c>
      <c r="C67" s="52" t="s">
        <v>762</v>
      </c>
      <c r="D67" s="52" t="s">
        <v>763</v>
      </c>
      <c r="E67">
        <f t="shared" si="0"/>
        <v>0</v>
      </c>
      <c r="F67" t="s">
        <v>696</v>
      </c>
    </row>
    <row r="68" ht="13.2" spans="1:6">
      <c r="A68" s="1" t="s">
        <v>6</v>
      </c>
      <c r="B68" s="1" t="s">
        <v>7</v>
      </c>
      <c r="C68" s="52" t="s">
        <v>763</v>
      </c>
      <c r="D68" s="52" t="s">
        <v>764</v>
      </c>
      <c r="E68">
        <f t="shared" si="0"/>
        <v>1799</v>
      </c>
      <c r="F68">
        <v>600</v>
      </c>
    </row>
    <row r="69" ht="13.2" spans="1:6">
      <c r="A69" s="1" t="s">
        <v>3</v>
      </c>
      <c r="B69" s="1" t="s">
        <v>4</v>
      </c>
      <c r="C69" s="52" t="s">
        <v>763</v>
      </c>
      <c r="D69" s="52" t="s">
        <v>764</v>
      </c>
      <c r="E69">
        <f t="shared" si="0"/>
        <v>0</v>
      </c>
      <c r="F69" t="s">
        <v>696</v>
      </c>
    </row>
    <row r="70" ht="13.2" spans="1:6">
      <c r="A70" s="1" t="s">
        <v>6</v>
      </c>
      <c r="B70" s="1" t="s">
        <v>7</v>
      </c>
      <c r="C70" s="52" t="s">
        <v>765</v>
      </c>
      <c r="D70" s="52" t="s">
        <v>766</v>
      </c>
      <c r="E70">
        <f t="shared" si="0"/>
        <v>752</v>
      </c>
      <c r="F70">
        <v>251</v>
      </c>
    </row>
    <row r="71" ht="13.2" spans="1:6">
      <c r="A71" s="1" t="s">
        <v>3</v>
      </c>
      <c r="B71" s="1" t="s">
        <v>4</v>
      </c>
      <c r="C71" s="52" t="s">
        <v>765</v>
      </c>
      <c r="D71" s="52" t="s">
        <v>766</v>
      </c>
      <c r="E71">
        <f t="shared" si="0"/>
        <v>0</v>
      </c>
      <c r="F71" t="s">
        <v>696</v>
      </c>
    </row>
    <row r="72" ht="13.2" spans="1:6">
      <c r="A72" s="1" t="s">
        <v>6</v>
      </c>
      <c r="B72" s="1" t="s">
        <v>8</v>
      </c>
      <c r="C72" s="52" t="s">
        <v>767</v>
      </c>
      <c r="D72" s="52" t="s">
        <v>768</v>
      </c>
      <c r="E72">
        <f t="shared" si="0"/>
        <v>0</v>
      </c>
      <c r="F72" t="s">
        <v>696</v>
      </c>
    </row>
    <row r="73" ht="13.2" spans="1:6">
      <c r="A73" s="1" t="s">
        <v>6</v>
      </c>
      <c r="B73" s="1" t="s">
        <v>7</v>
      </c>
      <c r="C73" s="52" t="s">
        <v>769</v>
      </c>
      <c r="D73" s="52" t="s">
        <v>770</v>
      </c>
      <c r="E73">
        <f t="shared" si="0"/>
        <v>1502</v>
      </c>
      <c r="F73">
        <v>501</v>
      </c>
    </row>
    <row r="74" ht="13.2" spans="1:6">
      <c r="A74" s="1" t="s">
        <v>3</v>
      </c>
      <c r="B74" s="1" t="s">
        <v>4</v>
      </c>
      <c r="C74" s="52" t="s">
        <v>769</v>
      </c>
      <c r="D74" s="52" t="s">
        <v>770</v>
      </c>
      <c r="E74">
        <f t="shared" si="0"/>
        <v>0</v>
      </c>
      <c r="F74" t="s">
        <v>696</v>
      </c>
    </row>
    <row r="75" ht="13.2" spans="1:6">
      <c r="A75" s="1" t="s">
        <v>6</v>
      </c>
      <c r="B75" s="1" t="s">
        <v>7</v>
      </c>
      <c r="C75" s="52" t="s">
        <v>771</v>
      </c>
      <c r="D75" s="52" t="s">
        <v>772</v>
      </c>
      <c r="E75">
        <f t="shared" si="0"/>
        <v>851</v>
      </c>
      <c r="F75">
        <v>284</v>
      </c>
    </row>
    <row r="76" ht="13.2" spans="1:6">
      <c r="A76" s="1" t="s">
        <v>3</v>
      </c>
      <c r="B76" s="1" t="s">
        <v>4</v>
      </c>
      <c r="C76" s="52" t="s">
        <v>771</v>
      </c>
      <c r="D76" s="52" t="s">
        <v>772</v>
      </c>
      <c r="E76">
        <f t="shared" si="0"/>
        <v>0</v>
      </c>
      <c r="F76" t="s">
        <v>696</v>
      </c>
    </row>
    <row r="77" ht="13.2" spans="1:6">
      <c r="A77" s="1" t="s">
        <v>6</v>
      </c>
      <c r="B77" s="1" t="s">
        <v>7</v>
      </c>
      <c r="C77" s="52" t="s">
        <v>773</v>
      </c>
      <c r="D77" s="52" t="s">
        <v>774</v>
      </c>
      <c r="E77">
        <f t="shared" si="0"/>
        <v>671</v>
      </c>
      <c r="F77">
        <v>224</v>
      </c>
    </row>
    <row r="78" ht="13.2" spans="1:6">
      <c r="A78" s="1" t="s">
        <v>3</v>
      </c>
      <c r="B78" s="1" t="s">
        <v>4</v>
      </c>
      <c r="C78" s="52" t="s">
        <v>773</v>
      </c>
      <c r="D78" s="52" t="s">
        <v>774</v>
      </c>
      <c r="E78">
        <f t="shared" si="0"/>
        <v>0</v>
      </c>
      <c r="F78" t="s">
        <v>696</v>
      </c>
    </row>
    <row r="79" ht="13.2" spans="1:6">
      <c r="A79" s="1" t="s">
        <v>6</v>
      </c>
      <c r="B79" s="1" t="s">
        <v>7</v>
      </c>
      <c r="C79" s="52" t="s">
        <v>775</v>
      </c>
      <c r="D79" s="52" t="s">
        <v>776</v>
      </c>
      <c r="E79">
        <f t="shared" si="0"/>
        <v>1040</v>
      </c>
      <c r="F79">
        <v>347</v>
      </c>
    </row>
    <row r="80" ht="13.2" spans="1:6">
      <c r="A80" s="1" t="s">
        <v>3</v>
      </c>
      <c r="B80" s="1" t="s">
        <v>4</v>
      </c>
      <c r="C80" s="52" t="s">
        <v>775</v>
      </c>
      <c r="D80" s="52" t="s">
        <v>776</v>
      </c>
      <c r="E80">
        <f t="shared" si="0"/>
        <v>0</v>
      </c>
      <c r="F80" t="s">
        <v>696</v>
      </c>
    </row>
    <row r="81" ht="13.2" spans="1:6">
      <c r="A81" s="1" t="s">
        <v>6</v>
      </c>
      <c r="B81" s="1" t="s">
        <v>7</v>
      </c>
      <c r="C81" s="52" t="s">
        <v>777</v>
      </c>
      <c r="D81" s="52" t="s">
        <v>778</v>
      </c>
      <c r="E81">
        <f t="shared" si="0"/>
        <v>401</v>
      </c>
      <c r="F81">
        <v>134</v>
      </c>
    </row>
    <row r="82" ht="13.2" spans="1:6">
      <c r="A82" s="1" t="s">
        <v>3</v>
      </c>
      <c r="B82" s="1" t="s">
        <v>4</v>
      </c>
      <c r="C82" s="52" t="s">
        <v>777</v>
      </c>
      <c r="D82" s="52" t="s">
        <v>778</v>
      </c>
      <c r="E82">
        <f t="shared" si="0"/>
        <v>0</v>
      </c>
      <c r="F82" t="s">
        <v>696</v>
      </c>
    </row>
    <row r="83" ht="13.2" spans="1:6">
      <c r="A83" s="1" t="s">
        <v>6</v>
      </c>
      <c r="B83" s="1" t="s">
        <v>7</v>
      </c>
      <c r="C83" s="52" t="s">
        <v>779</v>
      </c>
      <c r="D83" s="52" t="s">
        <v>780</v>
      </c>
      <c r="E83">
        <f t="shared" si="0"/>
        <v>2447</v>
      </c>
      <c r="F83">
        <v>816</v>
      </c>
    </row>
    <row r="84" ht="13.2" spans="1:6">
      <c r="A84" s="1" t="s">
        <v>3</v>
      </c>
      <c r="B84" s="1" t="s">
        <v>4</v>
      </c>
      <c r="C84" s="52" t="s">
        <v>779</v>
      </c>
      <c r="D84" s="52" t="s">
        <v>780</v>
      </c>
      <c r="E84">
        <f t="shared" si="0"/>
        <v>0</v>
      </c>
      <c r="F84" t="s">
        <v>696</v>
      </c>
    </row>
    <row r="85" ht="13.2" spans="1:6">
      <c r="A85" s="1" t="s">
        <v>6</v>
      </c>
      <c r="B85" s="1" t="s">
        <v>7</v>
      </c>
      <c r="C85" s="52" t="s">
        <v>781</v>
      </c>
      <c r="D85" s="52" t="s">
        <v>782</v>
      </c>
      <c r="E85">
        <f t="shared" si="0"/>
        <v>545</v>
      </c>
      <c r="F85">
        <v>182</v>
      </c>
    </row>
    <row r="86" ht="13.2" spans="1:6">
      <c r="A86" s="1" t="s">
        <v>3</v>
      </c>
      <c r="B86" s="1" t="s">
        <v>4</v>
      </c>
      <c r="C86" s="52" t="s">
        <v>781</v>
      </c>
      <c r="D86" s="52" t="s">
        <v>782</v>
      </c>
      <c r="E86">
        <f t="shared" si="0"/>
        <v>0</v>
      </c>
      <c r="F86" t="s">
        <v>696</v>
      </c>
    </row>
    <row r="87" ht="13.2" spans="1:6">
      <c r="A87" s="1" t="s">
        <v>6</v>
      </c>
      <c r="B87" s="1" t="s">
        <v>7</v>
      </c>
      <c r="C87" s="52" t="s">
        <v>783</v>
      </c>
      <c r="D87" s="52" t="s">
        <v>784</v>
      </c>
      <c r="E87">
        <f t="shared" si="0"/>
        <v>368</v>
      </c>
      <c r="F87">
        <v>123</v>
      </c>
    </row>
    <row r="88" ht="13.2" spans="1:6">
      <c r="A88" s="1" t="s">
        <v>3</v>
      </c>
      <c r="B88" s="1" t="s">
        <v>4</v>
      </c>
      <c r="C88" s="52" t="s">
        <v>783</v>
      </c>
      <c r="D88" s="52" t="s">
        <v>784</v>
      </c>
      <c r="E88">
        <f t="shared" si="0"/>
        <v>0</v>
      </c>
      <c r="F88" t="s">
        <v>696</v>
      </c>
    </row>
    <row r="89" ht="13.2" spans="1:6">
      <c r="A89" s="1" t="s">
        <v>6</v>
      </c>
      <c r="B89" s="1" t="s">
        <v>7</v>
      </c>
      <c r="C89" s="52" t="s">
        <v>785</v>
      </c>
      <c r="D89" s="52" t="s">
        <v>786</v>
      </c>
      <c r="E89">
        <f t="shared" si="0"/>
        <v>170</v>
      </c>
      <c r="F89">
        <v>57</v>
      </c>
    </row>
    <row r="90" ht="13.2" spans="1:6">
      <c r="A90" s="1" t="s">
        <v>3</v>
      </c>
      <c r="B90" s="1" t="s">
        <v>4</v>
      </c>
      <c r="C90" s="52" t="s">
        <v>785</v>
      </c>
      <c r="D90" s="52" t="s">
        <v>786</v>
      </c>
      <c r="E90">
        <f t="shared" si="0"/>
        <v>0</v>
      </c>
      <c r="F90" t="s">
        <v>696</v>
      </c>
    </row>
    <row r="91" ht="13.2" spans="1:6">
      <c r="A91" s="1" t="s">
        <v>6</v>
      </c>
      <c r="B91" s="1" t="s">
        <v>7</v>
      </c>
      <c r="C91" s="52" t="s">
        <v>787</v>
      </c>
      <c r="D91" s="52" t="s">
        <v>788</v>
      </c>
      <c r="E91">
        <f t="shared" si="0"/>
        <v>674</v>
      </c>
      <c r="F91">
        <v>225</v>
      </c>
    </row>
    <row r="92" ht="13.2" spans="1:6">
      <c r="A92" s="1" t="s">
        <v>3</v>
      </c>
      <c r="B92" s="1" t="s">
        <v>4</v>
      </c>
      <c r="C92" s="52" t="s">
        <v>787</v>
      </c>
      <c r="D92" s="52" t="s">
        <v>788</v>
      </c>
      <c r="E92">
        <f t="shared" si="0"/>
        <v>0</v>
      </c>
      <c r="F92" t="s">
        <v>696</v>
      </c>
    </row>
    <row r="93" ht="13.2" spans="1:6">
      <c r="A93" s="1" t="s">
        <v>6</v>
      </c>
      <c r="B93" s="1" t="s">
        <v>7</v>
      </c>
      <c r="C93" s="52" t="s">
        <v>789</v>
      </c>
      <c r="D93" s="52" t="s">
        <v>790</v>
      </c>
      <c r="E93">
        <f t="shared" si="0"/>
        <v>689</v>
      </c>
      <c r="F93">
        <v>230</v>
      </c>
    </row>
    <row r="94" ht="13.2" spans="1:6">
      <c r="A94" s="1" t="s">
        <v>3</v>
      </c>
      <c r="B94" s="1" t="s">
        <v>4</v>
      </c>
      <c r="C94" s="52" t="s">
        <v>789</v>
      </c>
      <c r="D94" s="52" t="s">
        <v>790</v>
      </c>
      <c r="E94">
        <f t="shared" si="0"/>
        <v>0</v>
      </c>
      <c r="F94" t="s">
        <v>696</v>
      </c>
    </row>
    <row r="95" ht="13.2" spans="1:6">
      <c r="A95" s="1" t="s">
        <v>6</v>
      </c>
      <c r="B95" s="1" t="s">
        <v>7</v>
      </c>
      <c r="C95" s="52" t="s">
        <v>791</v>
      </c>
      <c r="D95" s="52" t="s">
        <v>792</v>
      </c>
      <c r="E95">
        <f t="shared" si="0"/>
        <v>656</v>
      </c>
      <c r="F95">
        <v>219</v>
      </c>
    </row>
    <row r="96" ht="13.2" spans="1:6">
      <c r="A96" s="1" t="s">
        <v>3</v>
      </c>
      <c r="B96" s="1" t="s">
        <v>4</v>
      </c>
      <c r="C96" s="52" t="s">
        <v>791</v>
      </c>
      <c r="D96" s="52" t="s">
        <v>792</v>
      </c>
      <c r="E96">
        <f t="shared" si="0"/>
        <v>0</v>
      </c>
      <c r="F96" t="s">
        <v>696</v>
      </c>
    </row>
    <row r="97" ht="13.2" spans="1:6">
      <c r="A97" s="1" t="s">
        <v>6</v>
      </c>
      <c r="B97" s="1" t="s">
        <v>7</v>
      </c>
      <c r="C97" s="52" t="s">
        <v>793</v>
      </c>
      <c r="D97" s="52" t="s">
        <v>794</v>
      </c>
      <c r="E97">
        <f t="shared" si="0"/>
        <v>671</v>
      </c>
      <c r="F97">
        <v>224</v>
      </c>
    </row>
    <row r="98" ht="13.2" spans="1:6">
      <c r="A98" s="1" t="s">
        <v>3</v>
      </c>
      <c r="B98" s="1" t="s">
        <v>4</v>
      </c>
      <c r="C98" s="52" t="s">
        <v>793</v>
      </c>
      <c r="D98" s="52" t="s">
        <v>794</v>
      </c>
      <c r="E98">
        <f t="shared" si="0"/>
        <v>0</v>
      </c>
      <c r="F98" t="s">
        <v>696</v>
      </c>
    </row>
    <row r="99" ht="13.2" spans="1:6">
      <c r="A99" s="1" t="s">
        <v>6</v>
      </c>
      <c r="B99" s="1" t="s">
        <v>7</v>
      </c>
      <c r="C99" s="52" t="s">
        <v>795</v>
      </c>
      <c r="D99" s="52" t="s">
        <v>796</v>
      </c>
      <c r="E99">
        <f t="shared" si="0"/>
        <v>362</v>
      </c>
      <c r="F99">
        <v>121</v>
      </c>
    </row>
    <row r="100" ht="13.2" spans="1:6">
      <c r="A100" s="1" t="s">
        <v>3</v>
      </c>
      <c r="B100" s="1" t="s">
        <v>4</v>
      </c>
      <c r="C100" s="52" t="s">
        <v>795</v>
      </c>
      <c r="D100" s="52" t="s">
        <v>796</v>
      </c>
      <c r="E100">
        <f t="shared" si="0"/>
        <v>0</v>
      </c>
      <c r="F100" t="s">
        <v>696</v>
      </c>
    </row>
    <row r="101" ht="13.2" spans="1:6">
      <c r="A101" s="1" t="s">
        <v>6</v>
      </c>
      <c r="B101" s="1" t="s">
        <v>7</v>
      </c>
      <c r="C101" s="52" t="s">
        <v>797</v>
      </c>
      <c r="D101" s="52" t="s">
        <v>798</v>
      </c>
      <c r="E101">
        <f t="shared" si="0"/>
        <v>761</v>
      </c>
      <c r="F101">
        <v>254</v>
      </c>
    </row>
    <row r="102" ht="13.2" spans="1:6">
      <c r="A102" s="1" t="s">
        <v>3</v>
      </c>
      <c r="B102" s="1" t="s">
        <v>4</v>
      </c>
      <c r="C102" s="52" t="s">
        <v>797</v>
      </c>
      <c r="D102" s="52" t="s">
        <v>798</v>
      </c>
      <c r="E102">
        <f t="shared" si="0"/>
        <v>0</v>
      </c>
      <c r="F102" t="s">
        <v>696</v>
      </c>
    </row>
    <row r="103" ht="13.2" spans="1:6">
      <c r="A103" s="1" t="s">
        <v>6</v>
      </c>
      <c r="B103" s="1" t="s">
        <v>7</v>
      </c>
      <c r="C103" s="52" t="s">
        <v>799</v>
      </c>
      <c r="D103" s="52" t="s">
        <v>800</v>
      </c>
      <c r="E103">
        <f t="shared" si="0"/>
        <v>1181</v>
      </c>
      <c r="F103">
        <v>394</v>
      </c>
    </row>
    <row r="104" ht="13.2" spans="1:6">
      <c r="A104" s="1" t="s">
        <v>3</v>
      </c>
      <c r="B104" s="1" t="s">
        <v>4</v>
      </c>
      <c r="C104" s="52" t="s">
        <v>799</v>
      </c>
      <c r="D104" s="52" t="s">
        <v>800</v>
      </c>
      <c r="E104">
        <f t="shared" si="0"/>
        <v>0</v>
      </c>
      <c r="F104" t="s">
        <v>696</v>
      </c>
    </row>
    <row r="105" ht="13.2" spans="1:6">
      <c r="A105" s="1" t="s">
        <v>6</v>
      </c>
      <c r="B105" s="1" t="s">
        <v>7</v>
      </c>
      <c r="C105" s="52" t="s">
        <v>801</v>
      </c>
      <c r="D105" s="52" t="s">
        <v>802</v>
      </c>
      <c r="E105">
        <f t="shared" si="0"/>
        <v>1007</v>
      </c>
      <c r="F105">
        <v>336</v>
      </c>
    </row>
    <row r="106" ht="13.2" spans="1:6">
      <c r="A106" s="1" t="s">
        <v>3</v>
      </c>
      <c r="B106" s="1" t="s">
        <v>4</v>
      </c>
      <c r="C106" s="52" t="s">
        <v>801</v>
      </c>
      <c r="D106" s="52" t="s">
        <v>802</v>
      </c>
      <c r="E106">
        <f t="shared" si="0"/>
        <v>0</v>
      </c>
      <c r="F106" t="s">
        <v>696</v>
      </c>
    </row>
    <row r="107" ht="13.2" spans="1:6">
      <c r="A107" s="1" t="s">
        <v>6</v>
      </c>
      <c r="B107" s="1" t="s">
        <v>7</v>
      </c>
      <c r="C107" s="52" t="s">
        <v>803</v>
      </c>
      <c r="D107" s="52" t="s">
        <v>804</v>
      </c>
      <c r="E107">
        <f t="shared" si="0"/>
        <v>1970</v>
      </c>
      <c r="F107">
        <v>657</v>
      </c>
    </row>
    <row r="108" ht="13.2" spans="1:6">
      <c r="A108" s="1" t="s">
        <v>3</v>
      </c>
      <c r="B108" s="1" t="s">
        <v>4</v>
      </c>
      <c r="C108" s="52" t="s">
        <v>803</v>
      </c>
      <c r="D108" s="52" t="s">
        <v>804</v>
      </c>
      <c r="E108">
        <f t="shared" si="0"/>
        <v>0</v>
      </c>
      <c r="F108" t="s">
        <v>696</v>
      </c>
    </row>
    <row r="109" ht="13.2" spans="1:6">
      <c r="A109" s="1" t="s">
        <v>6</v>
      </c>
      <c r="B109" s="1" t="s">
        <v>7</v>
      </c>
      <c r="C109" s="52" t="s">
        <v>805</v>
      </c>
      <c r="D109" s="52" t="s">
        <v>806</v>
      </c>
      <c r="E109">
        <f t="shared" si="0"/>
        <v>779</v>
      </c>
      <c r="F109">
        <v>260</v>
      </c>
    </row>
    <row r="110" ht="13.2" spans="1:6">
      <c r="A110" s="1" t="s">
        <v>3</v>
      </c>
      <c r="B110" s="1" t="s">
        <v>4</v>
      </c>
      <c r="C110" s="52" t="s">
        <v>805</v>
      </c>
      <c r="D110" s="52" t="s">
        <v>806</v>
      </c>
      <c r="E110">
        <f t="shared" si="0"/>
        <v>0</v>
      </c>
      <c r="F110" t="s">
        <v>696</v>
      </c>
    </row>
    <row r="111" ht="13.2" spans="1:6">
      <c r="A111" s="1" t="s">
        <v>6</v>
      </c>
      <c r="B111" s="1" t="s">
        <v>7</v>
      </c>
      <c r="C111" s="52" t="s">
        <v>807</v>
      </c>
      <c r="D111" s="52" t="s">
        <v>808</v>
      </c>
      <c r="E111">
        <f t="shared" si="0"/>
        <v>467</v>
      </c>
      <c r="F111">
        <v>156</v>
      </c>
    </row>
    <row r="112" ht="13.2" spans="1:6">
      <c r="A112" s="1" t="s">
        <v>3</v>
      </c>
      <c r="B112" s="1" t="s">
        <v>4</v>
      </c>
      <c r="C112" s="52" t="s">
        <v>807</v>
      </c>
      <c r="D112" s="52" t="s">
        <v>808</v>
      </c>
      <c r="E112">
        <f t="shared" si="0"/>
        <v>0</v>
      </c>
      <c r="F112" t="s">
        <v>696</v>
      </c>
    </row>
    <row r="113" ht="13.2" spans="1:6">
      <c r="A113" s="1" t="s">
        <v>6</v>
      </c>
      <c r="B113" s="1" t="s">
        <v>7</v>
      </c>
      <c r="C113" s="52" t="s">
        <v>809</v>
      </c>
      <c r="D113" s="52" t="s">
        <v>810</v>
      </c>
      <c r="E113">
        <f t="shared" si="0"/>
        <v>353</v>
      </c>
      <c r="F113">
        <v>118</v>
      </c>
    </row>
    <row r="114" ht="13.2" spans="1:6">
      <c r="A114" s="1" t="s">
        <v>3</v>
      </c>
      <c r="B114" s="1" t="s">
        <v>4</v>
      </c>
      <c r="C114" s="52" t="s">
        <v>809</v>
      </c>
      <c r="D114" s="52" t="s">
        <v>810</v>
      </c>
      <c r="E114">
        <f t="shared" si="0"/>
        <v>0</v>
      </c>
      <c r="F114" t="s">
        <v>696</v>
      </c>
    </row>
    <row r="115" ht="13.2" spans="1:6">
      <c r="A115" s="1" t="s">
        <v>6</v>
      </c>
      <c r="B115" s="1" t="s">
        <v>7</v>
      </c>
      <c r="C115" s="52" t="s">
        <v>811</v>
      </c>
      <c r="D115" s="52" t="s">
        <v>812</v>
      </c>
      <c r="E115">
        <f t="shared" si="0"/>
        <v>716</v>
      </c>
      <c r="F115">
        <v>239</v>
      </c>
    </row>
    <row r="116" ht="13.2" spans="1:6">
      <c r="A116" s="1" t="s">
        <v>3</v>
      </c>
      <c r="B116" s="1" t="s">
        <v>4</v>
      </c>
      <c r="C116" s="52" t="s">
        <v>811</v>
      </c>
      <c r="D116" s="52" t="s">
        <v>812</v>
      </c>
      <c r="E116">
        <f t="shared" si="0"/>
        <v>0</v>
      </c>
      <c r="F116" t="s">
        <v>696</v>
      </c>
    </row>
    <row r="117" ht="13.2" spans="1:6">
      <c r="A117" s="1" t="s">
        <v>6</v>
      </c>
      <c r="B117" s="1" t="s">
        <v>7</v>
      </c>
      <c r="C117" s="52" t="s">
        <v>813</v>
      </c>
      <c r="D117" s="52" t="s">
        <v>814</v>
      </c>
      <c r="E117">
        <f t="shared" si="0"/>
        <v>953</v>
      </c>
      <c r="F117">
        <v>318</v>
      </c>
    </row>
    <row r="118" ht="13.2" spans="1:6">
      <c r="A118" s="1" t="s">
        <v>3</v>
      </c>
      <c r="B118" s="1" t="s">
        <v>4</v>
      </c>
      <c r="C118" s="52" t="s">
        <v>813</v>
      </c>
      <c r="D118" s="52" t="s">
        <v>814</v>
      </c>
      <c r="E118">
        <f t="shared" si="0"/>
        <v>0</v>
      </c>
      <c r="F118" t="s">
        <v>696</v>
      </c>
    </row>
    <row r="119" ht="13.2" spans="1:6">
      <c r="A119" s="1" t="s">
        <v>6</v>
      </c>
      <c r="B119" s="1" t="s">
        <v>7</v>
      </c>
      <c r="C119" s="52" t="s">
        <v>815</v>
      </c>
      <c r="D119" s="52" t="s">
        <v>816</v>
      </c>
      <c r="E119">
        <f t="shared" si="0"/>
        <v>938</v>
      </c>
      <c r="F119">
        <v>313</v>
      </c>
    </row>
    <row r="120" ht="13.2" spans="1:6">
      <c r="A120" s="1" t="s">
        <v>3</v>
      </c>
      <c r="B120" s="1" t="s">
        <v>4</v>
      </c>
      <c r="C120" s="52" t="s">
        <v>815</v>
      </c>
      <c r="D120" s="52" t="s">
        <v>816</v>
      </c>
      <c r="E120">
        <f t="shared" si="0"/>
        <v>0</v>
      </c>
      <c r="F120" t="s">
        <v>696</v>
      </c>
    </row>
    <row r="121" ht="13.2" spans="1:6">
      <c r="A121" s="1" t="s">
        <v>6</v>
      </c>
      <c r="B121" s="1" t="s">
        <v>7</v>
      </c>
      <c r="C121" s="52" t="s">
        <v>817</v>
      </c>
      <c r="D121" s="52" t="s">
        <v>818</v>
      </c>
      <c r="E121">
        <f t="shared" si="0"/>
        <v>497</v>
      </c>
      <c r="F121">
        <v>166</v>
      </c>
    </row>
    <row r="122" ht="13.2" spans="1:6">
      <c r="A122" s="1" t="s">
        <v>3</v>
      </c>
      <c r="B122" s="1" t="s">
        <v>4</v>
      </c>
      <c r="C122" s="52" t="s">
        <v>817</v>
      </c>
      <c r="D122" s="52" t="s">
        <v>818</v>
      </c>
      <c r="E122">
        <f t="shared" si="0"/>
        <v>0</v>
      </c>
      <c r="F122" t="s">
        <v>696</v>
      </c>
    </row>
    <row r="123" ht="13.2" spans="1:6">
      <c r="A123" s="1" t="s">
        <v>6</v>
      </c>
      <c r="B123" s="1" t="s">
        <v>7</v>
      </c>
      <c r="C123" s="52" t="s">
        <v>819</v>
      </c>
      <c r="D123" s="52" t="s">
        <v>820</v>
      </c>
      <c r="E123">
        <f t="shared" si="0"/>
        <v>689</v>
      </c>
      <c r="F123">
        <v>230</v>
      </c>
    </row>
    <row r="124" ht="13.2" spans="1:6">
      <c r="A124" s="1" t="s">
        <v>3</v>
      </c>
      <c r="B124" s="1" t="s">
        <v>4</v>
      </c>
      <c r="C124" s="52" t="s">
        <v>819</v>
      </c>
      <c r="D124" s="52" t="s">
        <v>820</v>
      </c>
      <c r="E124">
        <f t="shared" si="0"/>
        <v>0</v>
      </c>
      <c r="F124" t="s">
        <v>696</v>
      </c>
    </row>
    <row r="125" ht="13.2" spans="1:6">
      <c r="A125" s="1" t="s">
        <v>6</v>
      </c>
      <c r="B125" s="1" t="s">
        <v>8</v>
      </c>
      <c r="C125" s="52" t="s">
        <v>821</v>
      </c>
      <c r="D125" s="52" t="s">
        <v>822</v>
      </c>
      <c r="E125">
        <f t="shared" si="0"/>
        <v>0</v>
      </c>
      <c r="F125" t="s">
        <v>696</v>
      </c>
    </row>
    <row r="126" ht="13.2" spans="1:6">
      <c r="A126" s="1" t="s">
        <v>6</v>
      </c>
      <c r="B126" s="1" t="s">
        <v>7</v>
      </c>
      <c r="C126" s="52" t="s">
        <v>823</v>
      </c>
      <c r="D126" s="52" t="s">
        <v>824</v>
      </c>
      <c r="E126">
        <f t="shared" si="0"/>
        <v>881</v>
      </c>
      <c r="F126">
        <v>294</v>
      </c>
    </row>
    <row r="127" ht="13.2" spans="1:6">
      <c r="A127" s="1" t="s">
        <v>3</v>
      </c>
      <c r="B127" s="1" t="s">
        <v>4</v>
      </c>
      <c r="C127" s="52" t="s">
        <v>823</v>
      </c>
      <c r="D127" s="52" t="s">
        <v>824</v>
      </c>
      <c r="E127">
        <f t="shared" si="0"/>
        <v>0</v>
      </c>
      <c r="F127" t="s">
        <v>696</v>
      </c>
    </row>
    <row r="128" ht="13.2" spans="1:6">
      <c r="A128" s="1" t="s">
        <v>6</v>
      </c>
      <c r="B128" s="1" t="s">
        <v>7</v>
      </c>
      <c r="C128" s="52" t="s">
        <v>825</v>
      </c>
      <c r="D128" s="52" t="s">
        <v>826</v>
      </c>
      <c r="E128">
        <f t="shared" si="0"/>
        <v>1238</v>
      </c>
      <c r="F128">
        <v>413</v>
      </c>
    </row>
    <row r="129" ht="13.2" spans="1:6">
      <c r="A129" s="1" t="s">
        <v>3</v>
      </c>
      <c r="B129" s="1" t="s">
        <v>4</v>
      </c>
      <c r="C129" s="52" t="s">
        <v>825</v>
      </c>
      <c r="D129" s="52" t="s">
        <v>826</v>
      </c>
      <c r="E129">
        <f t="shared" si="0"/>
        <v>0</v>
      </c>
      <c r="F129" t="s">
        <v>696</v>
      </c>
    </row>
    <row r="130" ht="13.2" spans="1:6">
      <c r="A130" s="1" t="s">
        <v>6</v>
      </c>
      <c r="B130" s="1" t="s">
        <v>7</v>
      </c>
      <c r="C130" s="52" t="s">
        <v>827</v>
      </c>
      <c r="D130" s="52" t="s">
        <v>828</v>
      </c>
      <c r="E130">
        <f t="shared" si="0"/>
        <v>461</v>
      </c>
      <c r="F130">
        <v>154</v>
      </c>
    </row>
    <row r="131" ht="13.2" spans="1:6">
      <c r="A131" s="1" t="s">
        <v>3</v>
      </c>
      <c r="B131" s="1" t="s">
        <v>4</v>
      </c>
      <c r="C131" s="52" t="s">
        <v>827</v>
      </c>
      <c r="D131" s="52" t="s">
        <v>828</v>
      </c>
      <c r="E131">
        <f t="shared" si="0"/>
        <v>0</v>
      </c>
      <c r="F131" t="s">
        <v>696</v>
      </c>
    </row>
    <row r="132" ht="13.2" spans="1:6">
      <c r="A132" s="1" t="s">
        <v>6</v>
      </c>
      <c r="B132" s="1" t="s">
        <v>8</v>
      </c>
      <c r="C132" s="52" t="s">
        <v>829</v>
      </c>
      <c r="D132" s="52" t="s">
        <v>830</v>
      </c>
      <c r="E132">
        <f t="shared" si="0"/>
        <v>0</v>
      </c>
      <c r="F132" t="s">
        <v>696</v>
      </c>
    </row>
    <row r="133" ht="13.2" spans="1:6">
      <c r="A133" s="1" t="s">
        <v>6</v>
      </c>
      <c r="B133" s="1" t="s">
        <v>7</v>
      </c>
      <c r="C133" s="52" t="s">
        <v>831</v>
      </c>
      <c r="D133" s="52" t="s">
        <v>832</v>
      </c>
      <c r="E133">
        <f t="shared" si="0"/>
        <v>2321</v>
      </c>
      <c r="F133">
        <v>774</v>
      </c>
    </row>
    <row r="134" ht="13.2" spans="1:6">
      <c r="A134" s="1" t="s">
        <v>3</v>
      </c>
      <c r="B134" s="1" t="s">
        <v>4</v>
      </c>
      <c r="C134" s="52" t="s">
        <v>831</v>
      </c>
      <c r="D134" s="52" t="s">
        <v>832</v>
      </c>
      <c r="E134">
        <f t="shared" si="0"/>
        <v>0</v>
      </c>
      <c r="F134" t="s">
        <v>696</v>
      </c>
    </row>
    <row r="135" ht="13.2" spans="1:6">
      <c r="A135" s="1" t="s">
        <v>6</v>
      </c>
      <c r="B135" s="1" t="s">
        <v>7</v>
      </c>
      <c r="C135" s="52" t="s">
        <v>833</v>
      </c>
      <c r="D135" s="52" t="s">
        <v>834</v>
      </c>
      <c r="E135">
        <f t="shared" si="0"/>
        <v>560</v>
      </c>
      <c r="F135">
        <v>187</v>
      </c>
    </row>
    <row r="136" ht="13.2" spans="1:6">
      <c r="A136" s="1" t="s">
        <v>3</v>
      </c>
      <c r="B136" s="1" t="s">
        <v>4</v>
      </c>
      <c r="C136" s="52" t="s">
        <v>833</v>
      </c>
      <c r="D136" s="52" t="s">
        <v>834</v>
      </c>
      <c r="E136">
        <f t="shared" si="0"/>
        <v>0</v>
      </c>
      <c r="F136" t="s">
        <v>696</v>
      </c>
    </row>
    <row r="137" ht="13.2" spans="1:6">
      <c r="A137" s="1" t="s">
        <v>6</v>
      </c>
      <c r="B137" s="1" t="s">
        <v>7</v>
      </c>
      <c r="C137" s="52" t="s">
        <v>835</v>
      </c>
      <c r="D137" s="52" t="s">
        <v>836</v>
      </c>
      <c r="E137">
        <f t="shared" si="0"/>
        <v>1077</v>
      </c>
      <c r="F137">
        <v>359.3333333</v>
      </c>
    </row>
    <row r="138" ht="13.2" spans="1:6">
      <c r="A138" s="1" t="s">
        <v>3</v>
      </c>
      <c r="B138" s="1" t="s">
        <v>4</v>
      </c>
      <c r="C138" s="52" t="s">
        <v>835</v>
      </c>
      <c r="D138" s="52" t="s">
        <v>836</v>
      </c>
      <c r="E138">
        <f t="shared" si="0"/>
        <v>0</v>
      </c>
      <c r="F138" t="s">
        <v>696</v>
      </c>
    </row>
    <row r="139" ht="13.2" spans="1:6">
      <c r="A139" s="1" t="s">
        <v>6</v>
      </c>
      <c r="B139" s="1" t="s">
        <v>7</v>
      </c>
      <c r="C139" s="52" t="s">
        <v>837</v>
      </c>
      <c r="D139" s="52" t="s">
        <v>838</v>
      </c>
      <c r="E139">
        <f t="shared" si="0"/>
        <v>1409</v>
      </c>
      <c r="F139">
        <v>470</v>
      </c>
    </row>
    <row r="140" ht="13.2" spans="1:6">
      <c r="A140" s="1" t="s">
        <v>3</v>
      </c>
      <c r="B140" s="1" t="s">
        <v>4</v>
      </c>
      <c r="C140" s="52" t="s">
        <v>837</v>
      </c>
      <c r="D140" s="52" t="s">
        <v>838</v>
      </c>
      <c r="E140">
        <f t="shared" si="0"/>
        <v>0</v>
      </c>
      <c r="F140" t="s">
        <v>696</v>
      </c>
    </row>
    <row r="141" ht="13.2" spans="1:6">
      <c r="A141" s="1" t="s">
        <v>6</v>
      </c>
      <c r="B141" s="1" t="s">
        <v>7</v>
      </c>
      <c r="C141" s="52" t="s">
        <v>839</v>
      </c>
      <c r="D141" s="52" t="s">
        <v>840</v>
      </c>
      <c r="E141">
        <f t="shared" si="0"/>
        <v>845</v>
      </c>
      <c r="F141">
        <v>282</v>
      </c>
    </row>
    <row r="142" ht="13.2" spans="1:6">
      <c r="A142" s="1" t="s">
        <v>3</v>
      </c>
      <c r="B142" s="1" t="s">
        <v>4</v>
      </c>
      <c r="C142" s="52" t="s">
        <v>839</v>
      </c>
      <c r="D142" s="52" t="s">
        <v>840</v>
      </c>
      <c r="E142">
        <f t="shared" si="0"/>
        <v>0</v>
      </c>
      <c r="F142" t="s">
        <v>696</v>
      </c>
    </row>
    <row r="143" ht="13.2" spans="1:6">
      <c r="A143" s="1" t="s">
        <v>6</v>
      </c>
      <c r="B143" s="1" t="s">
        <v>8</v>
      </c>
      <c r="C143" s="52" t="s">
        <v>841</v>
      </c>
      <c r="D143" s="52" t="s">
        <v>842</v>
      </c>
      <c r="E143">
        <f t="shared" si="0"/>
        <v>0</v>
      </c>
      <c r="F143" t="s">
        <v>696</v>
      </c>
    </row>
    <row r="144" ht="13.2" spans="1:6">
      <c r="A144" s="1" t="s">
        <v>6</v>
      </c>
      <c r="B144" s="1" t="s">
        <v>8</v>
      </c>
      <c r="C144" s="52" t="s">
        <v>843</v>
      </c>
      <c r="D144" s="52" t="s">
        <v>844</v>
      </c>
      <c r="E144">
        <f t="shared" si="0"/>
        <v>0</v>
      </c>
      <c r="F144" t="s">
        <v>696</v>
      </c>
    </row>
    <row r="145" ht="13.2" spans="1:6">
      <c r="A145" s="1" t="s">
        <v>6</v>
      </c>
      <c r="B145" s="1" t="s">
        <v>7</v>
      </c>
      <c r="C145" s="52" t="s">
        <v>845</v>
      </c>
      <c r="D145" s="52" t="s">
        <v>846</v>
      </c>
      <c r="E145">
        <f t="shared" si="0"/>
        <v>680</v>
      </c>
      <c r="F145">
        <v>227</v>
      </c>
    </row>
    <row r="146" ht="13.2" spans="1:6">
      <c r="A146" s="1" t="s">
        <v>3</v>
      </c>
      <c r="B146" s="1" t="s">
        <v>4</v>
      </c>
      <c r="C146" s="52" t="s">
        <v>845</v>
      </c>
      <c r="D146" s="52" t="s">
        <v>846</v>
      </c>
      <c r="E146">
        <f t="shared" si="0"/>
        <v>0</v>
      </c>
      <c r="F146" t="s">
        <v>696</v>
      </c>
    </row>
    <row r="147" ht="13.2" spans="1:6">
      <c r="A147" s="1" t="s">
        <v>6</v>
      </c>
      <c r="B147" s="1" t="s">
        <v>7</v>
      </c>
      <c r="C147" s="52" t="s">
        <v>847</v>
      </c>
      <c r="D147" s="52" t="s">
        <v>848</v>
      </c>
      <c r="E147">
        <f t="shared" si="0"/>
        <v>1250</v>
      </c>
      <c r="F147">
        <v>417</v>
      </c>
    </row>
    <row r="148" ht="13.2" spans="1:6">
      <c r="A148" s="1" t="s">
        <v>3</v>
      </c>
      <c r="B148" s="1" t="s">
        <v>4</v>
      </c>
      <c r="C148" s="52" t="s">
        <v>847</v>
      </c>
      <c r="D148" s="52" t="s">
        <v>848</v>
      </c>
      <c r="E148">
        <f t="shared" si="0"/>
        <v>0</v>
      </c>
      <c r="F148" t="s">
        <v>696</v>
      </c>
    </row>
    <row r="149" ht="13.2" spans="1:6">
      <c r="A149" s="1" t="s">
        <v>6</v>
      </c>
      <c r="B149" s="1" t="s">
        <v>7</v>
      </c>
      <c r="C149" s="52" t="s">
        <v>849</v>
      </c>
      <c r="D149" s="52" t="s">
        <v>850</v>
      </c>
      <c r="E149">
        <f t="shared" si="0"/>
        <v>1298</v>
      </c>
      <c r="F149">
        <v>433</v>
      </c>
    </row>
    <row r="150" ht="13.2" spans="1:6">
      <c r="A150" s="1" t="s">
        <v>3</v>
      </c>
      <c r="B150" s="1" t="s">
        <v>4</v>
      </c>
      <c r="C150" s="52" t="s">
        <v>849</v>
      </c>
      <c r="D150" s="52" t="s">
        <v>850</v>
      </c>
      <c r="E150">
        <f t="shared" si="0"/>
        <v>0</v>
      </c>
      <c r="F150" t="s">
        <v>696</v>
      </c>
    </row>
    <row r="151" ht="13.2" spans="1:6">
      <c r="A151" s="1" t="s">
        <v>6</v>
      </c>
      <c r="B151" s="1" t="s">
        <v>7</v>
      </c>
      <c r="C151" s="52" t="s">
        <v>851</v>
      </c>
      <c r="D151" s="52" t="s">
        <v>852</v>
      </c>
      <c r="E151">
        <f t="shared" si="0"/>
        <v>320</v>
      </c>
      <c r="F151">
        <v>107</v>
      </c>
    </row>
    <row r="152" ht="13.2" spans="1:6">
      <c r="A152" s="1" t="s">
        <v>3</v>
      </c>
      <c r="B152" s="1" t="s">
        <v>4</v>
      </c>
      <c r="C152" s="52" t="s">
        <v>851</v>
      </c>
      <c r="D152" s="52" t="s">
        <v>852</v>
      </c>
      <c r="E152">
        <f t="shared" si="0"/>
        <v>0</v>
      </c>
      <c r="F152" t="s">
        <v>696</v>
      </c>
    </row>
    <row r="153" ht="13.2" spans="1:6">
      <c r="A153" s="1" t="s">
        <v>6</v>
      </c>
      <c r="B153" s="1" t="s">
        <v>7</v>
      </c>
      <c r="C153" s="52" t="s">
        <v>853</v>
      </c>
      <c r="D153" s="52" t="s">
        <v>854</v>
      </c>
      <c r="E153">
        <f t="shared" si="0"/>
        <v>1268</v>
      </c>
      <c r="F153">
        <v>423</v>
      </c>
    </row>
    <row r="154" ht="13.2" spans="1:6">
      <c r="A154" s="1" t="s">
        <v>3</v>
      </c>
      <c r="B154" s="1" t="s">
        <v>4</v>
      </c>
      <c r="C154" s="52" t="s">
        <v>853</v>
      </c>
      <c r="D154" s="52" t="s">
        <v>854</v>
      </c>
      <c r="E154">
        <f t="shared" si="0"/>
        <v>0</v>
      </c>
      <c r="F154" t="s">
        <v>696</v>
      </c>
    </row>
    <row r="155" ht="13.2" spans="1:6">
      <c r="A155" s="1" t="s">
        <v>6</v>
      </c>
      <c r="B155" s="1" t="s">
        <v>7</v>
      </c>
      <c r="C155" s="52" t="s">
        <v>855</v>
      </c>
      <c r="D155" s="52" t="s">
        <v>856</v>
      </c>
      <c r="E155">
        <f t="shared" si="0"/>
        <v>425</v>
      </c>
      <c r="F155">
        <v>142</v>
      </c>
    </row>
    <row r="156" ht="13.2" spans="1:6">
      <c r="A156" s="1" t="s">
        <v>3</v>
      </c>
      <c r="B156" s="1" t="s">
        <v>4</v>
      </c>
      <c r="C156" s="52" t="s">
        <v>855</v>
      </c>
      <c r="D156" s="52" t="s">
        <v>856</v>
      </c>
      <c r="E156">
        <f t="shared" si="0"/>
        <v>0</v>
      </c>
      <c r="F156" t="s">
        <v>696</v>
      </c>
    </row>
    <row r="157" ht="13.2" spans="1:6">
      <c r="A157" s="1" t="s">
        <v>6</v>
      </c>
      <c r="B157" s="1" t="s">
        <v>7</v>
      </c>
      <c r="C157" s="52" t="s">
        <v>857</v>
      </c>
      <c r="D157" s="52" t="s">
        <v>858</v>
      </c>
      <c r="E157">
        <f t="shared" si="0"/>
        <v>1535</v>
      </c>
      <c r="F157">
        <v>512</v>
      </c>
    </row>
    <row r="158" ht="13.2" spans="1:6">
      <c r="A158" s="1" t="s">
        <v>3</v>
      </c>
      <c r="B158" s="1" t="s">
        <v>4</v>
      </c>
      <c r="C158" s="52" t="s">
        <v>857</v>
      </c>
      <c r="D158" s="52" t="s">
        <v>858</v>
      </c>
      <c r="E158">
        <f t="shared" si="0"/>
        <v>0</v>
      </c>
      <c r="F158" t="s">
        <v>696</v>
      </c>
    </row>
    <row r="159" ht="13.2" spans="1:6">
      <c r="A159" s="1" t="s">
        <v>6</v>
      </c>
      <c r="B159" s="1" t="s">
        <v>7</v>
      </c>
      <c r="C159" s="52" t="s">
        <v>859</v>
      </c>
      <c r="D159" s="52" t="s">
        <v>860</v>
      </c>
      <c r="E159">
        <f t="shared" si="0"/>
        <v>950</v>
      </c>
      <c r="F159">
        <v>317</v>
      </c>
    </row>
    <row r="160" ht="13.2" spans="1:6">
      <c r="A160" s="1" t="s">
        <v>3</v>
      </c>
      <c r="B160" s="1" t="s">
        <v>4</v>
      </c>
      <c r="C160" s="52" t="s">
        <v>859</v>
      </c>
      <c r="D160" s="52" t="s">
        <v>860</v>
      </c>
      <c r="E160">
        <f t="shared" si="0"/>
        <v>0</v>
      </c>
      <c r="F160" t="s">
        <v>696</v>
      </c>
    </row>
    <row r="161" ht="13.2" spans="1:6">
      <c r="A161" s="1" t="s">
        <v>6</v>
      </c>
      <c r="B161" s="1" t="s">
        <v>7</v>
      </c>
      <c r="C161" s="52" t="s">
        <v>861</v>
      </c>
      <c r="D161" s="52" t="s">
        <v>862</v>
      </c>
      <c r="E161">
        <f t="shared" si="0"/>
        <v>1679</v>
      </c>
      <c r="F161">
        <v>560</v>
      </c>
    </row>
    <row r="162" ht="13.2" spans="1:6">
      <c r="A162" s="1" t="s">
        <v>3</v>
      </c>
      <c r="B162" s="1" t="s">
        <v>4</v>
      </c>
      <c r="C162" s="52" t="s">
        <v>861</v>
      </c>
      <c r="D162" s="52" t="s">
        <v>862</v>
      </c>
      <c r="E162">
        <f t="shared" si="0"/>
        <v>0</v>
      </c>
      <c r="F162" t="s">
        <v>696</v>
      </c>
    </row>
    <row r="163" ht="13.2" spans="1:6">
      <c r="A163" s="1" t="s">
        <v>6</v>
      </c>
      <c r="B163" s="1" t="s">
        <v>7</v>
      </c>
      <c r="C163" s="52" t="s">
        <v>863</v>
      </c>
      <c r="D163" s="52" t="s">
        <v>864</v>
      </c>
      <c r="E163">
        <f t="shared" si="0"/>
        <v>974</v>
      </c>
      <c r="F163">
        <v>325</v>
      </c>
    </row>
    <row r="164" ht="13.2" spans="1:6">
      <c r="A164" s="1" t="s">
        <v>3</v>
      </c>
      <c r="B164" s="1" t="s">
        <v>4</v>
      </c>
      <c r="C164" s="52" t="s">
        <v>863</v>
      </c>
      <c r="D164" s="52" t="s">
        <v>864</v>
      </c>
      <c r="E164">
        <f t="shared" si="0"/>
        <v>0</v>
      </c>
      <c r="F164" t="s">
        <v>696</v>
      </c>
    </row>
    <row r="165" ht="13.2" spans="1:6">
      <c r="A165" s="1" t="s">
        <v>6</v>
      </c>
      <c r="B165" s="1" t="s">
        <v>7</v>
      </c>
      <c r="C165" s="52" t="s">
        <v>865</v>
      </c>
      <c r="D165" s="52" t="s">
        <v>866</v>
      </c>
      <c r="E165">
        <f t="shared" si="0"/>
        <v>434</v>
      </c>
      <c r="F165">
        <v>145</v>
      </c>
    </row>
    <row r="166" ht="13.2" spans="1:6">
      <c r="A166" s="1" t="s">
        <v>3</v>
      </c>
      <c r="B166" s="1" t="s">
        <v>4</v>
      </c>
      <c r="C166" s="52" t="s">
        <v>865</v>
      </c>
      <c r="D166" s="52" t="s">
        <v>866</v>
      </c>
      <c r="E166">
        <f t="shared" si="0"/>
        <v>0</v>
      </c>
      <c r="F166" t="s">
        <v>696</v>
      </c>
    </row>
    <row r="167" ht="13.2" spans="1:6">
      <c r="A167" s="1" t="s">
        <v>6</v>
      </c>
      <c r="B167" s="1" t="s">
        <v>8</v>
      </c>
      <c r="C167" s="52" t="s">
        <v>867</v>
      </c>
      <c r="D167" s="52" t="s">
        <v>868</v>
      </c>
      <c r="E167">
        <f t="shared" si="0"/>
        <v>0</v>
      </c>
      <c r="F167" t="s">
        <v>696</v>
      </c>
    </row>
    <row r="168" ht="13.2" spans="1:6">
      <c r="A168" s="1" t="s">
        <v>6</v>
      </c>
      <c r="B168" s="1" t="s">
        <v>7</v>
      </c>
      <c r="C168" s="52" t="s">
        <v>869</v>
      </c>
      <c r="D168" s="52" t="s">
        <v>870</v>
      </c>
      <c r="E168">
        <f t="shared" si="0"/>
        <v>608</v>
      </c>
      <c r="F168">
        <v>203</v>
      </c>
    </row>
    <row r="169" ht="13.2" spans="1:6">
      <c r="A169" s="1" t="s">
        <v>3</v>
      </c>
      <c r="B169" s="1" t="s">
        <v>4</v>
      </c>
      <c r="C169" s="52" t="s">
        <v>869</v>
      </c>
      <c r="D169" s="52" t="s">
        <v>870</v>
      </c>
      <c r="E169">
        <f t="shared" si="0"/>
        <v>0</v>
      </c>
      <c r="F169" t="s">
        <v>696</v>
      </c>
    </row>
    <row r="170" ht="13.2" spans="1:6">
      <c r="A170" s="1" t="s">
        <v>6</v>
      </c>
      <c r="B170" s="1" t="s">
        <v>7</v>
      </c>
      <c r="C170" s="52" t="s">
        <v>871</v>
      </c>
      <c r="D170" s="52" t="s">
        <v>872</v>
      </c>
      <c r="E170">
        <f t="shared" si="0"/>
        <v>1304</v>
      </c>
      <c r="F170">
        <v>435</v>
      </c>
    </row>
    <row r="171" ht="13.2" spans="1:6">
      <c r="A171" s="1" t="s">
        <v>3</v>
      </c>
      <c r="B171" s="1" t="s">
        <v>4</v>
      </c>
      <c r="C171" s="52" t="s">
        <v>871</v>
      </c>
      <c r="D171" s="52" t="s">
        <v>872</v>
      </c>
      <c r="E171">
        <f t="shared" si="0"/>
        <v>0</v>
      </c>
      <c r="F171" t="s">
        <v>696</v>
      </c>
    </row>
    <row r="172" ht="13.2" spans="1:6">
      <c r="A172" s="1" t="s">
        <v>6</v>
      </c>
      <c r="B172" s="1" t="s">
        <v>8</v>
      </c>
      <c r="C172" s="52" t="s">
        <v>873</v>
      </c>
      <c r="D172" s="52" t="s">
        <v>874</v>
      </c>
      <c r="E172">
        <f t="shared" si="0"/>
        <v>0</v>
      </c>
      <c r="F172" t="s">
        <v>696</v>
      </c>
    </row>
    <row r="173" ht="13.2" spans="1:6">
      <c r="A173" s="1" t="s">
        <v>6</v>
      </c>
      <c r="B173" s="1" t="s">
        <v>7</v>
      </c>
      <c r="C173" s="52" t="s">
        <v>875</v>
      </c>
      <c r="D173" s="52" t="s">
        <v>876</v>
      </c>
      <c r="E173">
        <f t="shared" si="0"/>
        <v>545</v>
      </c>
      <c r="F173">
        <v>182</v>
      </c>
    </row>
    <row r="174" ht="13.2" spans="1:6">
      <c r="A174" s="1" t="s">
        <v>3</v>
      </c>
      <c r="B174" s="1" t="s">
        <v>4</v>
      </c>
      <c r="C174" s="52" t="s">
        <v>875</v>
      </c>
      <c r="D174" s="52" t="s">
        <v>876</v>
      </c>
      <c r="E174">
        <f t="shared" si="0"/>
        <v>0</v>
      </c>
      <c r="F174" t="s">
        <v>696</v>
      </c>
    </row>
    <row r="175" ht="13.2" spans="1:6">
      <c r="A175" s="1" t="s">
        <v>6</v>
      </c>
      <c r="B175" s="1" t="s">
        <v>7</v>
      </c>
      <c r="C175" s="52" t="s">
        <v>877</v>
      </c>
      <c r="D175" s="52" t="s">
        <v>878</v>
      </c>
      <c r="E175">
        <f t="shared" si="0"/>
        <v>599</v>
      </c>
      <c r="F175">
        <v>200</v>
      </c>
    </row>
    <row r="176" ht="13.2" spans="1:6">
      <c r="A176" s="1" t="s">
        <v>3</v>
      </c>
      <c r="B176" s="1" t="s">
        <v>4</v>
      </c>
      <c r="C176" s="52" t="s">
        <v>877</v>
      </c>
      <c r="D176" s="52" t="s">
        <v>878</v>
      </c>
      <c r="E176">
        <f t="shared" si="0"/>
        <v>0</v>
      </c>
      <c r="F176" t="s">
        <v>696</v>
      </c>
    </row>
    <row r="177" ht="13.2" spans="1:6">
      <c r="A177" s="1" t="s">
        <v>6</v>
      </c>
      <c r="B177" s="1" t="s">
        <v>7</v>
      </c>
      <c r="C177" s="52" t="s">
        <v>879</v>
      </c>
      <c r="D177" s="52" t="s">
        <v>880</v>
      </c>
      <c r="E177">
        <f t="shared" si="0"/>
        <v>386</v>
      </c>
      <c r="F177">
        <v>129</v>
      </c>
    </row>
    <row r="178" ht="13.2" spans="1:6">
      <c r="A178" s="1" t="s">
        <v>3</v>
      </c>
      <c r="B178" s="1" t="s">
        <v>4</v>
      </c>
      <c r="C178" s="52" t="s">
        <v>879</v>
      </c>
      <c r="D178" s="52" t="s">
        <v>880</v>
      </c>
      <c r="E178">
        <f t="shared" si="0"/>
        <v>0</v>
      </c>
      <c r="F178" t="s">
        <v>696</v>
      </c>
    </row>
    <row r="179" ht="13.2" spans="1:6">
      <c r="A179" s="1" t="s">
        <v>6</v>
      </c>
      <c r="B179" s="1" t="s">
        <v>7</v>
      </c>
      <c r="C179" s="52" t="s">
        <v>881</v>
      </c>
      <c r="D179" s="52" t="s">
        <v>882</v>
      </c>
      <c r="E179">
        <f t="shared" si="0"/>
        <v>2342</v>
      </c>
      <c r="F179">
        <v>781</v>
      </c>
    </row>
    <row r="180" ht="13.2" spans="1:6">
      <c r="A180" s="1" t="s">
        <v>3</v>
      </c>
      <c r="B180" s="1" t="s">
        <v>4</v>
      </c>
      <c r="C180" s="52" t="s">
        <v>881</v>
      </c>
      <c r="D180" s="52" t="s">
        <v>882</v>
      </c>
      <c r="E180">
        <f t="shared" si="0"/>
        <v>0</v>
      </c>
      <c r="F180" t="s">
        <v>696</v>
      </c>
    </row>
    <row r="181" ht="13.2" spans="1:6">
      <c r="A181" s="1" t="s">
        <v>6</v>
      </c>
      <c r="B181" s="1" t="s">
        <v>7</v>
      </c>
      <c r="C181" s="52" t="s">
        <v>883</v>
      </c>
      <c r="D181" s="52" t="s">
        <v>884</v>
      </c>
      <c r="E181">
        <f t="shared" si="0"/>
        <v>923</v>
      </c>
      <c r="F181">
        <v>308</v>
      </c>
    </row>
    <row r="182" ht="13.2" spans="1:6">
      <c r="A182" s="1" t="s">
        <v>3</v>
      </c>
      <c r="B182" s="1" t="s">
        <v>4</v>
      </c>
      <c r="C182" s="52" t="s">
        <v>883</v>
      </c>
      <c r="D182" s="52" t="s">
        <v>884</v>
      </c>
      <c r="E182">
        <f t="shared" si="0"/>
        <v>0</v>
      </c>
      <c r="F182" t="s">
        <v>696</v>
      </c>
    </row>
    <row r="183" ht="13.2" spans="1:6">
      <c r="A183" s="1" t="s">
        <v>6</v>
      </c>
      <c r="B183" s="1" t="s">
        <v>7</v>
      </c>
      <c r="C183" s="52" t="s">
        <v>885</v>
      </c>
      <c r="D183" s="52" t="s">
        <v>886</v>
      </c>
      <c r="E183">
        <f t="shared" si="0"/>
        <v>785</v>
      </c>
      <c r="F183">
        <v>262</v>
      </c>
    </row>
    <row r="184" ht="13.2" spans="1:6">
      <c r="A184" s="1" t="s">
        <v>3</v>
      </c>
      <c r="B184" s="1" t="s">
        <v>4</v>
      </c>
      <c r="C184" s="52" t="s">
        <v>885</v>
      </c>
      <c r="D184" s="52" t="s">
        <v>886</v>
      </c>
      <c r="E184">
        <f t="shared" si="0"/>
        <v>0</v>
      </c>
      <c r="F184" t="s">
        <v>696</v>
      </c>
    </row>
    <row r="185" ht="13.2" spans="1:6">
      <c r="A185" s="1" t="s">
        <v>6</v>
      </c>
      <c r="B185" s="1" t="s">
        <v>7</v>
      </c>
      <c r="C185" s="52" t="s">
        <v>887</v>
      </c>
      <c r="D185" s="52" t="s">
        <v>888</v>
      </c>
      <c r="E185">
        <f t="shared" si="0"/>
        <v>1388</v>
      </c>
      <c r="F185">
        <v>463</v>
      </c>
    </row>
    <row r="186" ht="13.2" spans="1:6">
      <c r="A186" s="1" t="s">
        <v>3</v>
      </c>
      <c r="B186" s="1" t="s">
        <v>4</v>
      </c>
      <c r="C186" s="52" t="s">
        <v>887</v>
      </c>
      <c r="D186" s="52" t="s">
        <v>888</v>
      </c>
      <c r="E186">
        <f t="shared" si="0"/>
        <v>0</v>
      </c>
      <c r="F186" t="s">
        <v>696</v>
      </c>
    </row>
    <row r="187" ht="13.2" spans="1:6">
      <c r="A187" s="1" t="s">
        <v>6</v>
      </c>
      <c r="B187" s="1" t="s">
        <v>7</v>
      </c>
      <c r="C187" s="52" t="s">
        <v>889</v>
      </c>
      <c r="D187" s="52" t="s">
        <v>890</v>
      </c>
      <c r="E187">
        <f t="shared" si="0"/>
        <v>521</v>
      </c>
      <c r="F187">
        <v>174</v>
      </c>
    </row>
    <row r="188" ht="13.2" spans="1:6">
      <c r="A188" s="1" t="s">
        <v>3</v>
      </c>
      <c r="B188" s="1" t="s">
        <v>4</v>
      </c>
      <c r="C188" s="52" t="s">
        <v>889</v>
      </c>
      <c r="D188" s="52" t="s">
        <v>890</v>
      </c>
      <c r="E188">
        <f t="shared" si="0"/>
        <v>0</v>
      </c>
      <c r="F188" t="s">
        <v>696</v>
      </c>
    </row>
    <row r="189" ht="13.2" spans="1:6">
      <c r="A189" s="1" t="s">
        <v>6</v>
      </c>
      <c r="B189" s="1" t="s">
        <v>7</v>
      </c>
      <c r="C189" s="52" t="s">
        <v>891</v>
      </c>
      <c r="D189" s="52" t="s">
        <v>892</v>
      </c>
      <c r="E189">
        <f t="shared" si="0"/>
        <v>593</v>
      </c>
      <c r="F189">
        <v>198</v>
      </c>
    </row>
    <row r="190" ht="13.2" spans="1:6">
      <c r="A190" s="1" t="s">
        <v>3</v>
      </c>
      <c r="B190" s="1" t="s">
        <v>4</v>
      </c>
      <c r="C190" s="52" t="s">
        <v>891</v>
      </c>
      <c r="D190" s="52" t="s">
        <v>892</v>
      </c>
      <c r="E190">
        <f t="shared" si="0"/>
        <v>0</v>
      </c>
      <c r="F190" t="s">
        <v>696</v>
      </c>
    </row>
    <row r="191" ht="13.2" spans="1:6">
      <c r="A191" s="1" t="s">
        <v>6</v>
      </c>
      <c r="B191" s="1" t="s">
        <v>7</v>
      </c>
      <c r="C191" s="52" t="s">
        <v>893</v>
      </c>
      <c r="D191" s="52" t="s">
        <v>894</v>
      </c>
      <c r="E191">
        <f t="shared" si="0"/>
        <v>1424</v>
      </c>
      <c r="F191">
        <v>475</v>
      </c>
    </row>
    <row r="192" ht="13.2" spans="1:6">
      <c r="A192" s="1" t="s">
        <v>3</v>
      </c>
      <c r="B192" s="1" t="s">
        <v>4</v>
      </c>
      <c r="C192" s="52" t="s">
        <v>893</v>
      </c>
      <c r="D192" s="52" t="s">
        <v>894</v>
      </c>
      <c r="E192">
        <f t="shared" si="0"/>
        <v>0</v>
      </c>
      <c r="F192" t="s">
        <v>696</v>
      </c>
    </row>
    <row r="193" ht="13.2" spans="1:6">
      <c r="A193" s="1" t="s">
        <v>6</v>
      </c>
      <c r="B193" s="1" t="s">
        <v>7</v>
      </c>
      <c r="C193" s="52" t="s">
        <v>895</v>
      </c>
      <c r="D193" s="52" t="s">
        <v>896</v>
      </c>
      <c r="E193">
        <f t="shared" si="0"/>
        <v>755</v>
      </c>
      <c r="F193">
        <v>252</v>
      </c>
    </row>
    <row r="194" ht="13.2" spans="1:6">
      <c r="A194" s="1" t="s">
        <v>3</v>
      </c>
      <c r="B194" s="1" t="s">
        <v>4</v>
      </c>
      <c r="C194" s="52" t="s">
        <v>895</v>
      </c>
      <c r="D194" s="52" t="s">
        <v>896</v>
      </c>
      <c r="E194">
        <f t="shared" si="0"/>
        <v>0</v>
      </c>
      <c r="F194" t="s">
        <v>696</v>
      </c>
    </row>
    <row r="195" ht="13.2" spans="1:6">
      <c r="A195" s="1" t="s">
        <v>6</v>
      </c>
      <c r="B195" s="1" t="s">
        <v>7</v>
      </c>
      <c r="C195" s="52" t="s">
        <v>897</v>
      </c>
      <c r="D195" s="52" t="s">
        <v>898</v>
      </c>
      <c r="E195">
        <f t="shared" si="0"/>
        <v>1535</v>
      </c>
      <c r="F195">
        <v>512</v>
      </c>
    </row>
    <row r="196" ht="13.2" spans="1:6">
      <c r="A196" s="1" t="s">
        <v>3</v>
      </c>
      <c r="B196" s="1" t="s">
        <v>4</v>
      </c>
      <c r="C196" s="52" t="s">
        <v>897</v>
      </c>
      <c r="D196" s="52" t="s">
        <v>898</v>
      </c>
      <c r="E196">
        <f t="shared" si="0"/>
        <v>0</v>
      </c>
      <c r="F196" t="s">
        <v>696</v>
      </c>
    </row>
    <row r="197" ht="13.2" spans="1:6">
      <c r="A197" s="1" t="s">
        <v>6</v>
      </c>
      <c r="B197" s="1" t="s">
        <v>7</v>
      </c>
      <c r="C197" s="52" t="s">
        <v>899</v>
      </c>
      <c r="D197" s="52" t="s">
        <v>900</v>
      </c>
      <c r="E197">
        <f t="shared" si="0"/>
        <v>428</v>
      </c>
      <c r="F197">
        <v>143</v>
      </c>
    </row>
    <row r="198" ht="13.2" spans="1:6">
      <c r="A198" s="1" t="s">
        <v>3</v>
      </c>
      <c r="B198" s="1" t="s">
        <v>4</v>
      </c>
      <c r="C198" s="52" t="s">
        <v>899</v>
      </c>
      <c r="D198" s="52" t="s">
        <v>900</v>
      </c>
      <c r="E198">
        <f t="shared" si="0"/>
        <v>0</v>
      </c>
      <c r="F198" t="s">
        <v>696</v>
      </c>
    </row>
    <row r="199" ht="13.2" spans="1:6">
      <c r="A199" s="1" t="s">
        <v>6</v>
      </c>
      <c r="B199" s="1" t="s">
        <v>7</v>
      </c>
      <c r="C199" s="52" t="s">
        <v>901</v>
      </c>
      <c r="D199" s="52" t="s">
        <v>902</v>
      </c>
      <c r="E199">
        <f t="shared" si="0"/>
        <v>1010</v>
      </c>
      <c r="F199">
        <v>337</v>
      </c>
    </row>
    <row r="200" ht="13.2" spans="1:6">
      <c r="A200" s="1" t="s">
        <v>3</v>
      </c>
      <c r="B200" s="1" t="s">
        <v>4</v>
      </c>
      <c r="C200" s="52" t="s">
        <v>901</v>
      </c>
      <c r="D200" s="52" t="s">
        <v>902</v>
      </c>
      <c r="E200">
        <f t="shared" si="0"/>
        <v>0</v>
      </c>
      <c r="F200" t="s">
        <v>696</v>
      </c>
    </row>
    <row r="201" ht="13.2" spans="1:6">
      <c r="A201" s="1" t="s">
        <v>6</v>
      </c>
      <c r="B201" s="1" t="s">
        <v>7</v>
      </c>
      <c r="C201" s="52" t="s">
        <v>903</v>
      </c>
      <c r="D201" s="52" t="s">
        <v>904</v>
      </c>
      <c r="E201">
        <f t="shared" si="0"/>
        <v>1196</v>
      </c>
      <c r="F201">
        <v>399</v>
      </c>
    </row>
    <row r="202" ht="13.2" spans="1:6">
      <c r="A202" s="1" t="s">
        <v>3</v>
      </c>
      <c r="B202" s="1" t="s">
        <v>4</v>
      </c>
      <c r="C202" s="52" t="s">
        <v>903</v>
      </c>
      <c r="D202" s="52" t="s">
        <v>904</v>
      </c>
      <c r="E202">
        <f t="shared" si="0"/>
        <v>0</v>
      </c>
      <c r="F202" t="s">
        <v>696</v>
      </c>
    </row>
    <row r="203" ht="13.2" spans="1:6">
      <c r="A203" s="1" t="s">
        <v>6</v>
      </c>
      <c r="B203" s="1" t="s">
        <v>7</v>
      </c>
      <c r="C203" s="52" t="s">
        <v>905</v>
      </c>
      <c r="D203" s="52" t="s">
        <v>906</v>
      </c>
      <c r="E203">
        <f t="shared" si="0"/>
        <v>1364</v>
      </c>
      <c r="F203">
        <v>455</v>
      </c>
    </row>
    <row r="204" ht="13.2" spans="1:6">
      <c r="A204" s="1" t="s">
        <v>3</v>
      </c>
      <c r="B204" s="1" t="s">
        <v>4</v>
      </c>
      <c r="C204" s="52" t="s">
        <v>905</v>
      </c>
      <c r="D204" s="52" t="s">
        <v>906</v>
      </c>
      <c r="E204">
        <f t="shared" si="0"/>
        <v>0</v>
      </c>
      <c r="F204" t="s">
        <v>696</v>
      </c>
    </row>
    <row r="205" ht="13.2" spans="1:6">
      <c r="A205" s="1" t="s">
        <v>6</v>
      </c>
      <c r="B205" s="1" t="s">
        <v>7</v>
      </c>
      <c r="C205" s="52" t="s">
        <v>907</v>
      </c>
      <c r="D205" s="52" t="s">
        <v>908</v>
      </c>
      <c r="E205">
        <f t="shared" si="0"/>
        <v>1367</v>
      </c>
      <c r="F205">
        <v>456</v>
      </c>
    </row>
    <row r="206" ht="13.2" spans="1:6">
      <c r="A206" s="1" t="s">
        <v>3</v>
      </c>
      <c r="B206" s="1" t="s">
        <v>4</v>
      </c>
      <c r="C206" s="52" t="s">
        <v>907</v>
      </c>
      <c r="D206" s="52" t="s">
        <v>908</v>
      </c>
      <c r="E206">
        <f t="shared" si="0"/>
        <v>0</v>
      </c>
      <c r="F206" t="s">
        <v>696</v>
      </c>
    </row>
    <row r="207" ht="13.2" spans="1:6">
      <c r="A207" s="1" t="s">
        <v>6</v>
      </c>
      <c r="B207" s="1" t="s">
        <v>7</v>
      </c>
      <c r="C207" s="52" t="s">
        <v>909</v>
      </c>
      <c r="D207" s="52" t="s">
        <v>910</v>
      </c>
      <c r="E207">
        <f t="shared" si="0"/>
        <v>521</v>
      </c>
      <c r="F207">
        <v>174</v>
      </c>
    </row>
    <row r="208" ht="13.2" spans="1:6">
      <c r="A208" s="1" t="s">
        <v>3</v>
      </c>
      <c r="B208" s="1" t="s">
        <v>4</v>
      </c>
      <c r="C208" s="52" t="s">
        <v>909</v>
      </c>
      <c r="D208" s="52" t="s">
        <v>910</v>
      </c>
      <c r="E208">
        <f t="shared" si="0"/>
        <v>0</v>
      </c>
      <c r="F208" t="s">
        <v>696</v>
      </c>
    </row>
    <row r="209" ht="13.2" spans="1:6">
      <c r="A209" s="1" t="s">
        <v>6</v>
      </c>
      <c r="B209" s="1" t="s">
        <v>7</v>
      </c>
      <c r="C209" s="52" t="s">
        <v>911</v>
      </c>
      <c r="D209" s="52" t="s">
        <v>912</v>
      </c>
      <c r="E209">
        <f t="shared" si="0"/>
        <v>290</v>
      </c>
      <c r="F209">
        <v>97</v>
      </c>
    </row>
    <row r="210" ht="13.2" spans="1:6">
      <c r="A210" s="1" t="s">
        <v>3</v>
      </c>
      <c r="B210" s="1" t="s">
        <v>4</v>
      </c>
      <c r="C210" s="52" t="s">
        <v>911</v>
      </c>
      <c r="D210" s="52" t="s">
        <v>912</v>
      </c>
      <c r="E210">
        <f t="shared" si="0"/>
        <v>0</v>
      </c>
      <c r="F210" t="s">
        <v>696</v>
      </c>
    </row>
    <row r="211" ht="13.2" spans="1:6">
      <c r="A211" s="1" t="s">
        <v>6</v>
      </c>
      <c r="B211" s="1" t="s">
        <v>7</v>
      </c>
      <c r="C211" s="52" t="s">
        <v>913</v>
      </c>
      <c r="D211" s="52" t="s">
        <v>914</v>
      </c>
      <c r="E211">
        <f t="shared" si="0"/>
        <v>449</v>
      </c>
      <c r="F211">
        <v>150</v>
      </c>
    </row>
    <row r="212" ht="13.2" spans="1:6">
      <c r="A212" s="1" t="s">
        <v>3</v>
      </c>
      <c r="B212" s="1" t="s">
        <v>4</v>
      </c>
      <c r="C212" s="52" t="s">
        <v>913</v>
      </c>
      <c r="D212" s="52" t="s">
        <v>914</v>
      </c>
      <c r="E212">
        <f t="shared" si="0"/>
        <v>0</v>
      </c>
      <c r="F212" t="s">
        <v>696</v>
      </c>
    </row>
    <row r="213" ht="13.2" spans="1:6">
      <c r="A213" s="1" t="s">
        <v>6</v>
      </c>
      <c r="B213" s="1" t="s">
        <v>7</v>
      </c>
      <c r="C213" s="52" t="s">
        <v>915</v>
      </c>
      <c r="D213" s="52" t="s">
        <v>916</v>
      </c>
      <c r="E213">
        <f t="shared" si="0"/>
        <v>419</v>
      </c>
      <c r="F213">
        <v>140</v>
      </c>
    </row>
    <row r="214" ht="13.2" spans="1:6">
      <c r="A214" s="1" t="s">
        <v>3</v>
      </c>
      <c r="B214" s="1" t="s">
        <v>4</v>
      </c>
      <c r="C214" s="52" t="s">
        <v>915</v>
      </c>
      <c r="D214" s="52" t="s">
        <v>916</v>
      </c>
      <c r="E214">
        <f t="shared" si="0"/>
        <v>0</v>
      </c>
      <c r="F214" t="s">
        <v>696</v>
      </c>
    </row>
    <row r="215" ht="13.2" spans="1:6">
      <c r="A215" s="1" t="s">
        <v>6</v>
      </c>
      <c r="B215" s="1" t="s">
        <v>7</v>
      </c>
      <c r="C215" s="52" t="s">
        <v>917</v>
      </c>
      <c r="D215" s="52" t="s">
        <v>918</v>
      </c>
      <c r="E215">
        <f t="shared" si="0"/>
        <v>1694</v>
      </c>
      <c r="F215">
        <v>565</v>
      </c>
    </row>
    <row r="216" ht="13.2" spans="1:6">
      <c r="A216" s="1" t="s">
        <v>3</v>
      </c>
      <c r="B216" s="1" t="s">
        <v>4</v>
      </c>
      <c r="C216" s="52" t="s">
        <v>917</v>
      </c>
      <c r="D216" s="52" t="s">
        <v>918</v>
      </c>
      <c r="E216">
        <f t="shared" si="0"/>
        <v>0</v>
      </c>
      <c r="F216" t="s">
        <v>696</v>
      </c>
    </row>
    <row r="217" ht="13.2" spans="1:6">
      <c r="A217" s="1" t="s">
        <v>6</v>
      </c>
      <c r="B217" s="1" t="s">
        <v>7</v>
      </c>
      <c r="C217" s="52" t="s">
        <v>919</v>
      </c>
      <c r="D217" s="52" t="s">
        <v>920</v>
      </c>
      <c r="E217">
        <f t="shared" si="0"/>
        <v>701</v>
      </c>
      <c r="F217">
        <v>234</v>
      </c>
    </row>
    <row r="218" ht="13.2" spans="1:6">
      <c r="A218" s="1" t="s">
        <v>3</v>
      </c>
      <c r="B218" s="1" t="s">
        <v>4</v>
      </c>
      <c r="C218" s="52" t="s">
        <v>919</v>
      </c>
      <c r="D218" s="52" t="s">
        <v>920</v>
      </c>
      <c r="E218">
        <f t="shared" si="0"/>
        <v>0</v>
      </c>
      <c r="F218" t="s">
        <v>696</v>
      </c>
    </row>
    <row r="219" ht="13.2" spans="1:6">
      <c r="A219" s="1" t="s">
        <v>6</v>
      </c>
      <c r="B219" s="1" t="s">
        <v>7</v>
      </c>
      <c r="C219" s="52" t="s">
        <v>921</v>
      </c>
      <c r="D219" s="52" t="s">
        <v>922</v>
      </c>
      <c r="E219">
        <f t="shared" si="0"/>
        <v>1301</v>
      </c>
      <c r="F219">
        <v>434</v>
      </c>
    </row>
    <row r="220" ht="13.2" spans="1:6">
      <c r="A220" s="1" t="s">
        <v>3</v>
      </c>
      <c r="B220" s="1" t="s">
        <v>4</v>
      </c>
      <c r="C220" s="52" t="s">
        <v>921</v>
      </c>
      <c r="D220" s="52" t="s">
        <v>922</v>
      </c>
      <c r="E220">
        <f t="shared" si="0"/>
        <v>0</v>
      </c>
      <c r="F220" t="s">
        <v>696</v>
      </c>
    </row>
    <row r="221" ht="13.2" spans="1:6">
      <c r="A221" s="1" t="s">
        <v>6</v>
      </c>
      <c r="B221" s="1" t="s">
        <v>8</v>
      </c>
      <c r="C221" s="52" t="s">
        <v>923</v>
      </c>
      <c r="D221" s="52" t="s">
        <v>924</v>
      </c>
      <c r="E221">
        <f t="shared" si="0"/>
        <v>0</v>
      </c>
      <c r="F221" t="s">
        <v>696</v>
      </c>
    </row>
    <row r="222" ht="13.2" spans="1:6">
      <c r="A222" s="1" t="s">
        <v>6</v>
      </c>
      <c r="B222" s="1" t="s">
        <v>7</v>
      </c>
      <c r="C222" s="52" t="s">
        <v>925</v>
      </c>
      <c r="D222" s="52" t="s">
        <v>926</v>
      </c>
      <c r="E222">
        <f t="shared" si="0"/>
        <v>692</v>
      </c>
      <c r="F222">
        <v>231</v>
      </c>
    </row>
    <row r="223" ht="13.2" spans="1:6">
      <c r="A223" s="1" t="s">
        <v>3</v>
      </c>
      <c r="B223" s="1" t="s">
        <v>4</v>
      </c>
      <c r="C223" s="52" t="s">
        <v>925</v>
      </c>
      <c r="D223" s="52" t="s">
        <v>926</v>
      </c>
      <c r="E223">
        <f t="shared" si="0"/>
        <v>0</v>
      </c>
      <c r="F223" t="s">
        <v>696</v>
      </c>
    </row>
    <row r="224" ht="13.2" spans="1:6">
      <c r="A224" s="1" t="s">
        <v>6</v>
      </c>
      <c r="B224" s="1" t="s">
        <v>7</v>
      </c>
      <c r="C224" s="52" t="s">
        <v>927</v>
      </c>
      <c r="D224" s="52" t="s">
        <v>928</v>
      </c>
      <c r="E224">
        <f t="shared" si="0"/>
        <v>554</v>
      </c>
      <c r="F224">
        <v>185</v>
      </c>
    </row>
    <row r="225" ht="13.2" spans="1:6">
      <c r="A225" s="1" t="s">
        <v>3</v>
      </c>
      <c r="B225" s="1" t="s">
        <v>4</v>
      </c>
      <c r="C225" s="52" t="s">
        <v>927</v>
      </c>
      <c r="D225" s="52" t="s">
        <v>928</v>
      </c>
      <c r="E225">
        <f t="shared" si="0"/>
        <v>0</v>
      </c>
      <c r="F225" t="s">
        <v>696</v>
      </c>
    </row>
    <row r="226" ht="13.2" spans="1:6">
      <c r="A226" s="1" t="s">
        <v>6</v>
      </c>
      <c r="B226" s="1" t="s">
        <v>7</v>
      </c>
      <c r="C226" s="52" t="s">
        <v>929</v>
      </c>
      <c r="D226" s="52" t="s">
        <v>930</v>
      </c>
      <c r="E226">
        <f t="shared" si="0"/>
        <v>839</v>
      </c>
      <c r="F226">
        <v>280</v>
      </c>
    </row>
    <row r="227" ht="13.2" spans="1:6">
      <c r="A227" s="1" t="s">
        <v>3</v>
      </c>
      <c r="B227" s="1" t="s">
        <v>4</v>
      </c>
      <c r="C227" s="52" t="s">
        <v>929</v>
      </c>
      <c r="D227" s="52" t="s">
        <v>930</v>
      </c>
      <c r="E227">
        <f t="shared" si="0"/>
        <v>0</v>
      </c>
      <c r="F227" t="s">
        <v>696</v>
      </c>
    </row>
    <row r="228" ht="13.2" spans="1:6">
      <c r="A228" s="1" t="s">
        <v>6</v>
      </c>
      <c r="B228" s="1" t="s">
        <v>7</v>
      </c>
      <c r="C228" s="52" t="s">
        <v>931</v>
      </c>
      <c r="D228" s="52" t="s">
        <v>932</v>
      </c>
      <c r="E228">
        <f t="shared" si="0"/>
        <v>782</v>
      </c>
      <c r="F228">
        <v>261</v>
      </c>
    </row>
    <row r="229" ht="13.2" spans="1:6">
      <c r="A229" s="1" t="s">
        <v>3</v>
      </c>
      <c r="B229" s="1" t="s">
        <v>4</v>
      </c>
      <c r="C229" s="52" t="s">
        <v>931</v>
      </c>
      <c r="D229" s="52" t="s">
        <v>932</v>
      </c>
      <c r="E229">
        <f t="shared" si="0"/>
        <v>0</v>
      </c>
      <c r="F229" t="s">
        <v>696</v>
      </c>
    </row>
    <row r="230" ht="13.2" spans="1:6">
      <c r="A230" s="1" t="s">
        <v>6</v>
      </c>
      <c r="B230" s="1" t="s">
        <v>7</v>
      </c>
      <c r="C230" s="52" t="s">
        <v>933</v>
      </c>
      <c r="D230" s="52" t="s">
        <v>934</v>
      </c>
      <c r="E230">
        <f t="shared" si="0"/>
        <v>278</v>
      </c>
      <c r="F230">
        <v>93</v>
      </c>
    </row>
    <row r="231" ht="13.2" spans="1:6">
      <c r="A231" s="1" t="s">
        <v>3</v>
      </c>
      <c r="B231" s="1" t="s">
        <v>4</v>
      </c>
      <c r="C231" s="52" t="s">
        <v>933</v>
      </c>
      <c r="D231" s="52" t="s">
        <v>934</v>
      </c>
      <c r="E231">
        <f t="shared" si="0"/>
        <v>0</v>
      </c>
      <c r="F231" t="s">
        <v>696</v>
      </c>
    </row>
    <row r="232" ht="13.2" spans="1:6">
      <c r="A232" s="1" t="s">
        <v>6</v>
      </c>
      <c r="B232" s="1" t="s">
        <v>7</v>
      </c>
      <c r="C232" s="52" t="s">
        <v>935</v>
      </c>
      <c r="D232" s="52" t="s">
        <v>936</v>
      </c>
      <c r="E232">
        <f t="shared" si="0"/>
        <v>722</v>
      </c>
      <c r="F232">
        <v>241</v>
      </c>
    </row>
    <row r="233" ht="13.2" spans="1:6">
      <c r="A233" s="1" t="s">
        <v>3</v>
      </c>
      <c r="B233" s="1" t="s">
        <v>4</v>
      </c>
      <c r="C233" s="52" t="s">
        <v>935</v>
      </c>
      <c r="D233" s="52" t="s">
        <v>936</v>
      </c>
      <c r="E233">
        <f t="shared" si="0"/>
        <v>0</v>
      </c>
      <c r="F233" t="s">
        <v>696</v>
      </c>
    </row>
    <row r="234" ht="13.2" spans="1:6">
      <c r="A234" s="1" t="s">
        <v>6</v>
      </c>
      <c r="B234" s="1" t="s">
        <v>7</v>
      </c>
      <c r="C234" s="52" t="s">
        <v>937</v>
      </c>
      <c r="D234" s="52" t="s">
        <v>938</v>
      </c>
      <c r="E234">
        <f t="shared" si="0"/>
        <v>611</v>
      </c>
      <c r="F234">
        <v>204</v>
      </c>
    </row>
    <row r="235" ht="13.2" spans="1:6">
      <c r="A235" s="1" t="s">
        <v>3</v>
      </c>
      <c r="B235" s="1" t="s">
        <v>4</v>
      </c>
      <c r="C235" s="52" t="s">
        <v>937</v>
      </c>
      <c r="D235" s="52" t="s">
        <v>938</v>
      </c>
      <c r="E235">
        <f t="shared" si="0"/>
        <v>0</v>
      </c>
      <c r="F235" t="s">
        <v>696</v>
      </c>
    </row>
    <row r="236" ht="13.2" spans="1:6">
      <c r="A236" s="1" t="s">
        <v>6</v>
      </c>
      <c r="B236" s="1" t="s">
        <v>7</v>
      </c>
      <c r="C236" s="52" t="s">
        <v>938</v>
      </c>
      <c r="D236" s="52" t="s">
        <v>939</v>
      </c>
      <c r="E236">
        <f t="shared" si="0"/>
        <v>1655</v>
      </c>
      <c r="F236">
        <v>552</v>
      </c>
    </row>
    <row r="237" ht="13.2" spans="1:6">
      <c r="A237" s="1" t="s">
        <v>3</v>
      </c>
      <c r="B237" s="1" t="s">
        <v>4</v>
      </c>
      <c r="C237" s="52" t="s">
        <v>938</v>
      </c>
      <c r="D237" s="52" t="s">
        <v>939</v>
      </c>
      <c r="E237">
        <f t="shared" si="0"/>
        <v>0</v>
      </c>
      <c r="F237" t="s">
        <v>696</v>
      </c>
    </row>
    <row r="238" ht="13.2" spans="1:6">
      <c r="A238" s="1" t="s">
        <v>6</v>
      </c>
      <c r="B238" s="1" t="s">
        <v>7</v>
      </c>
      <c r="C238" s="52" t="s">
        <v>940</v>
      </c>
      <c r="D238" s="52" t="s">
        <v>941</v>
      </c>
      <c r="E238">
        <f t="shared" si="0"/>
        <v>665</v>
      </c>
      <c r="F238">
        <v>222</v>
      </c>
    </row>
    <row r="239" ht="13.2" spans="1:6">
      <c r="A239" s="1" t="s">
        <v>3</v>
      </c>
      <c r="B239" s="1" t="s">
        <v>4</v>
      </c>
      <c r="C239" s="52" t="s">
        <v>940</v>
      </c>
      <c r="D239" s="52" t="s">
        <v>941</v>
      </c>
      <c r="E239">
        <f t="shared" si="0"/>
        <v>0</v>
      </c>
      <c r="F239" t="s">
        <v>696</v>
      </c>
    </row>
    <row r="240" ht="13.2" spans="1:6">
      <c r="A240" s="1" t="s">
        <v>6</v>
      </c>
      <c r="B240" s="1" t="s">
        <v>7</v>
      </c>
      <c r="C240" s="52" t="s">
        <v>942</v>
      </c>
      <c r="D240" s="52" t="s">
        <v>943</v>
      </c>
      <c r="E240">
        <f t="shared" si="0"/>
        <v>749</v>
      </c>
      <c r="F240">
        <v>250</v>
      </c>
    </row>
    <row r="241" ht="13.2" spans="1:6">
      <c r="A241" s="1" t="s">
        <v>3</v>
      </c>
      <c r="B241" s="1" t="s">
        <v>4</v>
      </c>
      <c r="C241" s="52" t="s">
        <v>942</v>
      </c>
      <c r="D241" s="52" t="s">
        <v>943</v>
      </c>
      <c r="E241">
        <f t="shared" si="0"/>
        <v>0</v>
      </c>
      <c r="F241" t="s">
        <v>696</v>
      </c>
    </row>
    <row r="242" ht="13.2" spans="1:6">
      <c r="A242" s="1" t="s">
        <v>6</v>
      </c>
      <c r="B242" s="1" t="s">
        <v>7</v>
      </c>
      <c r="C242" s="52" t="s">
        <v>944</v>
      </c>
      <c r="D242" s="52" t="s">
        <v>945</v>
      </c>
      <c r="E242">
        <f t="shared" si="0"/>
        <v>767</v>
      </c>
      <c r="F242">
        <v>256</v>
      </c>
    </row>
    <row r="243" ht="13.2" spans="1:6">
      <c r="A243" s="1" t="s">
        <v>3</v>
      </c>
      <c r="B243" s="1" t="s">
        <v>4</v>
      </c>
      <c r="C243" s="52" t="s">
        <v>944</v>
      </c>
      <c r="D243" s="52" t="s">
        <v>945</v>
      </c>
      <c r="E243">
        <f t="shared" si="0"/>
        <v>0</v>
      </c>
      <c r="F243" t="s">
        <v>696</v>
      </c>
    </row>
    <row r="244" ht="13.2" spans="1:6">
      <c r="A244" s="1" t="s">
        <v>6</v>
      </c>
      <c r="B244" s="1" t="s">
        <v>7</v>
      </c>
      <c r="C244" s="52" t="s">
        <v>946</v>
      </c>
      <c r="D244" s="52" t="s">
        <v>947</v>
      </c>
      <c r="E244">
        <f t="shared" si="0"/>
        <v>1097</v>
      </c>
      <c r="F244">
        <v>366</v>
      </c>
    </row>
    <row r="245" ht="13.2" spans="1:6">
      <c r="A245" s="1" t="s">
        <v>3</v>
      </c>
      <c r="B245" s="1" t="s">
        <v>4</v>
      </c>
      <c r="C245" s="52" t="s">
        <v>946</v>
      </c>
      <c r="D245" s="52" t="s">
        <v>947</v>
      </c>
      <c r="E245">
        <f t="shared" si="0"/>
        <v>0</v>
      </c>
      <c r="F245" t="s">
        <v>696</v>
      </c>
    </row>
    <row r="246" ht="13.2" spans="1:6">
      <c r="A246" s="1" t="s">
        <v>6</v>
      </c>
      <c r="B246" s="1" t="s">
        <v>7</v>
      </c>
      <c r="C246" s="52" t="s">
        <v>948</v>
      </c>
      <c r="D246" s="52" t="s">
        <v>949</v>
      </c>
      <c r="E246">
        <f t="shared" si="0"/>
        <v>2705</v>
      </c>
      <c r="F246">
        <v>902</v>
      </c>
    </row>
    <row r="247" ht="13.2" spans="1:6">
      <c r="A247" s="1" t="s">
        <v>3</v>
      </c>
      <c r="B247" s="1" t="s">
        <v>4</v>
      </c>
      <c r="C247" s="52" t="s">
        <v>948</v>
      </c>
      <c r="D247" s="52" t="s">
        <v>949</v>
      </c>
      <c r="E247">
        <f t="shared" si="0"/>
        <v>0</v>
      </c>
      <c r="F247" t="s">
        <v>696</v>
      </c>
    </row>
    <row r="248" ht="13.2" spans="1:6">
      <c r="A248" s="1" t="s">
        <v>6</v>
      </c>
      <c r="B248" s="1" t="s">
        <v>7</v>
      </c>
      <c r="C248" s="52" t="s">
        <v>950</v>
      </c>
      <c r="D248" s="52" t="s">
        <v>951</v>
      </c>
      <c r="E248">
        <f t="shared" si="0"/>
        <v>944</v>
      </c>
      <c r="F248">
        <v>315</v>
      </c>
    </row>
    <row r="249" ht="13.2" spans="1:6">
      <c r="A249" s="1" t="s">
        <v>3</v>
      </c>
      <c r="B249" s="1" t="s">
        <v>4</v>
      </c>
      <c r="C249" s="52" t="s">
        <v>950</v>
      </c>
      <c r="D249" s="52" t="s">
        <v>951</v>
      </c>
      <c r="E249">
        <f t="shared" si="0"/>
        <v>0</v>
      </c>
      <c r="F249" t="s">
        <v>696</v>
      </c>
    </row>
    <row r="250" ht="13.2" spans="1:6">
      <c r="A250" s="1" t="s">
        <v>6</v>
      </c>
      <c r="B250" s="1" t="s">
        <v>7</v>
      </c>
      <c r="C250" s="52" t="s">
        <v>952</v>
      </c>
      <c r="D250" s="52" t="s">
        <v>953</v>
      </c>
      <c r="E250">
        <f t="shared" si="0"/>
        <v>1127</v>
      </c>
      <c r="F250">
        <v>376</v>
      </c>
    </row>
    <row r="251" ht="13.2" spans="1:6">
      <c r="A251" s="1" t="s">
        <v>3</v>
      </c>
      <c r="B251" s="1" t="s">
        <v>4</v>
      </c>
      <c r="C251" s="52" t="s">
        <v>952</v>
      </c>
      <c r="D251" s="52" t="s">
        <v>953</v>
      </c>
      <c r="E251">
        <f t="shared" si="0"/>
        <v>0</v>
      </c>
      <c r="F251" t="s">
        <v>696</v>
      </c>
    </row>
    <row r="252" ht="13.2" spans="1:6">
      <c r="A252" s="1" t="s">
        <v>6</v>
      </c>
      <c r="B252" s="1" t="s">
        <v>7</v>
      </c>
      <c r="C252" s="52" t="s">
        <v>954</v>
      </c>
      <c r="D252" s="52" t="s">
        <v>955</v>
      </c>
      <c r="E252">
        <f t="shared" si="0"/>
        <v>1370</v>
      </c>
      <c r="F252">
        <v>457</v>
      </c>
    </row>
    <row r="253" ht="13.2" spans="1:6">
      <c r="A253" s="1" t="s">
        <v>3</v>
      </c>
      <c r="B253" s="1" t="s">
        <v>4</v>
      </c>
      <c r="C253" s="52" t="s">
        <v>954</v>
      </c>
      <c r="D253" s="52" t="s">
        <v>955</v>
      </c>
      <c r="E253">
        <f t="shared" si="0"/>
        <v>0</v>
      </c>
      <c r="F253" t="s">
        <v>696</v>
      </c>
    </row>
    <row r="254" ht="13.2" spans="1:6">
      <c r="A254" s="1" t="s">
        <v>6</v>
      </c>
      <c r="B254" s="1" t="s">
        <v>7</v>
      </c>
      <c r="C254" s="52" t="s">
        <v>956</v>
      </c>
      <c r="D254" s="52" t="s">
        <v>957</v>
      </c>
      <c r="E254">
        <f t="shared" si="0"/>
        <v>1889</v>
      </c>
      <c r="F254">
        <v>630</v>
      </c>
    </row>
    <row r="255" ht="13.2" spans="1:6">
      <c r="A255" s="1" t="s">
        <v>3</v>
      </c>
      <c r="B255" s="1" t="s">
        <v>4</v>
      </c>
      <c r="C255" s="52" t="s">
        <v>956</v>
      </c>
      <c r="D255" s="52" t="s">
        <v>957</v>
      </c>
      <c r="E255">
        <f t="shared" si="0"/>
        <v>0</v>
      </c>
      <c r="F255" t="s">
        <v>696</v>
      </c>
    </row>
    <row r="256" ht="13.2" spans="1:6">
      <c r="A256" s="1" t="s">
        <v>6</v>
      </c>
      <c r="B256" s="1" t="s">
        <v>7</v>
      </c>
      <c r="C256" s="52" t="s">
        <v>958</v>
      </c>
      <c r="D256" s="52" t="s">
        <v>959</v>
      </c>
      <c r="E256">
        <f t="shared" si="0"/>
        <v>1892</v>
      </c>
      <c r="F256">
        <v>631</v>
      </c>
    </row>
    <row r="257" ht="13.2" spans="1:6">
      <c r="A257" s="1" t="s">
        <v>3</v>
      </c>
      <c r="B257" s="1" t="s">
        <v>4</v>
      </c>
      <c r="C257" s="52" t="s">
        <v>958</v>
      </c>
      <c r="D257" s="52" t="s">
        <v>959</v>
      </c>
      <c r="E257">
        <f t="shared" si="0"/>
        <v>0</v>
      </c>
      <c r="F257" t="s">
        <v>696</v>
      </c>
    </row>
    <row r="258" ht="13.2" spans="1:6">
      <c r="A258" s="1" t="s">
        <v>6</v>
      </c>
      <c r="B258" s="1" t="s">
        <v>7</v>
      </c>
      <c r="C258" s="52" t="s">
        <v>960</v>
      </c>
      <c r="D258" s="52" t="s">
        <v>961</v>
      </c>
      <c r="E258">
        <f t="shared" si="0"/>
        <v>209</v>
      </c>
      <c r="F258">
        <v>70</v>
      </c>
    </row>
    <row r="259" ht="13.2" spans="1:6">
      <c r="A259" s="1" t="s">
        <v>3</v>
      </c>
      <c r="B259" s="1" t="s">
        <v>4</v>
      </c>
      <c r="C259" s="52" t="s">
        <v>960</v>
      </c>
      <c r="D259" s="52" t="s">
        <v>961</v>
      </c>
      <c r="E259">
        <f t="shared" si="0"/>
        <v>0</v>
      </c>
      <c r="F259" t="s">
        <v>696</v>
      </c>
    </row>
    <row r="260" ht="13.2" spans="1:6">
      <c r="A260" s="1" t="s">
        <v>6</v>
      </c>
      <c r="B260" s="1" t="s">
        <v>7</v>
      </c>
      <c r="C260" s="52" t="s">
        <v>962</v>
      </c>
      <c r="D260" s="52" t="s">
        <v>963</v>
      </c>
      <c r="E260">
        <f t="shared" si="0"/>
        <v>311</v>
      </c>
      <c r="F260">
        <v>104</v>
      </c>
    </row>
    <row r="261" ht="13.2" spans="1:6">
      <c r="A261" s="1" t="s">
        <v>3</v>
      </c>
      <c r="B261" s="1" t="s">
        <v>4</v>
      </c>
      <c r="C261" s="52" t="s">
        <v>962</v>
      </c>
      <c r="D261" s="52" t="s">
        <v>963</v>
      </c>
      <c r="E261">
        <f t="shared" si="0"/>
        <v>0</v>
      </c>
      <c r="F261" t="s">
        <v>696</v>
      </c>
    </row>
    <row r="262" ht="13.2" spans="1:6">
      <c r="A262" s="1" t="s">
        <v>6</v>
      </c>
      <c r="B262" s="1" t="s">
        <v>8</v>
      </c>
      <c r="C262" s="52" t="s">
        <v>964</v>
      </c>
      <c r="D262" s="52" t="s">
        <v>965</v>
      </c>
      <c r="E262">
        <f t="shared" si="0"/>
        <v>0</v>
      </c>
      <c r="F262" t="s">
        <v>696</v>
      </c>
    </row>
    <row r="263" ht="13.2" spans="1:6">
      <c r="A263" s="1" t="s">
        <v>6</v>
      </c>
      <c r="B263" s="1" t="s">
        <v>7</v>
      </c>
      <c r="C263" s="52" t="s">
        <v>966</v>
      </c>
      <c r="D263" s="52" t="s">
        <v>967</v>
      </c>
      <c r="E263">
        <f t="shared" si="0"/>
        <v>953</v>
      </c>
      <c r="F263">
        <v>318</v>
      </c>
    </row>
    <row r="264" ht="13.2" spans="1:6">
      <c r="A264" s="1" t="s">
        <v>3</v>
      </c>
      <c r="B264" s="1" t="s">
        <v>4</v>
      </c>
      <c r="C264" s="52" t="s">
        <v>966</v>
      </c>
      <c r="D264" s="52" t="s">
        <v>967</v>
      </c>
      <c r="E264">
        <f t="shared" si="0"/>
        <v>0</v>
      </c>
      <c r="F264" t="s">
        <v>696</v>
      </c>
    </row>
    <row r="265" ht="13.2" spans="1:6">
      <c r="A265" s="1" t="s">
        <v>6</v>
      </c>
      <c r="B265" s="1" t="s">
        <v>7</v>
      </c>
      <c r="C265" s="52" t="s">
        <v>968</v>
      </c>
      <c r="D265" s="52" t="s">
        <v>969</v>
      </c>
      <c r="E265">
        <f t="shared" si="0"/>
        <v>1286</v>
      </c>
      <c r="F265">
        <v>429</v>
      </c>
    </row>
    <row r="266" ht="13.2" spans="1:6">
      <c r="A266" s="1" t="s">
        <v>3</v>
      </c>
      <c r="B266" s="1" t="s">
        <v>4</v>
      </c>
      <c r="C266" s="52" t="s">
        <v>968</v>
      </c>
      <c r="D266" s="52" t="s">
        <v>969</v>
      </c>
      <c r="E266">
        <f t="shared" si="0"/>
        <v>0</v>
      </c>
      <c r="F266" t="s">
        <v>696</v>
      </c>
    </row>
    <row r="267" ht="13.2" spans="1:6">
      <c r="A267" s="1" t="s">
        <v>6</v>
      </c>
      <c r="B267" s="1" t="s">
        <v>7</v>
      </c>
      <c r="C267" s="52" t="s">
        <v>970</v>
      </c>
      <c r="D267" s="52" t="s">
        <v>971</v>
      </c>
      <c r="E267">
        <f t="shared" si="0"/>
        <v>290</v>
      </c>
      <c r="F267">
        <v>97</v>
      </c>
    </row>
    <row r="268" ht="13.2" spans="1:6">
      <c r="A268" s="1" t="s">
        <v>3</v>
      </c>
      <c r="B268" s="1" t="s">
        <v>4</v>
      </c>
      <c r="C268" s="52" t="s">
        <v>970</v>
      </c>
      <c r="D268" s="52" t="s">
        <v>971</v>
      </c>
      <c r="E268">
        <f t="shared" si="0"/>
        <v>0</v>
      </c>
      <c r="F268" t="s">
        <v>696</v>
      </c>
    </row>
    <row r="269" ht="13.2" spans="1:6">
      <c r="A269" s="1" t="s">
        <v>6</v>
      </c>
      <c r="B269" s="1" t="s">
        <v>7</v>
      </c>
      <c r="C269" s="52" t="s">
        <v>972</v>
      </c>
      <c r="D269" s="52" t="s">
        <v>973</v>
      </c>
      <c r="E269">
        <f t="shared" si="0"/>
        <v>872</v>
      </c>
      <c r="F269">
        <v>291</v>
      </c>
    </row>
    <row r="270" ht="13.2" spans="1:6">
      <c r="A270" s="1" t="s">
        <v>3</v>
      </c>
      <c r="B270" s="1" t="s">
        <v>4</v>
      </c>
      <c r="C270" s="52" t="s">
        <v>972</v>
      </c>
      <c r="D270" s="52" t="s">
        <v>973</v>
      </c>
      <c r="E270">
        <f t="shared" si="0"/>
        <v>0</v>
      </c>
      <c r="F270" t="s">
        <v>696</v>
      </c>
    </row>
    <row r="271" ht="13.2" spans="1:6">
      <c r="A271" s="1" t="s">
        <v>6</v>
      </c>
      <c r="B271" s="1" t="s">
        <v>7</v>
      </c>
      <c r="C271" s="52" t="s">
        <v>974</v>
      </c>
      <c r="D271" s="52" t="s">
        <v>975</v>
      </c>
      <c r="E271">
        <f t="shared" si="0"/>
        <v>899</v>
      </c>
      <c r="F271">
        <v>300</v>
      </c>
    </row>
    <row r="272" ht="13.2" spans="1:6">
      <c r="A272" s="1" t="s">
        <v>3</v>
      </c>
      <c r="B272" s="1" t="s">
        <v>4</v>
      </c>
      <c r="C272" s="52" t="s">
        <v>974</v>
      </c>
      <c r="D272" s="52" t="s">
        <v>975</v>
      </c>
      <c r="E272">
        <f t="shared" si="0"/>
        <v>0</v>
      </c>
      <c r="F272" t="s">
        <v>696</v>
      </c>
    </row>
    <row r="273" ht="13.2" spans="1:6">
      <c r="A273" s="1" t="s">
        <v>6</v>
      </c>
      <c r="B273" s="1" t="s">
        <v>7</v>
      </c>
      <c r="C273" s="52" t="s">
        <v>976</v>
      </c>
      <c r="D273" s="52" t="s">
        <v>977</v>
      </c>
      <c r="E273">
        <f t="shared" si="0"/>
        <v>1118</v>
      </c>
      <c r="F273">
        <v>373</v>
      </c>
    </row>
    <row r="274" ht="13.2" spans="1:6">
      <c r="A274" s="1" t="s">
        <v>3</v>
      </c>
      <c r="B274" s="1" t="s">
        <v>4</v>
      </c>
      <c r="C274" s="52" t="s">
        <v>976</v>
      </c>
      <c r="D274" s="52" t="s">
        <v>977</v>
      </c>
      <c r="E274">
        <f t="shared" si="0"/>
        <v>0</v>
      </c>
      <c r="F274" t="s">
        <v>696</v>
      </c>
    </row>
    <row r="275" ht="13.2" spans="1:6">
      <c r="A275" s="1" t="s">
        <v>6</v>
      </c>
      <c r="B275" s="1" t="s">
        <v>7</v>
      </c>
      <c r="C275" s="52" t="s">
        <v>978</v>
      </c>
      <c r="D275" s="52" t="s">
        <v>979</v>
      </c>
      <c r="E275">
        <f t="shared" si="0"/>
        <v>1010</v>
      </c>
      <c r="F275">
        <v>337</v>
      </c>
    </row>
    <row r="276" ht="13.2" spans="1:6">
      <c r="A276" s="1" t="s">
        <v>3</v>
      </c>
      <c r="B276" s="1" t="s">
        <v>4</v>
      </c>
      <c r="C276" s="52" t="s">
        <v>978</v>
      </c>
      <c r="D276" s="52" t="s">
        <v>979</v>
      </c>
      <c r="E276">
        <f t="shared" si="0"/>
        <v>0</v>
      </c>
      <c r="F276" t="s">
        <v>696</v>
      </c>
    </row>
    <row r="277" ht="13.2" spans="1:6">
      <c r="A277" s="1" t="s">
        <v>6</v>
      </c>
      <c r="B277" s="1" t="s">
        <v>8</v>
      </c>
      <c r="C277" s="52" t="s">
        <v>980</v>
      </c>
      <c r="D277" s="52" t="s">
        <v>981</v>
      </c>
      <c r="E277">
        <f t="shared" si="0"/>
        <v>0</v>
      </c>
      <c r="F277" t="s">
        <v>696</v>
      </c>
    </row>
    <row r="278" ht="13.2" spans="1:6">
      <c r="A278" s="1" t="s">
        <v>6</v>
      </c>
      <c r="B278" s="1" t="s">
        <v>7</v>
      </c>
      <c r="C278" s="52" t="s">
        <v>982</v>
      </c>
      <c r="D278" s="52" t="s">
        <v>983</v>
      </c>
      <c r="E278">
        <f t="shared" si="0"/>
        <v>1205</v>
      </c>
      <c r="F278">
        <v>402</v>
      </c>
    </row>
    <row r="279" ht="13.2" spans="1:6">
      <c r="A279" s="1" t="s">
        <v>3</v>
      </c>
      <c r="B279" s="1" t="s">
        <v>4</v>
      </c>
      <c r="C279" s="52" t="s">
        <v>982</v>
      </c>
      <c r="D279" s="52" t="s">
        <v>983</v>
      </c>
      <c r="E279">
        <f t="shared" si="0"/>
        <v>0</v>
      </c>
      <c r="F279" t="s">
        <v>696</v>
      </c>
    </row>
    <row r="280" ht="13.2" spans="1:6">
      <c r="A280" s="1" t="s">
        <v>6</v>
      </c>
      <c r="B280" s="1" t="s">
        <v>7</v>
      </c>
      <c r="C280" s="52" t="s">
        <v>984</v>
      </c>
      <c r="D280" s="52" t="s">
        <v>985</v>
      </c>
      <c r="E280">
        <f t="shared" si="0"/>
        <v>806</v>
      </c>
      <c r="F280">
        <v>269</v>
      </c>
    </row>
    <row r="281" ht="13.2" spans="1:6">
      <c r="A281" s="1" t="s">
        <v>3</v>
      </c>
      <c r="B281" s="1" t="s">
        <v>4</v>
      </c>
      <c r="C281" s="52" t="s">
        <v>984</v>
      </c>
      <c r="D281" s="52" t="s">
        <v>985</v>
      </c>
      <c r="E281">
        <f t="shared" si="0"/>
        <v>0</v>
      </c>
      <c r="F281" t="s">
        <v>696</v>
      </c>
    </row>
    <row r="282" ht="13.2" spans="1:6">
      <c r="A282" s="1" t="s">
        <v>6</v>
      </c>
      <c r="B282" s="1" t="s">
        <v>7</v>
      </c>
      <c r="C282" s="52" t="s">
        <v>986</v>
      </c>
      <c r="D282" s="52" t="s">
        <v>987</v>
      </c>
      <c r="E282">
        <f t="shared" si="0"/>
        <v>611</v>
      </c>
      <c r="F282">
        <v>204</v>
      </c>
    </row>
    <row r="283" ht="13.2" spans="1:6">
      <c r="A283" s="1" t="s">
        <v>3</v>
      </c>
      <c r="B283" s="1" t="s">
        <v>4</v>
      </c>
      <c r="C283" s="52" t="s">
        <v>986</v>
      </c>
      <c r="D283" s="52" t="s">
        <v>987</v>
      </c>
      <c r="E283">
        <f t="shared" si="0"/>
        <v>0</v>
      </c>
      <c r="F283" t="s">
        <v>696</v>
      </c>
    </row>
    <row r="284" ht="13.2" spans="1:6">
      <c r="A284" s="1" t="s">
        <v>6</v>
      </c>
      <c r="B284" s="1" t="s">
        <v>7</v>
      </c>
      <c r="C284" s="52" t="s">
        <v>988</v>
      </c>
      <c r="D284" s="52" t="s">
        <v>989</v>
      </c>
      <c r="E284">
        <f t="shared" si="0"/>
        <v>2699</v>
      </c>
      <c r="F284">
        <v>900</v>
      </c>
    </row>
    <row r="285" ht="13.2" spans="1:6">
      <c r="A285" s="1" t="s">
        <v>3</v>
      </c>
      <c r="B285" s="1" t="s">
        <v>4</v>
      </c>
      <c r="C285" s="52" t="s">
        <v>988</v>
      </c>
      <c r="D285" s="52" t="s">
        <v>989</v>
      </c>
      <c r="E285">
        <f t="shared" si="0"/>
        <v>0</v>
      </c>
      <c r="F285" t="s">
        <v>696</v>
      </c>
    </row>
    <row r="286" ht="13.2" spans="1:6">
      <c r="A286" s="1" t="s">
        <v>6</v>
      </c>
      <c r="B286" s="1" t="s">
        <v>7</v>
      </c>
      <c r="C286" s="52" t="s">
        <v>990</v>
      </c>
      <c r="D286" s="52" t="s">
        <v>991</v>
      </c>
      <c r="E286">
        <f t="shared" si="0"/>
        <v>1136</v>
      </c>
      <c r="F286">
        <v>379</v>
      </c>
    </row>
    <row r="287" ht="13.2" spans="1:6">
      <c r="A287" s="1" t="s">
        <v>3</v>
      </c>
      <c r="B287" s="1" t="s">
        <v>4</v>
      </c>
      <c r="C287" s="52" t="s">
        <v>990</v>
      </c>
      <c r="D287" s="52" t="s">
        <v>991</v>
      </c>
      <c r="E287">
        <f t="shared" si="0"/>
        <v>0</v>
      </c>
      <c r="F287" t="s">
        <v>696</v>
      </c>
    </row>
    <row r="288" ht="13.2" spans="1:6">
      <c r="A288" s="1" t="s">
        <v>6</v>
      </c>
      <c r="B288" s="1" t="s">
        <v>7</v>
      </c>
      <c r="C288" s="52" t="s">
        <v>992</v>
      </c>
      <c r="D288" s="52" t="s">
        <v>993</v>
      </c>
      <c r="E288">
        <f t="shared" si="0"/>
        <v>434</v>
      </c>
      <c r="F288">
        <v>145</v>
      </c>
    </row>
    <row r="289" ht="13.2" spans="1:6">
      <c r="A289" s="1" t="s">
        <v>3</v>
      </c>
      <c r="B289" s="1" t="s">
        <v>4</v>
      </c>
      <c r="C289" s="52" t="s">
        <v>992</v>
      </c>
      <c r="D289" s="52" t="s">
        <v>993</v>
      </c>
      <c r="E289">
        <f t="shared" si="0"/>
        <v>0</v>
      </c>
      <c r="F289" t="s">
        <v>696</v>
      </c>
    </row>
    <row r="290" ht="13.2" spans="1:6">
      <c r="A290" s="1" t="s">
        <v>6</v>
      </c>
      <c r="B290" s="1" t="s">
        <v>7</v>
      </c>
      <c r="C290" s="52" t="s">
        <v>994</v>
      </c>
      <c r="D290" s="52" t="s">
        <v>995</v>
      </c>
      <c r="E290">
        <f t="shared" si="0"/>
        <v>398</v>
      </c>
      <c r="F290">
        <v>133</v>
      </c>
    </row>
    <row r="291" ht="13.2" spans="1:6">
      <c r="A291" s="1" t="s">
        <v>3</v>
      </c>
      <c r="B291" s="1" t="s">
        <v>4</v>
      </c>
      <c r="C291" s="52" t="s">
        <v>994</v>
      </c>
      <c r="D291" s="52" t="s">
        <v>995</v>
      </c>
      <c r="E291">
        <f t="shared" si="0"/>
        <v>0</v>
      </c>
      <c r="F291" t="s">
        <v>696</v>
      </c>
    </row>
    <row r="292" ht="13.2" spans="1:6">
      <c r="A292" s="1" t="s">
        <v>6</v>
      </c>
      <c r="B292" s="1" t="s">
        <v>7</v>
      </c>
      <c r="C292" s="52" t="s">
        <v>996</v>
      </c>
      <c r="D292" s="52" t="s">
        <v>997</v>
      </c>
      <c r="E292">
        <f t="shared" si="0"/>
        <v>716</v>
      </c>
      <c r="F292">
        <v>239</v>
      </c>
    </row>
    <row r="293" ht="13.2" spans="1:6">
      <c r="A293" s="1" t="s">
        <v>3</v>
      </c>
      <c r="B293" s="1" t="s">
        <v>4</v>
      </c>
      <c r="C293" s="52" t="s">
        <v>996</v>
      </c>
      <c r="D293" s="52" t="s">
        <v>997</v>
      </c>
      <c r="E293">
        <f t="shared" si="0"/>
        <v>0</v>
      </c>
      <c r="F293" t="s">
        <v>696</v>
      </c>
    </row>
    <row r="294" ht="13.2" spans="1:6">
      <c r="A294" s="1" t="s">
        <v>6</v>
      </c>
      <c r="B294" s="1" t="s">
        <v>7</v>
      </c>
      <c r="C294" s="52" t="s">
        <v>998</v>
      </c>
      <c r="D294" s="52" t="s">
        <v>999</v>
      </c>
      <c r="E294">
        <f t="shared" si="0"/>
        <v>674</v>
      </c>
      <c r="F294">
        <v>225</v>
      </c>
    </row>
    <row r="295" ht="13.2" spans="1:6">
      <c r="A295" s="1" t="s">
        <v>3</v>
      </c>
      <c r="B295" s="1" t="s">
        <v>4</v>
      </c>
      <c r="C295" s="52" t="s">
        <v>998</v>
      </c>
      <c r="D295" s="52" t="s">
        <v>999</v>
      </c>
      <c r="E295">
        <f t="shared" si="0"/>
        <v>0</v>
      </c>
      <c r="F295" t="s">
        <v>696</v>
      </c>
    </row>
    <row r="296" ht="13.2" spans="1:6">
      <c r="A296" s="1" t="s">
        <v>6</v>
      </c>
      <c r="B296" s="1" t="s">
        <v>7</v>
      </c>
      <c r="C296" s="52" t="s">
        <v>1000</v>
      </c>
      <c r="D296" s="52" t="s">
        <v>1001</v>
      </c>
      <c r="E296">
        <f t="shared" si="0"/>
        <v>1118</v>
      </c>
      <c r="F296">
        <v>373</v>
      </c>
    </row>
    <row r="297" ht="13.2" spans="1:6">
      <c r="A297" s="1" t="s">
        <v>3</v>
      </c>
      <c r="B297" s="1" t="s">
        <v>4</v>
      </c>
      <c r="C297" s="52" t="s">
        <v>1000</v>
      </c>
      <c r="D297" s="52" t="s">
        <v>1001</v>
      </c>
      <c r="E297">
        <f t="shared" si="0"/>
        <v>0</v>
      </c>
      <c r="F297" t="s">
        <v>696</v>
      </c>
    </row>
    <row r="298" ht="13.2" spans="1:6">
      <c r="A298" s="1" t="s">
        <v>6</v>
      </c>
      <c r="B298" s="1" t="s">
        <v>7</v>
      </c>
      <c r="C298" s="52" t="s">
        <v>1002</v>
      </c>
      <c r="D298" s="52" t="s">
        <v>1003</v>
      </c>
      <c r="E298">
        <f t="shared" si="0"/>
        <v>1601</v>
      </c>
      <c r="F298">
        <v>534</v>
      </c>
    </row>
    <row r="299" ht="13.2" spans="1:6">
      <c r="A299" s="1" t="s">
        <v>3</v>
      </c>
      <c r="B299" s="1" t="s">
        <v>4</v>
      </c>
      <c r="C299" s="52" t="s">
        <v>1002</v>
      </c>
      <c r="D299" s="52" t="s">
        <v>1003</v>
      </c>
      <c r="E299">
        <f t="shared" si="0"/>
        <v>0</v>
      </c>
      <c r="F299" t="s">
        <v>696</v>
      </c>
    </row>
    <row r="300" ht="13.2" spans="1:6">
      <c r="A300" s="1" t="s">
        <v>6</v>
      </c>
      <c r="B300" s="1" t="s">
        <v>7</v>
      </c>
      <c r="C300" s="52" t="s">
        <v>1004</v>
      </c>
      <c r="D300" s="52" t="s">
        <v>1005</v>
      </c>
      <c r="E300">
        <f t="shared" si="0"/>
        <v>167</v>
      </c>
      <c r="F300">
        <v>56</v>
      </c>
    </row>
    <row r="301" ht="13.2" spans="1:6">
      <c r="A301" s="1" t="s">
        <v>3</v>
      </c>
      <c r="B301" s="1" t="s">
        <v>4</v>
      </c>
      <c r="C301" s="52" t="s">
        <v>1004</v>
      </c>
      <c r="D301" s="52" t="s">
        <v>1005</v>
      </c>
      <c r="E301">
        <f t="shared" si="0"/>
        <v>0</v>
      </c>
      <c r="F301" t="s">
        <v>696</v>
      </c>
    </row>
    <row r="302" ht="13.2" spans="1:6">
      <c r="A302" s="1" t="s">
        <v>6</v>
      </c>
      <c r="B302" s="1" t="s">
        <v>7</v>
      </c>
      <c r="C302" s="52" t="s">
        <v>1006</v>
      </c>
      <c r="D302" s="52" t="s">
        <v>1007</v>
      </c>
      <c r="E302">
        <f t="shared" si="0"/>
        <v>1748</v>
      </c>
      <c r="F302">
        <v>583</v>
      </c>
    </row>
    <row r="303" ht="13.2" spans="1:6">
      <c r="A303" s="1" t="s">
        <v>3</v>
      </c>
      <c r="B303" s="1" t="s">
        <v>4</v>
      </c>
      <c r="C303" s="52" t="s">
        <v>1006</v>
      </c>
      <c r="D303" s="52" t="s">
        <v>1007</v>
      </c>
      <c r="E303">
        <f t="shared" si="0"/>
        <v>0</v>
      </c>
      <c r="F303" t="s">
        <v>696</v>
      </c>
    </row>
    <row r="304" ht="13.2" spans="1:6">
      <c r="A304" s="1" t="s">
        <v>6</v>
      </c>
      <c r="B304" s="1" t="s">
        <v>7</v>
      </c>
      <c r="C304" s="52" t="s">
        <v>1008</v>
      </c>
      <c r="D304" s="52" t="s">
        <v>1009</v>
      </c>
      <c r="E304">
        <f t="shared" si="0"/>
        <v>986</v>
      </c>
      <c r="F304">
        <v>329</v>
      </c>
    </row>
    <row r="305" ht="13.2" spans="1:6">
      <c r="A305" s="1" t="s">
        <v>3</v>
      </c>
      <c r="B305" s="1" t="s">
        <v>4</v>
      </c>
      <c r="C305" s="52" t="s">
        <v>1008</v>
      </c>
      <c r="D305" s="52" t="s">
        <v>1009</v>
      </c>
      <c r="E305">
        <f t="shared" si="0"/>
        <v>0</v>
      </c>
      <c r="F305" t="s">
        <v>696</v>
      </c>
    </row>
    <row r="306" ht="13.2" spans="1:6">
      <c r="A306" s="1" t="s">
        <v>6</v>
      </c>
      <c r="B306" s="1" t="s">
        <v>7</v>
      </c>
      <c r="C306" s="52" t="s">
        <v>1010</v>
      </c>
      <c r="D306" s="52" t="s">
        <v>1011</v>
      </c>
      <c r="E306">
        <f t="shared" si="0"/>
        <v>1844</v>
      </c>
      <c r="F306">
        <v>615</v>
      </c>
    </row>
    <row r="307" ht="13.2" spans="1:6">
      <c r="A307" s="1" t="s">
        <v>3</v>
      </c>
      <c r="B307" s="1" t="s">
        <v>4</v>
      </c>
      <c r="C307" s="52" t="s">
        <v>1010</v>
      </c>
      <c r="D307" s="52" t="s">
        <v>1011</v>
      </c>
      <c r="E307">
        <f t="shared" si="0"/>
        <v>0</v>
      </c>
      <c r="F307" t="s">
        <v>696</v>
      </c>
    </row>
    <row r="308" ht="13.2" spans="1:6">
      <c r="A308" s="1" t="s">
        <v>6</v>
      </c>
      <c r="B308" s="1" t="s">
        <v>7</v>
      </c>
      <c r="C308" s="52" t="s">
        <v>1012</v>
      </c>
      <c r="D308" s="52" t="s">
        <v>1013</v>
      </c>
      <c r="E308">
        <f t="shared" si="0"/>
        <v>1520</v>
      </c>
      <c r="F308">
        <v>507</v>
      </c>
    </row>
    <row r="309" ht="13.2" spans="1:6">
      <c r="A309" s="1" t="s">
        <v>3</v>
      </c>
      <c r="B309" s="1" t="s">
        <v>4</v>
      </c>
      <c r="C309" s="52" t="s">
        <v>1012</v>
      </c>
      <c r="D309" s="52" t="s">
        <v>1013</v>
      </c>
      <c r="E309">
        <f t="shared" si="0"/>
        <v>0</v>
      </c>
      <c r="F309" t="s">
        <v>696</v>
      </c>
    </row>
    <row r="310" ht="13.2" spans="1:6">
      <c r="A310" s="1" t="s">
        <v>6</v>
      </c>
      <c r="B310" s="1" t="s">
        <v>7</v>
      </c>
      <c r="C310" s="52" t="s">
        <v>1014</v>
      </c>
      <c r="D310" s="52" t="s">
        <v>1015</v>
      </c>
      <c r="E310">
        <f t="shared" si="0"/>
        <v>1145</v>
      </c>
      <c r="F310">
        <v>382</v>
      </c>
    </row>
    <row r="311" ht="13.2" spans="1:6">
      <c r="A311" s="1" t="s">
        <v>3</v>
      </c>
      <c r="B311" s="1" t="s">
        <v>4</v>
      </c>
      <c r="C311" s="52" t="s">
        <v>1014</v>
      </c>
      <c r="D311" s="52" t="s">
        <v>1015</v>
      </c>
      <c r="E311">
        <f t="shared" si="0"/>
        <v>0</v>
      </c>
      <c r="F311" t="s">
        <v>696</v>
      </c>
    </row>
    <row r="312" ht="13.2" spans="1:6">
      <c r="A312" s="1" t="s">
        <v>6</v>
      </c>
      <c r="B312" s="1" t="s">
        <v>7</v>
      </c>
      <c r="C312" s="52" t="s">
        <v>1016</v>
      </c>
      <c r="D312" s="52" t="s">
        <v>1017</v>
      </c>
      <c r="E312">
        <f t="shared" si="0"/>
        <v>377</v>
      </c>
      <c r="F312">
        <v>126</v>
      </c>
    </row>
    <row r="313" ht="13.2" spans="1:6">
      <c r="A313" s="1" t="s">
        <v>3</v>
      </c>
      <c r="B313" s="1" t="s">
        <v>4</v>
      </c>
      <c r="C313" s="52" t="s">
        <v>1016</v>
      </c>
      <c r="D313" s="52" t="s">
        <v>1017</v>
      </c>
      <c r="E313">
        <f t="shared" si="0"/>
        <v>0</v>
      </c>
      <c r="F313" t="s">
        <v>696</v>
      </c>
    </row>
    <row r="314" ht="13.2" spans="1:6">
      <c r="A314" s="1" t="s">
        <v>6</v>
      </c>
      <c r="B314" s="1" t="s">
        <v>7</v>
      </c>
      <c r="C314" s="52" t="s">
        <v>1018</v>
      </c>
      <c r="D314" s="52" t="s">
        <v>1019</v>
      </c>
      <c r="E314">
        <f t="shared" si="0"/>
        <v>221</v>
      </c>
      <c r="F314">
        <v>74</v>
      </c>
    </row>
    <row r="315" ht="13.2" spans="1:6">
      <c r="A315" s="1" t="s">
        <v>3</v>
      </c>
      <c r="B315" s="1" t="s">
        <v>4</v>
      </c>
      <c r="C315" s="52" t="s">
        <v>1018</v>
      </c>
      <c r="D315" s="52" t="s">
        <v>1019</v>
      </c>
      <c r="E315">
        <f t="shared" si="0"/>
        <v>0</v>
      </c>
      <c r="F315" t="s">
        <v>696</v>
      </c>
    </row>
    <row r="316" ht="13.2" spans="1:6">
      <c r="A316" s="1" t="s">
        <v>6</v>
      </c>
      <c r="B316" s="1" t="s">
        <v>7</v>
      </c>
      <c r="C316" s="52" t="s">
        <v>1020</v>
      </c>
      <c r="D316" s="52" t="s">
        <v>1021</v>
      </c>
      <c r="E316">
        <f t="shared" si="0"/>
        <v>2003</v>
      </c>
      <c r="F316">
        <v>668</v>
      </c>
    </row>
    <row r="317" ht="13.2" spans="1:6">
      <c r="A317" s="1" t="s">
        <v>3</v>
      </c>
      <c r="B317" s="1" t="s">
        <v>4</v>
      </c>
      <c r="C317" s="52" t="s">
        <v>1020</v>
      </c>
      <c r="D317" s="52" t="s">
        <v>1021</v>
      </c>
      <c r="E317">
        <f t="shared" si="0"/>
        <v>0</v>
      </c>
      <c r="F317" t="s">
        <v>696</v>
      </c>
    </row>
    <row r="318" ht="13.2" spans="1:6">
      <c r="A318" s="1" t="s">
        <v>6</v>
      </c>
      <c r="B318" s="1" t="s">
        <v>7</v>
      </c>
      <c r="C318" s="52" t="s">
        <v>1022</v>
      </c>
      <c r="D318" s="52" t="s">
        <v>1023</v>
      </c>
      <c r="E318">
        <f t="shared" si="0"/>
        <v>587</v>
      </c>
      <c r="F318">
        <v>196</v>
      </c>
    </row>
    <row r="319" ht="13.2" spans="1:6">
      <c r="A319" s="1" t="s">
        <v>3</v>
      </c>
      <c r="B319" s="1" t="s">
        <v>4</v>
      </c>
      <c r="C319" s="52" t="s">
        <v>1022</v>
      </c>
      <c r="D319" s="52" t="s">
        <v>1023</v>
      </c>
      <c r="E319">
        <f t="shared" si="0"/>
        <v>0</v>
      </c>
      <c r="F319" t="s">
        <v>696</v>
      </c>
    </row>
    <row r="320" ht="13.2" spans="1:6">
      <c r="A320" s="1" t="s">
        <v>6</v>
      </c>
      <c r="B320" s="1" t="s">
        <v>7</v>
      </c>
      <c r="C320" s="52" t="s">
        <v>1024</v>
      </c>
      <c r="D320" s="52" t="s">
        <v>1025</v>
      </c>
      <c r="E320">
        <f t="shared" si="0"/>
        <v>872</v>
      </c>
      <c r="F320">
        <v>291</v>
      </c>
    </row>
    <row r="321" ht="13.2" spans="1:6">
      <c r="A321" s="1" t="s">
        <v>3</v>
      </c>
      <c r="B321" s="1" t="s">
        <v>4</v>
      </c>
      <c r="C321" s="52" t="s">
        <v>1024</v>
      </c>
      <c r="D321" s="52" t="s">
        <v>1025</v>
      </c>
      <c r="E321">
        <f t="shared" si="0"/>
        <v>0</v>
      </c>
      <c r="F321" t="s">
        <v>696</v>
      </c>
    </row>
    <row r="322" ht="13.2" spans="1:6">
      <c r="A322" s="1" t="s">
        <v>6</v>
      </c>
      <c r="B322" s="1" t="s">
        <v>8</v>
      </c>
      <c r="C322" s="52" t="s">
        <v>1026</v>
      </c>
      <c r="D322" s="52" t="s">
        <v>1027</v>
      </c>
      <c r="E322">
        <f t="shared" si="0"/>
        <v>0</v>
      </c>
      <c r="F322" t="s">
        <v>696</v>
      </c>
    </row>
    <row r="323" ht="13.2" spans="1:6">
      <c r="A323" s="1" t="s">
        <v>6</v>
      </c>
      <c r="B323" s="1" t="s">
        <v>7</v>
      </c>
      <c r="C323" s="52" t="s">
        <v>1028</v>
      </c>
      <c r="D323" s="52" t="s">
        <v>1029</v>
      </c>
      <c r="E323">
        <f t="shared" si="0"/>
        <v>905</v>
      </c>
      <c r="F323">
        <v>302</v>
      </c>
    </row>
    <row r="324" ht="13.2" spans="1:6">
      <c r="A324" s="1" t="s">
        <v>3</v>
      </c>
      <c r="B324" s="1" t="s">
        <v>4</v>
      </c>
      <c r="C324" s="52" t="s">
        <v>1028</v>
      </c>
      <c r="D324" s="52" t="s">
        <v>1029</v>
      </c>
      <c r="E324">
        <f t="shared" si="0"/>
        <v>0</v>
      </c>
      <c r="F324" t="s">
        <v>696</v>
      </c>
    </row>
    <row r="325" ht="13.2" spans="1:6">
      <c r="A325" s="1" t="s">
        <v>6</v>
      </c>
      <c r="B325" s="1" t="s">
        <v>7</v>
      </c>
      <c r="C325" s="52" t="s">
        <v>1030</v>
      </c>
      <c r="D325" s="52" t="s">
        <v>1031</v>
      </c>
      <c r="E325">
        <f t="shared" si="0"/>
        <v>875</v>
      </c>
      <c r="F325">
        <v>292</v>
      </c>
    </row>
    <row r="326" ht="13.2" spans="1:6">
      <c r="A326" s="1" t="s">
        <v>3</v>
      </c>
      <c r="B326" s="1" t="s">
        <v>4</v>
      </c>
      <c r="C326" s="52" t="s">
        <v>1030</v>
      </c>
      <c r="D326" s="52" t="s">
        <v>1031</v>
      </c>
      <c r="E326">
        <f t="shared" si="0"/>
        <v>0</v>
      </c>
      <c r="F326" t="s">
        <v>696</v>
      </c>
    </row>
    <row r="327" ht="13.2" spans="1:6">
      <c r="A327" s="1" t="s">
        <v>6</v>
      </c>
      <c r="B327" s="1" t="s">
        <v>7</v>
      </c>
      <c r="C327" s="52" t="s">
        <v>1032</v>
      </c>
      <c r="D327" s="52" t="s">
        <v>1033</v>
      </c>
      <c r="E327">
        <f t="shared" si="0"/>
        <v>992</v>
      </c>
      <c r="F327">
        <v>331</v>
      </c>
    </row>
    <row r="328" ht="13.2" spans="1:6">
      <c r="A328" s="1" t="s">
        <v>3</v>
      </c>
      <c r="B328" s="1" t="s">
        <v>4</v>
      </c>
      <c r="C328" s="52" t="s">
        <v>1032</v>
      </c>
      <c r="D328" s="52" t="s">
        <v>1033</v>
      </c>
      <c r="E328">
        <f t="shared" si="0"/>
        <v>0</v>
      </c>
      <c r="F328" t="s">
        <v>696</v>
      </c>
    </row>
    <row r="329" ht="13.2" spans="1:6">
      <c r="A329" s="1" t="s">
        <v>6</v>
      </c>
      <c r="B329" s="1" t="s">
        <v>7</v>
      </c>
      <c r="C329" s="52" t="s">
        <v>1034</v>
      </c>
      <c r="D329" s="52" t="s">
        <v>1035</v>
      </c>
      <c r="E329">
        <f t="shared" si="0"/>
        <v>626</v>
      </c>
      <c r="F329">
        <v>209</v>
      </c>
    </row>
    <row r="330" ht="13.2" spans="1:6">
      <c r="A330" s="1" t="s">
        <v>3</v>
      </c>
      <c r="B330" s="1" t="s">
        <v>4</v>
      </c>
      <c r="C330" s="52" t="s">
        <v>1034</v>
      </c>
      <c r="D330" s="52" t="s">
        <v>1035</v>
      </c>
      <c r="E330">
        <f t="shared" si="0"/>
        <v>0</v>
      </c>
      <c r="F330" t="s">
        <v>696</v>
      </c>
    </row>
    <row r="331" ht="13.2" spans="1:6">
      <c r="A331" s="1" t="s">
        <v>6</v>
      </c>
      <c r="B331" s="1" t="s">
        <v>7</v>
      </c>
      <c r="C331" s="52" t="s">
        <v>1036</v>
      </c>
      <c r="D331" s="52" t="s">
        <v>1037</v>
      </c>
      <c r="E331">
        <f t="shared" si="0"/>
        <v>1865</v>
      </c>
      <c r="F331">
        <v>622</v>
      </c>
    </row>
    <row r="332" ht="13.2" spans="1:6">
      <c r="A332" s="1" t="s">
        <v>3</v>
      </c>
      <c r="B332" s="1" t="s">
        <v>4</v>
      </c>
      <c r="C332" s="52" t="s">
        <v>1036</v>
      </c>
      <c r="D332" s="52" t="s">
        <v>1037</v>
      </c>
      <c r="E332">
        <f t="shared" si="0"/>
        <v>0</v>
      </c>
      <c r="F332" t="s">
        <v>696</v>
      </c>
    </row>
    <row r="333" ht="13.2" spans="1:6">
      <c r="A333" s="1" t="s">
        <v>6</v>
      </c>
      <c r="B333" s="1" t="s">
        <v>7</v>
      </c>
      <c r="C333" s="52" t="s">
        <v>1038</v>
      </c>
      <c r="D333" s="52" t="s">
        <v>1039</v>
      </c>
      <c r="E333">
        <f t="shared" si="0"/>
        <v>1394</v>
      </c>
      <c r="F333">
        <v>465</v>
      </c>
    </row>
    <row r="334" ht="13.2" spans="1:6">
      <c r="A334" s="1" t="s">
        <v>3</v>
      </c>
      <c r="B334" s="1" t="s">
        <v>4</v>
      </c>
      <c r="C334" s="52" t="s">
        <v>1038</v>
      </c>
      <c r="D334" s="52" t="s">
        <v>1039</v>
      </c>
      <c r="E334">
        <f t="shared" si="0"/>
        <v>0</v>
      </c>
      <c r="F334" t="s">
        <v>696</v>
      </c>
    </row>
    <row r="335" ht="13.2" spans="1:6">
      <c r="A335" s="1" t="s">
        <v>6</v>
      </c>
      <c r="B335" s="1" t="s">
        <v>7</v>
      </c>
      <c r="C335" s="52" t="s">
        <v>1040</v>
      </c>
      <c r="D335" s="52" t="s">
        <v>1041</v>
      </c>
      <c r="E335">
        <f t="shared" si="0"/>
        <v>494</v>
      </c>
      <c r="F335">
        <v>165</v>
      </c>
    </row>
    <row r="336" ht="13.2" spans="1:6">
      <c r="A336" s="1" t="s">
        <v>3</v>
      </c>
      <c r="B336" s="1" t="s">
        <v>4</v>
      </c>
      <c r="C336" s="52" t="s">
        <v>1040</v>
      </c>
      <c r="D336" s="52" t="s">
        <v>1041</v>
      </c>
      <c r="E336">
        <f t="shared" si="0"/>
        <v>0</v>
      </c>
      <c r="F336" t="s">
        <v>696</v>
      </c>
    </row>
    <row r="337" ht="13.2" spans="1:6">
      <c r="A337" s="1" t="s">
        <v>6</v>
      </c>
      <c r="B337" s="1" t="s">
        <v>8</v>
      </c>
      <c r="C337" s="52" t="s">
        <v>1042</v>
      </c>
      <c r="D337" s="52" t="s">
        <v>1043</v>
      </c>
      <c r="E337">
        <f t="shared" si="0"/>
        <v>0</v>
      </c>
      <c r="F337" t="s">
        <v>696</v>
      </c>
    </row>
    <row r="338" ht="13.2" spans="1:6">
      <c r="A338" s="1" t="s">
        <v>6</v>
      </c>
      <c r="B338" s="1" t="s">
        <v>8</v>
      </c>
      <c r="C338" s="52" t="s">
        <v>1044</v>
      </c>
      <c r="D338" s="52" t="s">
        <v>1045</v>
      </c>
      <c r="E338">
        <f t="shared" si="0"/>
        <v>0</v>
      </c>
      <c r="F338" t="s">
        <v>696</v>
      </c>
    </row>
    <row r="339" ht="13.2" spans="1:6">
      <c r="A339" s="1" t="s">
        <v>6</v>
      </c>
      <c r="B339" s="1" t="s">
        <v>7</v>
      </c>
      <c r="C339" s="52" t="s">
        <v>1046</v>
      </c>
      <c r="D339" s="52" t="s">
        <v>1047</v>
      </c>
      <c r="E339">
        <f t="shared" si="0"/>
        <v>392</v>
      </c>
      <c r="F339">
        <v>131</v>
      </c>
    </row>
    <row r="340" ht="13.2" spans="1:6">
      <c r="A340" s="1" t="s">
        <v>3</v>
      </c>
      <c r="B340" s="1" t="s">
        <v>4</v>
      </c>
      <c r="C340" s="52" t="s">
        <v>1046</v>
      </c>
      <c r="D340" s="52" t="s">
        <v>1047</v>
      </c>
      <c r="E340">
        <f t="shared" si="0"/>
        <v>0</v>
      </c>
      <c r="F340" t="s">
        <v>696</v>
      </c>
    </row>
    <row r="341" ht="13.2" spans="1:6">
      <c r="A341" s="1" t="s">
        <v>6</v>
      </c>
      <c r="B341" s="1" t="s">
        <v>7</v>
      </c>
      <c r="C341" s="52" t="s">
        <v>1048</v>
      </c>
      <c r="D341" s="52" t="s">
        <v>1049</v>
      </c>
      <c r="E341">
        <f t="shared" si="0"/>
        <v>245</v>
      </c>
      <c r="F341">
        <v>82</v>
      </c>
    </row>
    <row r="342" ht="13.2" spans="1:6">
      <c r="A342" s="1" t="s">
        <v>3</v>
      </c>
      <c r="B342" s="1" t="s">
        <v>4</v>
      </c>
      <c r="C342" s="52" t="s">
        <v>1048</v>
      </c>
      <c r="D342" s="52" t="s">
        <v>1049</v>
      </c>
      <c r="E342">
        <f t="shared" si="0"/>
        <v>0</v>
      </c>
      <c r="F342" t="s">
        <v>696</v>
      </c>
    </row>
    <row r="343" ht="13.2" spans="1:6">
      <c r="A343" s="1" t="s">
        <v>6</v>
      </c>
      <c r="B343" s="1" t="s">
        <v>7</v>
      </c>
      <c r="C343" s="52" t="s">
        <v>1050</v>
      </c>
      <c r="D343" s="52" t="s">
        <v>1051</v>
      </c>
      <c r="E343">
        <f t="shared" si="0"/>
        <v>653</v>
      </c>
      <c r="F343">
        <v>218</v>
      </c>
    </row>
    <row r="344" ht="13.2" spans="1:6">
      <c r="A344" s="1" t="s">
        <v>3</v>
      </c>
      <c r="B344" s="1" t="s">
        <v>4</v>
      </c>
      <c r="C344" s="52" t="s">
        <v>1050</v>
      </c>
      <c r="D344" s="52" t="s">
        <v>1051</v>
      </c>
      <c r="E344">
        <f t="shared" si="0"/>
        <v>0</v>
      </c>
      <c r="F344" t="s">
        <v>696</v>
      </c>
    </row>
    <row r="345" ht="13.2" spans="1:6">
      <c r="A345" s="1" t="s">
        <v>6</v>
      </c>
      <c r="B345" s="1" t="s">
        <v>7</v>
      </c>
      <c r="C345" s="52" t="s">
        <v>1052</v>
      </c>
      <c r="D345" s="52" t="s">
        <v>1053</v>
      </c>
      <c r="E345">
        <f t="shared" si="0"/>
        <v>413</v>
      </c>
      <c r="F345">
        <v>138</v>
      </c>
    </row>
    <row r="346" ht="13.2" spans="1:6">
      <c r="A346" s="1" t="s">
        <v>3</v>
      </c>
      <c r="B346" s="1" t="s">
        <v>4</v>
      </c>
      <c r="C346" s="52" t="s">
        <v>1052</v>
      </c>
      <c r="D346" s="52" t="s">
        <v>1053</v>
      </c>
      <c r="E346">
        <f t="shared" si="0"/>
        <v>0</v>
      </c>
      <c r="F346" t="s">
        <v>696</v>
      </c>
    </row>
    <row r="347" ht="13.2" spans="1:6">
      <c r="A347" s="1" t="s">
        <v>6</v>
      </c>
      <c r="B347" s="1" t="s">
        <v>7</v>
      </c>
      <c r="C347" s="52" t="s">
        <v>1054</v>
      </c>
      <c r="D347" s="52" t="s">
        <v>1055</v>
      </c>
      <c r="E347">
        <f t="shared" si="0"/>
        <v>260</v>
      </c>
      <c r="F347">
        <v>87</v>
      </c>
    </row>
    <row r="348" ht="13.2" spans="1:6">
      <c r="A348" s="1" t="s">
        <v>3</v>
      </c>
      <c r="B348" s="1" t="s">
        <v>4</v>
      </c>
      <c r="C348" s="52" t="s">
        <v>1054</v>
      </c>
      <c r="D348" s="52" t="s">
        <v>1055</v>
      </c>
      <c r="E348">
        <f t="shared" si="0"/>
        <v>0</v>
      </c>
      <c r="F348" t="s">
        <v>696</v>
      </c>
    </row>
    <row r="349" ht="13.2" spans="1:6">
      <c r="A349" s="1" t="s">
        <v>6</v>
      </c>
      <c r="B349" s="1" t="s">
        <v>8</v>
      </c>
      <c r="C349" s="52" t="s">
        <v>1056</v>
      </c>
      <c r="D349" s="52" t="s">
        <v>1057</v>
      </c>
      <c r="E349">
        <f t="shared" si="0"/>
        <v>0</v>
      </c>
      <c r="F349" t="s">
        <v>696</v>
      </c>
    </row>
    <row r="350" ht="13.2" spans="1:6">
      <c r="A350" s="1" t="s">
        <v>6</v>
      </c>
      <c r="B350" s="1" t="s">
        <v>7</v>
      </c>
      <c r="C350" s="52" t="s">
        <v>1058</v>
      </c>
      <c r="D350" s="52" t="s">
        <v>1059</v>
      </c>
      <c r="E350">
        <f t="shared" si="0"/>
        <v>200</v>
      </c>
      <c r="F350">
        <v>67</v>
      </c>
    </row>
    <row r="351" ht="13.2" spans="1:6">
      <c r="A351" s="1" t="s">
        <v>3</v>
      </c>
      <c r="B351" s="1" t="s">
        <v>4</v>
      </c>
      <c r="C351" s="52" t="s">
        <v>1058</v>
      </c>
      <c r="D351" s="52" t="s">
        <v>1059</v>
      </c>
      <c r="E351">
        <f t="shared" si="0"/>
        <v>0</v>
      </c>
      <c r="F351" t="s">
        <v>696</v>
      </c>
    </row>
    <row r="352" ht="13.2" spans="1:6">
      <c r="A352" s="1" t="s">
        <v>6</v>
      </c>
      <c r="B352" s="1" t="s">
        <v>7</v>
      </c>
      <c r="C352" s="52" t="s">
        <v>1060</v>
      </c>
      <c r="D352" s="52" t="s">
        <v>1061</v>
      </c>
      <c r="E352">
        <f t="shared" si="0"/>
        <v>560</v>
      </c>
      <c r="F352">
        <v>187</v>
      </c>
    </row>
    <row r="353" ht="13.2" spans="1:6">
      <c r="A353" s="1" t="s">
        <v>3</v>
      </c>
      <c r="B353" s="1" t="s">
        <v>4</v>
      </c>
      <c r="C353" s="52" t="s">
        <v>1060</v>
      </c>
      <c r="D353" s="52" t="s">
        <v>1061</v>
      </c>
      <c r="E353">
        <f t="shared" si="0"/>
        <v>0</v>
      </c>
      <c r="F353" t="s">
        <v>696</v>
      </c>
    </row>
    <row r="354" ht="13.2" spans="1:6">
      <c r="A354" s="1" t="s">
        <v>6</v>
      </c>
      <c r="B354" s="1" t="s">
        <v>7</v>
      </c>
      <c r="C354" s="52" t="s">
        <v>1062</v>
      </c>
      <c r="D354" s="52" t="s">
        <v>1063</v>
      </c>
      <c r="E354">
        <f t="shared" si="0"/>
        <v>530</v>
      </c>
      <c r="F354">
        <v>177</v>
      </c>
    </row>
    <row r="355" ht="13.2" spans="1:6">
      <c r="A355" s="1" t="s">
        <v>3</v>
      </c>
      <c r="B355" s="1" t="s">
        <v>4</v>
      </c>
      <c r="C355" s="52" t="s">
        <v>1062</v>
      </c>
      <c r="D355" s="52" t="s">
        <v>1063</v>
      </c>
      <c r="E355">
        <f t="shared" si="0"/>
        <v>0</v>
      </c>
      <c r="F355" t="s">
        <v>696</v>
      </c>
    </row>
    <row r="356" ht="13.2" spans="1:6">
      <c r="A356" s="1" t="s">
        <v>6</v>
      </c>
      <c r="B356" s="1" t="s">
        <v>7</v>
      </c>
      <c r="C356" s="52" t="s">
        <v>1064</v>
      </c>
      <c r="D356" s="52" t="s">
        <v>1065</v>
      </c>
      <c r="E356">
        <f t="shared" si="0"/>
        <v>740</v>
      </c>
      <c r="F356">
        <v>247</v>
      </c>
    </row>
    <row r="357" ht="13.2" spans="1:6">
      <c r="A357" s="1" t="s">
        <v>3</v>
      </c>
      <c r="B357" s="1" t="s">
        <v>4</v>
      </c>
      <c r="C357" s="52" t="s">
        <v>1064</v>
      </c>
      <c r="D357" s="52" t="s">
        <v>1065</v>
      </c>
      <c r="E357">
        <f t="shared" si="0"/>
        <v>0</v>
      </c>
      <c r="F357" t="s">
        <v>696</v>
      </c>
    </row>
    <row r="358" ht="13.2" spans="1:6">
      <c r="A358" s="1" t="s">
        <v>6</v>
      </c>
      <c r="B358" s="1" t="s">
        <v>7</v>
      </c>
      <c r="C358" s="52" t="s">
        <v>1066</v>
      </c>
      <c r="D358" s="52" t="s">
        <v>1067</v>
      </c>
      <c r="E358">
        <f t="shared" si="0"/>
        <v>809</v>
      </c>
      <c r="F358">
        <v>270</v>
      </c>
    </row>
    <row r="359" ht="13.2" spans="1:6">
      <c r="A359" s="1" t="s">
        <v>3</v>
      </c>
      <c r="B359" s="1" t="s">
        <v>4</v>
      </c>
      <c r="C359" s="52" t="s">
        <v>1066</v>
      </c>
      <c r="D359" s="52" t="s">
        <v>1067</v>
      </c>
      <c r="E359">
        <f t="shared" si="0"/>
        <v>0</v>
      </c>
      <c r="F359" t="s">
        <v>696</v>
      </c>
    </row>
    <row r="360" ht="13.2" spans="1:6">
      <c r="A360" s="1" t="s">
        <v>6</v>
      </c>
      <c r="B360" s="1" t="s">
        <v>7</v>
      </c>
      <c r="C360" s="52" t="s">
        <v>1068</v>
      </c>
      <c r="D360" s="52" t="s">
        <v>1069</v>
      </c>
      <c r="E360">
        <f t="shared" si="0"/>
        <v>1139</v>
      </c>
      <c r="F360">
        <v>380</v>
      </c>
    </row>
    <row r="361" ht="13.2" spans="1:6">
      <c r="A361" s="1" t="s">
        <v>3</v>
      </c>
      <c r="B361" s="1" t="s">
        <v>4</v>
      </c>
      <c r="C361" s="52" t="s">
        <v>1068</v>
      </c>
      <c r="D361" s="52" t="s">
        <v>1069</v>
      </c>
      <c r="E361">
        <f t="shared" si="0"/>
        <v>0</v>
      </c>
      <c r="F361" t="s">
        <v>696</v>
      </c>
    </row>
    <row r="362" ht="13.2" spans="1:6">
      <c r="A362" s="1" t="s">
        <v>6</v>
      </c>
      <c r="B362" s="1" t="s">
        <v>8</v>
      </c>
      <c r="C362" s="52" t="s">
        <v>1070</v>
      </c>
      <c r="D362" s="52" t="s">
        <v>1071</v>
      </c>
      <c r="E362">
        <f t="shared" si="0"/>
        <v>0</v>
      </c>
      <c r="F362" t="s">
        <v>696</v>
      </c>
    </row>
    <row r="363" ht="13.2" spans="1:6">
      <c r="A363" s="1" t="s">
        <v>6</v>
      </c>
      <c r="B363" s="1" t="s">
        <v>7</v>
      </c>
      <c r="C363" s="52" t="s">
        <v>1072</v>
      </c>
      <c r="D363" s="52" t="s">
        <v>1073</v>
      </c>
      <c r="E363">
        <f t="shared" si="0"/>
        <v>860</v>
      </c>
      <c r="F363">
        <v>287</v>
      </c>
    </row>
    <row r="364" ht="13.2" spans="1:6">
      <c r="A364" s="1" t="s">
        <v>3</v>
      </c>
      <c r="B364" s="1" t="s">
        <v>4</v>
      </c>
      <c r="C364" s="52" t="s">
        <v>1072</v>
      </c>
      <c r="D364" s="52" t="s">
        <v>1073</v>
      </c>
      <c r="E364">
        <f t="shared" si="0"/>
        <v>0</v>
      </c>
      <c r="F364" t="s">
        <v>696</v>
      </c>
    </row>
    <row r="365" ht="13.2" spans="1:6">
      <c r="A365" s="1" t="s">
        <v>6</v>
      </c>
      <c r="B365" s="1" t="s">
        <v>7</v>
      </c>
      <c r="C365" s="52" t="s">
        <v>1074</v>
      </c>
      <c r="D365" s="52" t="s">
        <v>1075</v>
      </c>
      <c r="E365">
        <f t="shared" si="0"/>
        <v>2003</v>
      </c>
      <c r="F365">
        <v>668</v>
      </c>
    </row>
    <row r="366" ht="13.2" spans="1:6">
      <c r="A366" s="1" t="s">
        <v>3</v>
      </c>
      <c r="B366" s="1" t="s">
        <v>4</v>
      </c>
      <c r="C366" s="52" t="s">
        <v>1074</v>
      </c>
      <c r="D366" s="52" t="s">
        <v>1075</v>
      </c>
      <c r="E366">
        <f t="shared" si="0"/>
        <v>0</v>
      </c>
      <c r="F366" t="s">
        <v>696</v>
      </c>
    </row>
    <row r="367" ht="13.2" spans="1:6">
      <c r="A367" s="1" t="s">
        <v>6</v>
      </c>
      <c r="B367" s="1" t="s">
        <v>8</v>
      </c>
      <c r="C367" s="52" t="s">
        <v>1076</v>
      </c>
      <c r="D367" s="52" t="s">
        <v>1077</v>
      </c>
      <c r="E367">
        <f t="shared" si="0"/>
        <v>0</v>
      </c>
      <c r="F367" t="s">
        <v>696</v>
      </c>
    </row>
    <row r="368" ht="13.2" spans="1:6">
      <c r="A368" s="1" t="s">
        <v>6</v>
      </c>
      <c r="B368" s="1" t="s">
        <v>7</v>
      </c>
      <c r="C368" s="52" t="s">
        <v>1078</v>
      </c>
      <c r="D368" s="52" t="s">
        <v>1079</v>
      </c>
      <c r="E368">
        <f t="shared" si="0"/>
        <v>1085</v>
      </c>
      <c r="F368">
        <v>362</v>
      </c>
    </row>
    <row r="369" ht="13.2" spans="1:6">
      <c r="A369" s="1" t="s">
        <v>3</v>
      </c>
      <c r="B369" s="1" t="s">
        <v>4</v>
      </c>
      <c r="C369" s="52" t="s">
        <v>1078</v>
      </c>
      <c r="D369" s="52" t="s">
        <v>1079</v>
      </c>
      <c r="E369">
        <f t="shared" si="0"/>
        <v>0</v>
      </c>
      <c r="F369" t="s">
        <v>696</v>
      </c>
    </row>
    <row r="370" ht="13.2" spans="1:6">
      <c r="A370" s="1" t="s">
        <v>6</v>
      </c>
      <c r="B370" s="1" t="s">
        <v>7</v>
      </c>
      <c r="C370" s="52" t="s">
        <v>1080</v>
      </c>
      <c r="D370" s="52" t="s">
        <v>1081</v>
      </c>
      <c r="E370">
        <f t="shared" si="0"/>
        <v>1526</v>
      </c>
      <c r="F370">
        <v>509</v>
      </c>
    </row>
    <row r="371" ht="13.2" spans="1:6">
      <c r="A371" s="1" t="s">
        <v>3</v>
      </c>
      <c r="B371" s="1" t="s">
        <v>4</v>
      </c>
      <c r="C371" s="52" t="s">
        <v>1080</v>
      </c>
      <c r="D371" s="52" t="s">
        <v>1081</v>
      </c>
      <c r="E371">
        <f t="shared" si="0"/>
        <v>0</v>
      </c>
      <c r="F371" t="s">
        <v>696</v>
      </c>
    </row>
    <row r="372" ht="13.2" spans="1:6">
      <c r="A372" s="1" t="s">
        <v>6</v>
      </c>
      <c r="B372" s="1" t="s">
        <v>7</v>
      </c>
      <c r="C372" s="52" t="s">
        <v>1082</v>
      </c>
      <c r="D372" s="52" t="s">
        <v>1083</v>
      </c>
      <c r="E372">
        <f t="shared" si="0"/>
        <v>1238</v>
      </c>
      <c r="F372">
        <v>413</v>
      </c>
    </row>
    <row r="373" ht="13.2" spans="1:6">
      <c r="A373" s="1" t="s">
        <v>3</v>
      </c>
      <c r="B373" s="1" t="s">
        <v>4</v>
      </c>
      <c r="C373" s="52" t="s">
        <v>1082</v>
      </c>
      <c r="D373" s="52" t="s">
        <v>1083</v>
      </c>
      <c r="E373">
        <f t="shared" si="0"/>
        <v>0</v>
      </c>
      <c r="F373" t="s">
        <v>696</v>
      </c>
    </row>
    <row r="374" ht="13.2" spans="1:6">
      <c r="A374" s="1" t="s">
        <v>6</v>
      </c>
      <c r="B374" s="1" t="s">
        <v>7</v>
      </c>
      <c r="C374" s="52" t="s">
        <v>1084</v>
      </c>
      <c r="D374" s="52" t="s">
        <v>1085</v>
      </c>
      <c r="E374">
        <f t="shared" si="0"/>
        <v>935</v>
      </c>
      <c r="F374">
        <v>312</v>
      </c>
    </row>
    <row r="375" ht="13.2" spans="1:6">
      <c r="A375" s="1" t="s">
        <v>3</v>
      </c>
      <c r="B375" s="1" t="s">
        <v>4</v>
      </c>
      <c r="C375" s="52" t="s">
        <v>1084</v>
      </c>
      <c r="D375" s="52" t="s">
        <v>1085</v>
      </c>
      <c r="E375">
        <f t="shared" si="0"/>
        <v>0</v>
      </c>
      <c r="F375" t="s">
        <v>696</v>
      </c>
    </row>
    <row r="376" ht="13.2" spans="1:6">
      <c r="A376" s="1" t="s">
        <v>6</v>
      </c>
      <c r="B376" s="1" t="s">
        <v>7</v>
      </c>
      <c r="C376" s="52" t="s">
        <v>1086</v>
      </c>
      <c r="D376" s="52" t="s">
        <v>1087</v>
      </c>
      <c r="E376">
        <f t="shared" si="0"/>
        <v>869</v>
      </c>
      <c r="F376">
        <v>290</v>
      </c>
    </row>
    <row r="377" ht="13.2" spans="1:6">
      <c r="A377" s="1" t="s">
        <v>3</v>
      </c>
      <c r="B377" s="1" t="s">
        <v>4</v>
      </c>
      <c r="C377" s="52" t="s">
        <v>1086</v>
      </c>
      <c r="D377" s="52" t="s">
        <v>1087</v>
      </c>
      <c r="E377">
        <f t="shared" si="0"/>
        <v>0</v>
      </c>
      <c r="F377" t="s">
        <v>696</v>
      </c>
    </row>
    <row r="378" ht="13.2" spans="1:6">
      <c r="A378" s="1" t="s">
        <v>6</v>
      </c>
      <c r="B378" s="1" t="s">
        <v>7</v>
      </c>
      <c r="C378" s="52" t="s">
        <v>1088</v>
      </c>
      <c r="D378" s="52" t="s">
        <v>1089</v>
      </c>
      <c r="E378">
        <f t="shared" si="0"/>
        <v>1577</v>
      </c>
      <c r="F378">
        <v>526</v>
      </c>
    </row>
    <row r="379" ht="13.2" spans="1:6">
      <c r="A379" s="1" t="s">
        <v>3</v>
      </c>
      <c r="B379" s="1" t="s">
        <v>4</v>
      </c>
      <c r="C379" s="52" t="s">
        <v>1088</v>
      </c>
      <c r="D379" s="52" t="s">
        <v>1089</v>
      </c>
      <c r="E379">
        <f t="shared" si="0"/>
        <v>0</v>
      </c>
      <c r="F379" t="s">
        <v>696</v>
      </c>
    </row>
    <row r="380" ht="13.2" spans="1:6">
      <c r="A380" s="1" t="s">
        <v>6</v>
      </c>
      <c r="B380" s="1" t="s">
        <v>7</v>
      </c>
      <c r="C380" s="52" t="s">
        <v>1090</v>
      </c>
      <c r="D380" s="52" t="s">
        <v>1091</v>
      </c>
      <c r="E380">
        <f t="shared" si="0"/>
        <v>497</v>
      </c>
      <c r="F380">
        <v>166</v>
      </c>
    </row>
    <row r="381" ht="13.2" spans="1:6">
      <c r="A381" s="1" t="s">
        <v>3</v>
      </c>
      <c r="B381" s="1" t="s">
        <v>4</v>
      </c>
      <c r="C381" s="52" t="s">
        <v>1090</v>
      </c>
      <c r="D381" s="52" t="s">
        <v>1091</v>
      </c>
      <c r="E381">
        <f t="shared" si="0"/>
        <v>0</v>
      </c>
      <c r="F381" t="s">
        <v>696</v>
      </c>
    </row>
    <row r="382" ht="13.2" spans="1:6">
      <c r="A382" s="1" t="s">
        <v>6</v>
      </c>
      <c r="B382" s="1" t="s">
        <v>8</v>
      </c>
      <c r="C382" s="52" t="s">
        <v>1092</v>
      </c>
      <c r="D382" s="52" t="s">
        <v>1093</v>
      </c>
      <c r="E382">
        <f t="shared" si="0"/>
        <v>0</v>
      </c>
      <c r="F382" t="s">
        <v>696</v>
      </c>
    </row>
    <row r="383" ht="13.2" spans="1:6">
      <c r="A383" s="1" t="s">
        <v>6</v>
      </c>
      <c r="B383" s="1" t="s">
        <v>8</v>
      </c>
      <c r="C383" s="52" t="s">
        <v>1094</v>
      </c>
      <c r="D383" s="52" t="s">
        <v>1095</v>
      </c>
      <c r="E383">
        <f t="shared" si="0"/>
        <v>0</v>
      </c>
      <c r="F383" t="s">
        <v>696</v>
      </c>
    </row>
    <row r="384" ht="13.2" spans="1:6">
      <c r="A384" s="1" t="s">
        <v>6</v>
      </c>
      <c r="B384" s="1" t="s">
        <v>7</v>
      </c>
      <c r="C384" s="52" t="s">
        <v>1096</v>
      </c>
      <c r="D384" s="52" t="s">
        <v>1097</v>
      </c>
      <c r="E384">
        <f t="shared" si="0"/>
        <v>767</v>
      </c>
      <c r="F384">
        <v>256</v>
      </c>
    </row>
    <row r="385" ht="13.2" spans="1:6">
      <c r="A385" s="1" t="s">
        <v>3</v>
      </c>
      <c r="B385" s="1" t="s">
        <v>4</v>
      </c>
      <c r="C385" s="52" t="s">
        <v>1096</v>
      </c>
      <c r="D385" s="52" t="s">
        <v>1097</v>
      </c>
      <c r="E385">
        <f t="shared" si="0"/>
        <v>0</v>
      </c>
      <c r="F385" t="s">
        <v>696</v>
      </c>
    </row>
    <row r="386" ht="13.2" spans="1:6">
      <c r="A386" s="1" t="s">
        <v>6</v>
      </c>
      <c r="B386" s="1" t="s">
        <v>8</v>
      </c>
      <c r="C386" s="52" t="s">
        <v>1098</v>
      </c>
      <c r="D386" s="52" t="s">
        <v>1099</v>
      </c>
      <c r="E386">
        <f t="shared" si="0"/>
        <v>0</v>
      </c>
      <c r="F386" t="s">
        <v>696</v>
      </c>
    </row>
    <row r="387" ht="13.2" spans="1:6">
      <c r="A387" s="1" t="s">
        <v>6</v>
      </c>
      <c r="B387" s="1" t="s">
        <v>7</v>
      </c>
      <c r="C387" s="52" t="s">
        <v>1100</v>
      </c>
      <c r="D387" s="52" t="s">
        <v>1101</v>
      </c>
      <c r="E387">
        <f t="shared" si="0"/>
        <v>1832</v>
      </c>
      <c r="F387">
        <v>611</v>
      </c>
    </row>
    <row r="388" ht="13.2" spans="1:6">
      <c r="A388" s="1" t="s">
        <v>3</v>
      </c>
      <c r="B388" s="1" t="s">
        <v>4</v>
      </c>
      <c r="C388" s="52" t="s">
        <v>1100</v>
      </c>
      <c r="D388" s="52" t="s">
        <v>1101</v>
      </c>
      <c r="E388">
        <f t="shared" si="0"/>
        <v>0</v>
      </c>
      <c r="F388" t="s">
        <v>696</v>
      </c>
    </row>
    <row r="389" ht="13.2" spans="1:6">
      <c r="A389" s="1" t="s">
        <v>6</v>
      </c>
      <c r="B389" s="1" t="s">
        <v>7</v>
      </c>
      <c r="C389" s="52" t="s">
        <v>1102</v>
      </c>
      <c r="D389" s="52" t="s">
        <v>1103</v>
      </c>
      <c r="E389">
        <f t="shared" si="0"/>
        <v>1034</v>
      </c>
      <c r="F389">
        <v>345</v>
      </c>
    </row>
    <row r="390" ht="13.2" spans="1:6">
      <c r="A390" s="1" t="s">
        <v>3</v>
      </c>
      <c r="B390" s="1" t="s">
        <v>4</v>
      </c>
      <c r="C390" s="52" t="s">
        <v>1102</v>
      </c>
      <c r="D390" s="52" t="s">
        <v>1103</v>
      </c>
      <c r="E390">
        <f t="shared" si="0"/>
        <v>0</v>
      </c>
      <c r="F390" t="s">
        <v>696</v>
      </c>
    </row>
    <row r="391" ht="13.2" spans="1:6">
      <c r="A391" s="1" t="s">
        <v>6</v>
      </c>
      <c r="B391" s="1" t="s">
        <v>7</v>
      </c>
      <c r="C391" s="52" t="s">
        <v>1104</v>
      </c>
      <c r="D391" s="52" t="s">
        <v>1105</v>
      </c>
      <c r="E391">
        <f t="shared" si="0"/>
        <v>653</v>
      </c>
      <c r="F391">
        <v>218</v>
      </c>
    </row>
    <row r="392" ht="13.2" spans="1:6">
      <c r="A392" s="1" t="s">
        <v>3</v>
      </c>
      <c r="B392" s="1" t="s">
        <v>4</v>
      </c>
      <c r="C392" s="52" t="s">
        <v>1104</v>
      </c>
      <c r="D392" s="52" t="s">
        <v>1105</v>
      </c>
      <c r="E392">
        <f t="shared" si="0"/>
        <v>0</v>
      </c>
      <c r="F392" t="s">
        <v>696</v>
      </c>
    </row>
    <row r="393" ht="13.2" spans="1:6">
      <c r="A393" s="1" t="s">
        <v>6</v>
      </c>
      <c r="B393" s="1" t="s">
        <v>7</v>
      </c>
      <c r="C393" s="52" t="s">
        <v>1106</v>
      </c>
      <c r="D393" s="52" t="s">
        <v>1107</v>
      </c>
      <c r="E393">
        <f t="shared" si="0"/>
        <v>578</v>
      </c>
      <c r="F393">
        <v>193</v>
      </c>
    </row>
    <row r="394" ht="13.2" spans="1:6">
      <c r="A394" s="1" t="s">
        <v>3</v>
      </c>
      <c r="B394" s="1" t="s">
        <v>4</v>
      </c>
      <c r="C394" s="52" t="s">
        <v>1106</v>
      </c>
      <c r="D394" s="52" t="s">
        <v>1107</v>
      </c>
      <c r="E394">
        <f t="shared" si="0"/>
        <v>0</v>
      </c>
      <c r="F394" t="s">
        <v>696</v>
      </c>
    </row>
    <row r="395" ht="13.2" spans="1:6">
      <c r="A395" s="1" t="s">
        <v>6</v>
      </c>
      <c r="B395" s="1" t="s">
        <v>7</v>
      </c>
      <c r="C395" s="52" t="s">
        <v>1108</v>
      </c>
      <c r="D395" s="52" t="s">
        <v>1109</v>
      </c>
      <c r="E395">
        <f t="shared" si="0"/>
        <v>839</v>
      </c>
      <c r="F395">
        <v>280</v>
      </c>
    </row>
    <row r="396" ht="13.2" spans="1:6">
      <c r="A396" s="1" t="s">
        <v>3</v>
      </c>
      <c r="B396" s="1" t="s">
        <v>4</v>
      </c>
      <c r="C396" s="52" t="s">
        <v>1108</v>
      </c>
      <c r="D396" s="52" t="s">
        <v>1109</v>
      </c>
      <c r="E396">
        <f t="shared" si="0"/>
        <v>0</v>
      </c>
      <c r="F396" t="s">
        <v>696</v>
      </c>
    </row>
    <row r="397" ht="13.2" spans="1:6">
      <c r="A397" s="1" t="s">
        <v>6</v>
      </c>
      <c r="B397" s="1" t="s">
        <v>7</v>
      </c>
      <c r="C397" s="52" t="s">
        <v>1110</v>
      </c>
      <c r="D397" s="52" t="s">
        <v>1111</v>
      </c>
      <c r="E397">
        <f t="shared" si="0"/>
        <v>908</v>
      </c>
      <c r="F397">
        <v>303</v>
      </c>
    </row>
    <row r="398" ht="13.2" spans="1:6">
      <c r="A398" s="1" t="s">
        <v>3</v>
      </c>
      <c r="B398" s="1" t="s">
        <v>4</v>
      </c>
      <c r="C398" s="52" t="s">
        <v>1110</v>
      </c>
      <c r="D398" s="52" t="s">
        <v>1111</v>
      </c>
      <c r="E398">
        <f t="shared" si="0"/>
        <v>0</v>
      </c>
      <c r="F398" t="s">
        <v>696</v>
      </c>
    </row>
    <row r="399" ht="13.2" spans="1:6">
      <c r="A399" s="1" t="s">
        <v>6</v>
      </c>
      <c r="B399" s="1" t="s">
        <v>7</v>
      </c>
      <c r="C399" s="52" t="s">
        <v>1112</v>
      </c>
      <c r="D399" s="52" t="s">
        <v>1113</v>
      </c>
      <c r="E399">
        <f t="shared" si="0"/>
        <v>1436</v>
      </c>
      <c r="F399">
        <v>479</v>
      </c>
    </row>
    <row r="400" ht="13.2" spans="1:6">
      <c r="A400" s="1" t="s">
        <v>3</v>
      </c>
      <c r="B400" s="1" t="s">
        <v>4</v>
      </c>
      <c r="C400" s="52" t="s">
        <v>1112</v>
      </c>
      <c r="D400" s="52" t="s">
        <v>1113</v>
      </c>
      <c r="E400">
        <f t="shared" si="0"/>
        <v>0</v>
      </c>
      <c r="F400" t="s">
        <v>696</v>
      </c>
    </row>
    <row r="401" ht="13.2" spans="1:6">
      <c r="A401" s="1" t="s">
        <v>6</v>
      </c>
      <c r="B401" s="1" t="s">
        <v>7</v>
      </c>
      <c r="C401" s="52" t="s">
        <v>1114</v>
      </c>
      <c r="D401" s="52" t="s">
        <v>1115</v>
      </c>
      <c r="E401">
        <f t="shared" si="0"/>
        <v>782</v>
      </c>
      <c r="F401">
        <v>261</v>
      </c>
    </row>
    <row r="402" ht="13.2" spans="1:6">
      <c r="A402" s="1" t="s">
        <v>3</v>
      </c>
      <c r="B402" s="1" t="s">
        <v>4</v>
      </c>
      <c r="C402" s="52" t="s">
        <v>1114</v>
      </c>
      <c r="D402" s="52" t="s">
        <v>1115</v>
      </c>
      <c r="E402">
        <f t="shared" si="0"/>
        <v>0</v>
      </c>
      <c r="F402" t="s">
        <v>696</v>
      </c>
    </row>
    <row r="403" ht="13.2" spans="1:6">
      <c r="A403" s="1" t="s">
        <v>6</v>
      </c>
      <c r="B403" s="1" t="s">
        <v>7</v>
      </c>
      <c r="C403" s="52" t="s">
        <v>1116</v>
      </c>
      <c r="D403" s="52" t="s">
        <v>1117</v>
      </c>
      <c r="E403">
        <f t="shared" si="0"/>
        <v>821</v>
      </c>
      <c r="F403">
        <v>274</v>
      </c>
    </row>
    <row r="404" ht="13.2" spans="1:6">
      <c r="A404" s="1" t="s">
        <v>3</v>
      </c>
      <c r="B404" s="1" t="s">
        <v>4</v>
      </c>
      <c r="C404" s="52" t="s">
        <v>1116</v>
      </c>
      <c r="D404" s="52" t="s">
        <v>1117</v>
      </c>
      <c r="E404">
        <f t="shared" si="0"/>
        <v>0</v>
      </c>
      <c r="F404" t="s">
        <v>696</v>
      </c>
    </row>
    <row r="405" ht="13.2" spans="1:6">
      <c r="A405" s="1" t="s">
        <v>6</v>
      </c>
      <c r="B405" s="1" t="s">
        <v>7</v>
      </c>
      <c r="C405" s="52" t="s">
        <v>1118</v>
      </c>
      <c r="D405" s="52" t="s">
        <v>1119</v>
      </c>
      <c r="E405">
        <f t="shared" si="0"/>
        <v>1784</v>
      </c>
      <c r="F405">
        <v>595</v>
      </c>
    </row>
    <row r="406" ht="13.2" spans="1:6">
      <c r="A406" s="1" t="s">
        <v>3</v>
      </c>
      <c r="B406" s="1" t="s">
        <v>4</v>
      </c>
      <c r="C406" s="52" t="s">
        <v>1118</v>
      </c>
      <c r="D406" s="52" t="s">
        <v>1119</v>
      </c>
      <c r="E406">
        <f t="shared" si="0"/>
        <v>0</v>
      </c>
      <c r="F406" t="s">
        <v>696</v>
      </c>
    </row>
    <row r="407" ht="13.2" spans="1:6">
      <c r="A407" s="1" t="s">
        <v>6</v>
      </c>
      <c r="B407" s="1" t="s">
        <v>7</v>
      </c>
      <c r="C407" s="52" t="s">
        <v>1119</v>
      </c>
      <c r="D407" s="52" t="s">
        <v>1120</v>
      </c>
      <c r="E407">
        <f t="shared" si="0"/>
        <v>1217</v>
      </c>
      <c r="F407">
        <v>406</v>
      </c>
    </row>
    <row r="408" ht="13.2" spans="1:6">
      <c r="A408" s="1" t="s">
        <v>3</v>
      </c>
      <c r="B408" s="1" t="s">
        <v>4</v>
      </c>
      <c r="C408" s="52" t="s">
        <v>1119</v>
      </c>
      <c r="D408" s="52" t="s">
        <v>1120</v>
      </c>
      <c r="E408">
        <f t="shared" si="0"/>
        <v>0</v>
      </c>
      <c r="F408" t="s">
        <v>696</v>
      </c>
    </row>
    <row r="409" ht="13.2" spans="1:6">
      <c r="A409" s="1" t="s">
        <v>6</v>
      </c>
      <c r="B409" s="1" t="s">
        <v>7</v>
      </c>
      <c r="C409" s="52" t="s">
        <v>1121</v>
      </c>
      <c r="D409" s="52" t="s">
        <v>1122</v>
      </c>
      <c r="E409">
        <f t="shared" si="0"/>
        <v>707</v>
      </c>
      <c r="F409">
        <v>236</v>
      </c>
    </row>
    <row r="410" ht="13.2" spans="1:6">
      <c r="A410" s="1" t="s">
        <v>3</v>
      </c>
      <c r="B410" s="1" t="s">
        <v>4</v>
      </c>
      <c r="C410" s="52" t="s">
        <v>1121</v>
      </c>
      <c r="D410" s="52" t="s">
        <v>1122</v>
      </c>
      <c r="E410">
        <f t="shared" si="0"/>
        <v>0</v>
      </c>
      <c r="F410" t="s">
        <v>696</v>
      </c>
    </row>
    <row r="411" ht="13.2" spans="1:6">
      <c r="A411" s="1" t="s">
        <v>6</v>
      </c>
      <c r="B411" s="1" t="s">
        <v>8</v>
      </c>
      <c r="C411" s="52" t="s">
        <v>1123</v>
      </c>
      <c r="D411" s="52" t="s">
        <v>1124</v>
      </c>
      <c r="E411">
        <f t="shared" si="0"/>
        <v>0</v>
      </c>
      <c r="F411" t="s">
        <v>696</v>
      </c>
    </row>
    <row r="412" ht="13.2" spans="1:6">
      <c r="A412" s="1" t="s">
        <v>6</v>
      </c>
      <c r="B412" s="1" t="s">
        <v>8</v>
      </c>
      <c r="C412" s="52" t="s">
        <v>1125</v>
      </c>
      <c r="D412" s="52" t="s">
        <v>1126</v>
      </c>
      <c r="E412">
        <f t="shared" si="0"/>
        <v>0</v>
      </c>
      <c r="F412" t="s">
        <v>696</v>
      </c>
    </row>
    <row r="413" ht="13.2" spans="1:6">
      <c r="A413" s="1" t="s">
        <v>6</v>
      </c>
      <c r="B413" s="1" t="s">
        <v>7</v>
      </c>
      <c r="C413" s="52" t="s">
        <v>1127</v>
      </c>
      <c r="D413" s="52" t="s">
        <v>1128</v>
      </c>
      <c r="E413">
        <f t="shared" si="0"/>
        <v>1007</v>
      </c>
      <c r="F413">
        <v>336</v>
      </c>
    </row>
    <row r="414" ht="13.2" spans="1:6">
      <c r="A414" s="1" t="s">
        <v>3</v>
      </c>
      <c r="B414" s="1" t="s">
        <v>4</v>
      </c>
      <c r="C414" s="52" t="s">
        <v>1127</v>
      </c>
      <c r="D414" s="52" t="s">
        <v>1128</v>
      </c>
      <c r="E414">
        <f t="shared" si="0"/>
        <v>0</v>
      </c>
      <c r="F414" t="s">
        <v>696</v>
      </c>
    </row>
    <row r="415" ht="13.2" spans="1:6">
      <c r="A415" s="1" t="s">
        <v>6</v>
      </c>
      <c r="B415" s="1" t="s">
        <v>7</v>
      </c>
      <c r="C415" s="52" t="s">
        <v>1129</v>
      </c>
      <c r="D415" s="52" t="s">
        <v>1130</v>
      </c>
      <c r="E415">
        <f t="shared" si="0"/>
        <v>1277</v>
      </c>
      <c r="F415">
        <v>426</v>
      </c>
    </row>
    <row r="416" ht="13.2" spans="1:6">
      <c r="A416" s="1" t="s">
        <v>3</v>
      </c>
      <c r="B416" s="1" t="s">
        <v>4</v>
      </c>
      <c r="C416" s="52" t="s">
        <v>1129</v>
      </c>
      <c r="D416" s="52" t="s">
        <v>1130</v>
      </c>
      <c r="E416">
        <f t="shared" si="0"/>
        <v>0</v>
      </c>
      <c r="F416" t="s">
        <v>696</v>
      </c>
    </row>
    <row r="417" ht="13.2" spans="1:6">
      <c r="A417" s="1" t="s">
        <v>6</v>
      </c>
      <c r="B417" s="1" t="s">
        <v>7</v>
      </c>
      <c r="C417" s="52" t="s">
        <v>1131</v>
      </c>
      <c r="D417" s="52" t="s">
        <v>1132</v>
      </c>
      <c r="E417">
        <f t="shared" si="0"/>
        <v>701</v>
      </c>
      <c r="F417">
        <v>234</v>
      </c>
    </row>
    <row r="418" ht="13.2" spans="1:6">
      <c r="A418" s="1" t="s">
        <v>3</v>
      </c>
      <c r="B418" s="1" t="s">
        <v>4</v>
      </c>
      <c r="C418" s="52" t="s">
        <v>1131</v>
      </c>
      <c r="D418" s="52" t="s">
        <v>1132</v>
      </c>
      <c r="E418">
        <f t="shared" si="0"/>
        <v>0</v>
      </c>
      <c r="F418" t="s">
        <v>696</v>
      </c>
    </row>
    <row r="419" ht="13.2" spans="1:6">
      <c r="A419" s="1" t="s">
        <v>6</v>
      </c>
      <c r="B419" s="1" t="s">
        <v>7</v>
      </c>
      <c r="C419" s="52" t="s">
        <v>1133</v>
      </c>
      <c r="D419" s="52" t="s">
        <v>1134</v>
      </c>
      <c r="E419">
        <f t="shared" si="0"/>
        <v>2915</v>
      </c>
      <c r="F419">
        <v>972</v>
      </c>
    </row>
    <row r="420" ht="13.2" spans="1:6">
      <c r="A420" s="1" t="s">
        <v>3</v>
      </c>
      <c r="B420" s="1" t="s">
        <v>4</v>
      </c>
      <c r="C420" s="52" t="s">
        <v>1133</v>
      </c>
      <c r="D420" s="52" t="s">
        <v>1134</v>
      </c>
      <c r="E420">
        <f t="shared" si="0"/>
        <v>0</v>
      </c>
      <c r="F420" t="s">
        <v>696</v>
      </c>
    </row>
    <row r="421" ht="13.2" spans="1:6">
      <c r="A421" s="1" t="s">
        <v>6</v>
      </c>
      <c r="B421" s="1" t="s">
        <v>7</v>
      </c>
      <c r="C421" s="52" t="s">
        <v>1135</v>
      </c>
      <c r="D421" s="52" t="s">
        <v>1136</v>
      </c>
      <c r="E421">
        <f t="shared" si="0"/>
        <v>245</v>
      </c>
      <c r="F421">
        <v>82</v>
      </c>
    </row>
    <row r="422" ht="13.2" spans="1:6">
      <c r="A422" s="1" t="s">
        <v>3</v>
      </c>
      <c r="B422" s="1" t="s">
        <v>4</v>
      </c>
      <c r="C422" s="52" t="s">
        <v>1135</v>
      </c>
      <c r="D422" s="52" t="s">
        <v>1136</v>
      </c>
      <c r="E422">
        <f t="shared" si="0"/>
        <v>0</v>
      </c>
      <c r="F422" t="s">
        <v>696</v>
      </c>
    </row>
    <row r="423" ht="13.2" spans="1:6">
      <c r="A423" s="1" t="s">
        <v>6</v>
      </c>
      <c r="B423" s="1" t="s">
        <v>7</v>
      </c>
      <c r="C423" s="52" t="s">
        <v>1137</v>
      </c>
      <c r="D423" s="52" t="s">
        <v>1138</v>
      </c>
      <c r="E423">
        <f t="shared" si="0"/>
        <v>1547</v>
      </c>
      <c r="F423">
        <v>516</v>
      </c>
    </row>
    <row r="424" ht="13.2" spans="1:6">
      <c r="A424" s="1" t="s">
        <v>3</v>
      </c>
      <c r="B424" s="1" t="s">
        <v>4</v>
      </c>
      <c r="C424" s="52" t="s">
        <v>1137</v>
      </c>
      <c r="D424" s="52" t="s">
        <v>1138</v>
      </c>
      <c r="E424">
        <f t="shared" si="0"/>
        <v>0</v>
      </c>
      <c r="F424" t="s">
        <v>696</v>
      </c>
    </row>
    <row r="425" ht="13.2" spans="1:6">
      <c r="A425" s="1" t="s">
        <v>6</v>
      </c>
      <c r="B425" s="1" t="s">
        <v>7</v>
      </c>
      <c r="C425" s="52" t="s">
        <v>1139</v>
      </c>
      <c r="D425" s="52" t="s">
        <v>1140</v>
      </c>
      <c r="E425">
        <f t="shared" si="0"/>
        <v>407</v>
      </c>
      <c r="F425">
        <v>136</v>
      </c>
    </row>
    <row r="426" ht="13.2" spans="1:6">
      <c r="A426" s="1" t="s">
        <v>3</v>
      </c>
      <c r="B426" s="1" t="s">
        <v>4</v>
      </c>
      <c r="C426" s="52" t="s">
        <v>1139</v>
      </c>
      <c r="D426" s="52" t="s">
        <v>1140</v>
      </c>
      <c r="E426">
        <f t="shared" si="0"/>
        <v>0</v>
      </c>
      <c r="F426" t="s">
        <v>696</v>
      </c>
    </row>
    <row r="427" ht="13.2" spans="1:6">
      <c r="A427" s="1" t="s">
        <v>6</v>
      </c>
      <c r="B427" s="1" t="s">
        <v>7</v>
      </c>
      <c r="C427" s="52" t="s">
        <v>1141</v>
      </c>
      <c r="D427" s="52" t="s">
        <v>1142</v>
      </c>
      <c r="E427">
        <f t="shared" si="0"/>
        <v>326</v>
      </c>
      <c r="F427">
        <v>109</v>
      </c>
    </row>
    <row r="428" ht="13.2" spans="1:6">
      <c r="A428" s="1" t="s">
        <v>3</v>
      </c>
      <c r="B428" s="1" t="s">
        <v>4</v>
      </c>
      <c r="C428" s="52" t="s">
        <v>1141</v>
      </c>
      <c r="D428" s="52" t="s">
        <v>1142</v>
      </c>
      <c r="E428">
        <f t="shared" si="0"/>
        <v>0</v>
      </c>
      <c r="F428" t="s">
        <v>696</v>
      </c>
    </row>
    <row r="429" ht="13.2" spans="1:6">
      <c r="A429" s="1" t="s">
        <v>6</v>
      </c>
      <c r="B429" s="1" t="s">
        <v>7</v>
      </c>
      <c r="C429" s="52" t="s">
        <v>1143</v>
      </c>
      <c r="D429" s="52" t="s">
        <v>1144</v>
      </c>
      <c r="E429">
        <f t="shared" si="0"/>
        <v>257</v>
      </c>
      <c r="F429">
        <v>86</v>
      </c>
    </row>
    <row r="430" ht="13.2" spans="1:6">
      <c r="A430" s="1" t="s">
        <v>3</v>
      </c>
      <c r="B430" s="1" t="s">
        <v>4</v>
      </c>
      <c r="C430" s="52" t="s">
        <v>1143</v>
      </c>
      <c r="D430" s="52" t="s">
        <v>1144</v>
      </c>
      <c r="E430">
        <f t="shared" si="0"/>
        <v>0</v>
      </c>
      <c r="F430" t="s">
        <v>696</v>
      </c>
    </row>
    <row r="431" ht="13.2" spans="1:6">
      <c r="A431" s="1" t="s">
        <v>6</v>
      </c>
      <c r="B431" s="1" t="s">
        <v>7</v>
      </c>
      <c r="C431" s="52" t="s">
        <v>1145</v>
      </c>
      <c r="D431" s="52" t="s">
        <v>1146</v>
      </c>
      <c r="E431">
        <f t="shared" si="0"/>
        <v>827</v>
      </c>
      <c r="F431">
        <v>276</v>
      </c>
    </row>
    <row r="432" ht="13.2" spans="1:6">
      <c r="A432" s="1" t="s">
        <v>3</v>
      </c>
      <c r="B432" s="1" t="s">
        <v>4</v>
      </c>
      <c r="C432" s="52" t="s">
        <v>1145</v>
      </c>
      <c r="D432" s="52" t="s">
        <v>1146</v>
      </c>
      <c r="E432">
        <f t="shared" si="0"/>
        <v>0</v>
      </c>
      <c r="F432" t="s">
        <v>696</v>
      </c>
    </row>
    <row r="433" ht="13.2" spans="1:6">
      <c r="A433" s="1" t="s">
        <v>6</v>
      </c>
      <c r="B433" s="1" t="s">
        <v>7</v>
      </c>
      <c r="C433" s="52" t="s">
        <v>1147</v>
      </c>
      <c r="D433" s="52" t="s">
        <v>1148</v>
      </c>
      <c r="E433">
        <f t="shared" si="0"/>
        <v>1106</v>
      </c>
      <c r="F433">
        <v>369</v>
      </c>
    </row>
    <row r="434" ht="13.2" spans="1:6">
      <c r="A434" s="1" t="s">
        <v>3</v>
      </c>
      <c r="B434" s="1" t="s">
        <v>4</v>
      </c>
      <c r="C434" s="52" t="s">
        <v>1147</v>
      </c>
      <c r="D434" s="52" t="s">
        <v>1148</v>
      </c>
      <c r="E434">
        <f t="shared" si="0"/>
        <v>0</v>
      </c>
      <c r="F434" t="s">
        <v>696</v>
      </c>
    </row>
    <row r="435" ht="13.2" spans="1:6">
      <c r="A435" s="1" t="s">
        <v>6</v>
      </c>
      <c r="B435" s="1" t="s">
        <v>7</v>
      </c>
      <c r="C435" s="52" t="s">
        <v>1149</v>
      </c>
      <c r="D435" s="52" t="s">
        <v>1150</v>
      </c>
      <c r="E435">
        <f t="shared" si="0"/>
        <v>2006</v>
      </c>
      <c r="F435">
        <v>669</v>
      </c>
    </row>
    <row r="436" ht="13.2" spans="1:6">
      <c r="A436" s="1" t="s">
        <v>3</v>
      </c>
      <c r="B436" s="1" t="s">
        <v>4</v>
      </c>
      <c r="C436" s="52" t="s">
        <v>1149</v>
      </c>
      <c r="D436" s="52" t="s">
        <v>1150</v>
      </c>
      <c r="E436">
        <f t="shared" si="0"/>
        <v>0</v>
      </c>
      <c r="F436" t="s">
        <v>696</v>
      </c>
    </row>
    <row r="437" ht="13.2" spans="1:6">
      <c r="A437" s="1" t="s">
        <v>6</v>
      </c>
      <c r="B437" s="1" t="s">
        <v>7</v>
      </c>
      <c r="C437" s="52" t="s">
        <v>1151</v>
      </c>
      <c r="D437" s="52" t="s">
        <v>1152</v>
      </c>
      <c r="E437">
        <f t="shared" si="0"/>
        <v>1565</v>
      </c>
      <c r="F437">
        <v>522</v>
      </c>
    </row>
    <row r="438" ht="13.2" spans="1:6">
      <c r="A438" s="1" t="s">
        <v>3</v>
      </c>
      <c r="B438" s="1" t="s">
        <v>4</v>
      </c>
      <c r="C438" s="52" t="s">
        <v>1151</v>
      </c>
      <c r="D438" s="52" t="s">
        <v>1152</v>
      </c>
      <c r="E438">
        <f t="shared" si="0"/>
        <v>0</v>
      </c>
      <c r="F438" t="s">
        <v>696</v>
      </c>
    </row>
    <row r="439" ht="13.2" spans="1:6">
      <c r="A439" s="1" t="s">
        <v>6</v>
      </c>
      <c r="B439" s="1" t="s">
        <v>7</v>
      </c>
      <c r="C439" s="52" t="s">
        <v>1153</v>
      </c>
      <c r="D439" s="52" t="s">
        <v>1154</v>
      </c>
      <c r="E439">
        <f t="shared" si="0"/>
        <v>770</v>
      </c>
      <c r="F439">
        <v>257</v>
      </c>
    </row>
    <row r="440" ht="13.2" spans="1:6">
      <c r="A440" s="1" t="s">
        <v>3</v>
      </c>
      <c r="B440" s="1" t="s">
        <v>4</v>
      </c>
      <c r="C440" s="52" t="s">
        <v>1153</v>
      </c>
      <c r="D440" s="52" t="s">
        <v>1154</v>
      </c>
      <c r="E440">
        <f t="shared" si="0"/>
        <v>0</v>
      </c>
      <c r="F440" t="s">
        <v>696</v>
      </c>
    </row>
    <row r="441" ht="13.2" spans="1:6">
      <c r="A441" s="1" t="s">
        <v>6</v>
      </c>
      <c r="B441" s="1" t="s">
        <v>7</v>
      </c>
      <c r="C441" s="52" t="s">
        <v>1155</v>
      </c>
      <c r="D441" s="52" t="s">
        <v>1156</v>
      </c>
      <c r="E441">
        <f t="shared" si="0"/>
        <v>605</v>
      </c>
      <c r="F441">
        <v>202</v>
      </c>
    </row>
    <row r="442" ht="13.2" spans="1:6">
      <c r="A442" s="1" t="s">
        <v>3</v>
      </c>
      <c r="B442" s="1" t="s">
        <v>4</v>
      </c>
      <c r="C442" s="52" t="s">
        <v>1155</v>
      </c>
      <c r="D442" s="52" t="s">
        <v>1156</v>
      </c>
      <c r="E442">
        <f t="shared" si="0"/>
        <v>0</v>
      </c>
      <c r="F442" t="s">
        <v>696</v>
      </c>
    </row>
    <row r="443" ht="13.2" spans="1:6">
      <c r="A443" s="1" t="s">
        <v>6</v>
      </c>
      <c r="B443" s="1" t="s">
        <v>7</v>
      </c>
      <c r="C443" s="52" t="s">
        <v>1157</v>
      </c>
      <c r="D443" s="52" t="s">
        <v>1158</v>
      </c>
      <c r="E443">
        <f t="shared" si="0"/>
        <v>764</v>
      </c>
      <c r="F443">
        <v>255</v>
      </c>
    </row>
    <row r="444" ht="13.2" spans="1:6">
      <c r="A444" s="1" t="s">
        <v>3</v>
      </c>
      <c r="B444" s="1" t="s">
        <v>4</v>
      </c>
      <c r="C444" s="52" t="s">
        <v>1157</v>
      </c>
      <c r="D444" s="52" t="s">
        <v>1158</v>
      </c>
      <c r="E444">
        <f t="shared" si="0"/>
        <v>0</v>
      </c>
      <c r="F444" t="s">
        <v>696</v>
      </c>
    </row>
    <row r="445" ht="13.2" spans="1:6">
      <c r="A445" s="1" t="s">
        <v>6</v>
      </c>
      <c r="B445" s="1" t="s">
        <v>7</v>
      </c>
      <c r="C445" s="52" t="s">
        <v>1159</v>
      </c>
      <c r="D445" s="52" t="s">
        <v>1160</v>
      </c>
      <c r="E445">
        <f t="shared" si="0"/>
        <v>1505</v>
      </c>
      <c r="F445">
        <v>502</v>
      </c>
    </row>
    <row r="446" ht="13.2" spans="1:6">
      <c r="A446" s="1" t="s">
        <v>3</v>
      </c>
      <c r="B446" s="1" t="s">
        <v>4</v>
      </c>
      <c r="C446" s="52" t="s">
        <v>1159</v>
      </c>
      <c r="D446" s="52" t="s">
        <v>1160</v>
      </c>
      <c r="E446">
        <f t="shared" si="0"/>
        <v>0</v>
      </c>
      <c r="F446" t="s">
        <v>696</v>
      </c>
    </row>
    <row r="447" ht="13.2" spans="1:6">
      <c r="A447" s="1" t="s">
        <v>6</v>
      </c>
      <c r="B447" s="1" t="s">
        <v>7</v>
      </c>
      <c r="C447" s="52" t="s">
        <v>1161</v>
      </c>
      <c r="D447" s="52" t="s">
        <v>1162</v>
      </c>
      <c r="E447">
        <f t="shared" si="0"/>
        <v>278</v>
      </c>
      <c r="F447">
        <v>93</v>
      </c>
    </row>
    <row r="448" ht="13.2" spans="1:6">
      <c r="A448" s="1" t="s">
        <v>3</v>
      </c>
      <c r="B448" s="1" t="s">
        <v>4</v>
      </c>
      <c r="C448" s="52" t="s">
        <v>1161</v>
      </c>
      <c r="D448" s="52" t="s">
        <v>1162</v>
      </c>
      <c r="E448">
        <f t="shared" si="0"/>
        <v>0</v>
      </c>
      <c r="F448" t="s">
        <v>696</v>
      </c>
    </row>
    <row r="449" ht="13.2" spans="1:6">
      <c r="A449" s="1" t="s">
        <v>6</v>
      </c>
      <c r="B449" s="1" t="s">
        <v>7</v>
      </c>
      <c r="C449" s="52" t="s">
        <v>1163</v>
      </c>
      <c r="D449" s="52" t="s">
        <v>1164</v>
      </c>
      <c r="E449">
        <f t="shared" si="0"/>
        <v>1583</v>
      </c>
      <c r="F449">
        <v>528</v>
      </c>
    </row>
    <row r="450" ht="13.2" spans="1:6">
      <c r="A450" s="1" t="s">
        <v>3</v>
      </c>
      <c r="B450" s="1" t="s">
        <v>4</v>
      </c>
      <c r="C450" s="52" t="s">
        <v>1163</v>
      </c>
      <c r="D450" s="52" t="s">
        <v>1164</v>
      </c>
      <c r="E450">
        <f t="shared" si="0"/>
        <v>0</v>
      </c>
      <c r="F450" t="s">
        <v>696</v>
      </c>
    </row>
    <row r="451" ht="13.2" spans="1:6">
      <c r="A451" s="1" t="s">
        <v>6</v>
      </c>
      <c r="B451" s="1" t="s">
        <v>7</v>
      </c>
      <c r="C451" s="52" t="s">
        <v>1165</v>
      </c>
      <c r="D451" s="52" t="s">
        <v>1166</v>
      </c>
      <c r="E451">
        <f t="shared" si="0"/>
        <v>494</v>
      </c>
      <c r="F451">
        <v>165</v>
      </c>
    </row>
    <row r="452" ht="13.2" spans="1:6">
      <c r="A452" s="1" t="s">
        <v>3</v>
      </c>
      <c r="B452" s="1" t="s">
        <v>4</v>
      </c>
      <c r="C452" s="52" t="s">
        <v>1165</v>
      </c>
      <c r="D452" s="52" t="s">
        <v>1166</v>
      </c>
      <c r="E452">
        <f t="shared" si="0"/>
        <v>0</v>
      </c>
      <c r="F452" t="s">
        <v>696</v>
      </c>
    </row>
    <row r="453" ht="13.2" spans="1:6">
      <c r="A453" s="1" t="s">
        <v>6</v>
      </c>
      <c r="B453" s="1" t="s">
        <v>7</v>
      </c>
      <c r="C453" s="52" t="s">
        <v>1167</v>
      </c>
      <c r="D453" s="52" t="s">
        <v>1168</v>
      </c>
      <c r="E453">
        <f t="shared" si="0"/>
        <v>554</v>
      </c>
      <c r="F453">
        <v>185</v>
      </c>
    </row>
    <row r="454" ht="13.2" spans="1:6">
      <c r="A454" s="1" t="s">
        <v>3</v>
      </c>
      <c r="B454" s="1" t="s">
        <v>4</v>
      </c>
      <c r="C454" s="52" t="s">
        <v>1167</v>
      </c>
      <c r="D454" s="52" t="s">
        <v>1168</v>
      </c>
      <c r="E454">
        <f t="shared" si="0"/>
        <v>0</v>
      </c>
      <c r="F454" t="s">
        <v>696</v>
      </c>
    </row>
    <row r="455" ht="13.2" spans="1:6">
      <c r="A455" s="1" t="s">
        <v>6</v>
      </c>
      <c r="B455" s="1" t="s">
        <v>7</v>
      </c>
      <c r="C455" s="52" t="s">
        <v>1169</v>
      </c>
      <c r="D455" s="52" t="s">
        <v>1170</v>
      </c>
      <c r="E455">
        <f t="shared" si="0"/>
        <v>1025</v>
      </c>
      <c r="F455">
        <v>342</v>
      </c>
    </row>
    <row r="456" ht="13.2" spans="1:6">
      <c r="A456" s="1" t="s">
        <v>3</v>
      </c>
      <c r="B456" s="1" t="s">
        <v>4</v>
      </c>
      <c r="C456" s="52" t="s">
        <v>1169</v>
      </c>
      <c r="D456" s="52" t="s">
        <v>1170</v>
      </c>
      <c r="E456">
        <f t="shared" si="0"/>
        <v>0</v>
      </c>
      <c r="F456" t="s">
        <v>696</v>
      </c>
    </row>
    <row r="457" ht="13.2" spans="1:6">
      <c r="A457" s="1" t="s">
        <v>6</v>
      </c>
      <c r="B457" s="1" t="s">
        <v>7</v>
      </c>
      <c r="C457" s="52" t="s">
        <v>1171</v>
      </c>
      <c r="D457" s="52" t="s">
        <v>1172</v>
      </c>
      <c r="E457">
        <f t="shared" si="0"/>
        <v>605</v>
      </c>
      <c r="F457">
        <v>202</v>
      </c>
    </row>
    <row r="458" ht="13.2" spans="1:6">
      <c r="A458" s="1" t="s">
        <v>3</v>
      </c>
      <c r="B458" s="1" t="s">
        <v>4</v>
      </c>
      <c r="C458" s="52" t="s">
        <v>1171</v>
      </c>
      <c r="D458" s="52" t="s">
        <v>1172</v>
      </c>
      <c r="E458">
        <f t="shared" si="0"/>
        <v>0</v>
      </c>
      <c r="F458" t="s">
        <v>696</v>
      </c>
    </row>
    <row r="459" ht="13.2" spans="1:6">
      <c r="A459" s="1" t="s">
        <v>6</v>
      </c>
      <c r="B459" s="1" t="s">
        <v>7</v>
      </c>
      <c r="C459" s="52" t="s">
        <v>1173</v>
      </c>
      <c r="D459" s="52" t="s">
        <v>1174</v>
      </c>
      <c r="E459">
        <f t="shared" si="0"/>
        <v>1772</v>
      </c>
      <c r="F459">
        <v>591</v>
      </c>
    </row>
    <row r="460" ht="13.2" spans="1:6">
      <c r="A460" s="1" t="s">
        <v>3</v>
      </c>
      <c r="B460" s="1" t="s">
        <v>4</v>
      </c>
      <c r="C460" s="52" t="s">
        <v>1173</v>
      </c>
      <c r="D460" s="52" t="s">
        <v>1174</v>
      </c>
      <c r="E460">
        <f t="shared" si="0"/>
        <v>0</v>
      </c>
      <c r="F460" t="s">
        <v>696</v>
      </c>
    </row>
    <row r="461" ht="13.2" spans="1:6">
      <c r="A461" s="1" t="s">
        <v>6</v>
      </c>
      <c r="B461" s="1" t="s">
        <v>7</v>
      </c>
      <c r="C461" s="52" t="s">
        <v>1175</v>
      </c>
      <c r="D461" s="52" t="s">
        <v>1176</v>
      </c>
      <c r="E461">
        <f t="shared" si="0"/>
        <v>704</v>
      </c>
      <c r="F461">
        <v>235</v>
      </c>
    </row>
    <row r="462" ht="13.2" spans="1:6">
      <c r="A462" s="1" t="s">
        <v>3</v>
      </c>
      <c r="B462" s="1" t="s">
        <v>4</v>
      </c>
      <c r="C462" s="52" t="s">
        <v>1175</v>
      </c>
      <c r="D462" s="52" t="s">
        <v>1176</v>
      </c>
      <c r="E462">
        <f t="shared" si="0"/>
        <v>0</v>
      </c>
      <c r="F462" t="s">
        <v>696</v>
      </c>
    </row>
    <row r="463" ht="13.2" spans="1:6">
      <c r="A463" s="1" t="s">
        <v>6</v>
      </c>
      <c r="B463" s="1" t="s">
        <v>7</v>
      </c>
      <c r="C463" s="52" t="s">
        <v>1177</v>
      </c>
      <c r="D463" s="52" t="s">
        <v>1178</v>
      </c>
      <c r="E463">
        <f t="shared" si="0"/>
        <v>614</v>
      </c>
      <c r="F463">
        <v>205</v>
      </c>
    </row>
    <row r="464" ht="13.2" spans="1:6">
      <c r="A464" s="1" t="s">
        <v>3</v>
      </c>
      <c r="B464" s="1" t="s">
        <v>4</v>
      </c>
      <c r="C464" s="52" t="s">
        <v>1177</v>
      </c>
      <c r="D464" s="52" t="s">
        <v>1178</v>
      </c>
      <c r="E464">
        <f t="shared" si="0"/>
        <v>0</v>
      </c>
      <c r="F464" t="s">
        <v>696</v>
      </c>
    </row>
    <row r="465" ht="13.2" spans="1:6">
      <c r="A465" s="1" t="s">
        <v>6</v>
      </c>
      <c r="B465" s="1" t="s">
        <v>7</v>
      </c>
      <c r="C465" s="52" t="s">
        <v>1179</v>
      </c>
      <c r="D465" s="52" t="s">
        <v>1180</v>
      </c>
      <c r="E465">
        <f t="shared" si="0"/>
        <v>2522</v>
      </c>
      <c r="F465">
        <v>841</v>
      </c>
    </row>
    <row r="466" ht="13.2" spans="1:6">
      <c r="A466" s="1" t="s">
        <v>3</v>
      </c>
      <c r="B466" s="1" t="s">
        <v>4</v>
      </c>
      <c r="C466" s="52" t="s">
        <v>1179</v>
      </c>
      <c r="D466" s="52" t="s">
        <v>1180</v>
      </c>
      <c r="E466">
        <f t="shared" si="0"/>
        <v>0</v>
      </c>
      <c r="F466" t="s">
        <v>696</v>
      </c>
    </row>
    <row r="467" ht="13.2" spans="1:6">
      <c r="A467" s="1" t="s">
        <v>6</v>
      </c>
      <c r="B467" s="1" t="s">
        <v>8</v>
      </c>
      <c r="C467" s="52" t="s">
        <v>1181</v>
      </c>
      <c r="D467" s="52" t="s">
        <v>1182</v>
      </c>
      <c r="E467">
        <f t="shared" si="0"/>
        <v>0</v>
      </c>
      <c r="F467" t="s">
        <v>696</v>
      </c>
    </row>
    <row r="468" ht="13.2" spans="1:6">
      <c r="A468" s="1" t="s">
        <v>6</v>
      </c>
      <c r="B468" s="1" t="s">
        <v>7</v>
      </c>
      <c r="C468" s="52" t="s">
        <v>1183</v>
      </c>
      <c r="D468" s="52" t="s">
        <v>1184</v>
      </c>
      <c r="E468">
        <f t="shared" si="0"/>
        <v>2420</v>
      </c>
      <c r="F468">
        <v>807</v>
      </c>
    </row>
    <row r="469" ht="13.2" spans="1:6">
      <c r="A469" s="1" t="s">
        <v>3</v>
      </c>
      <c r="B469" s="1" t="s">
        <v>4</v>
      </c>
      <c r="C469" s="52" t="s">
        <v>1183</v>
      </c>
      <c r="D469" s="52" t="s">
        <v>1184</v>
      </c>
      <c r="E469">
        <f t="shared" si="0"/>
        <v>0</v>
      </c>
      <c r="F469" t="s">
        <v>696</v>
      </c>
    </row>
    <row r="470" ht="13.2" spans="1:6">
      <c r="A470" s="1" t="s">
        <v>6</v>
      </c>
      <c r="B470" s="1" t="s">
        <v>7</v>
      </c>
      <c r="C470" s="52" t="s">
        <v>1185</v>
      </c>
      <c r="D470" s="52" t="s">
        <v>1186</v>
      </c>
      <c r="E470">
        <f t="shared" si="0"/>
        <v>2126</v>
      </c>
      <c r="F470">
        <v>709</v>
      </c>
    </row>
    <row r="471" ht="13.2" spans="1:6">
      <c r="A471" s="1" t="s">
        <v>3</v>
      </c>
      <c r="B471" s="1" t="s">
        <v>4</v>
      </c>
      <c r="C471" s="52" t="s">
        <v>1185</v>
      </c>
      <c r="D471" s="52" t="s">
        <v>1186</v>
      </c>
      <c r="E471">
        <f t="shared" si="0"/>
        <v>0</v>
      </c>
      <c r="F471" t="s">
        <v>696</v>
      </c>
    </row>
    <row r="472" ht="13.2" spans="1:6">
      <c r="A472" s="1" t="s">
        <v>6</v>
      </c>
      <c r="B472" s="1" t="s">
        <v>7</v>
      </c>
      <c r="C472" s="52" t="s">
        <v>1187</v>
      </c>
      <c r="D472" s="52" t="s">
        <v>1188</v>
      </c>
      <c r="E472">
        <f t="shared" si="0"/>
        <v>944</v>
      </c>
      <c r="F472">
        <v>315</v>
      </c>
    </row>
    <row r="473" ht="13.2" spans="1:6">
      <c r="A473" s="1" t="s">
        <v>3</v>
      </c>
      <c r="B473" s="1" t="s">
        <v>4</v>
      </c>
      <c r="C473" s="52" t="s">
        <v>1187</v>
      </c>
      <c r="D473" s="52" t="s">
        <v>1188</v>
      </c>
      <c r="E473">
        <f t="shared" si="0"/>
        <v>0</v>
      </c>
      <c r="F473" t="s">
        <v>696</v>
      </c>
    </row>
    <row r="474" ht="13.2" spans="1:6">
      <c r="A474" s="1" t="s">
        <v>6</v>
      </c>
      <c r="B474" s="1" t="s">
        <v>7</v>
      </c>
      <c r="C474" s="52" t="s">
        <v>1189</v>
      </c>
      <c r="D474" s="52" t="s">
        <v>1190</v>
      </c>
      <c r="E474">
        <f t="shared" si="0"/>
        <v>209</v>
      </c>
      <c r="F474">
        <v>70</v>
      </c>
    </row>
    <row r="475" ht="13.2" spans="1:6">
      <c r="A475" s="1" t="s">
        <v>3</v>
      </c>
      <c r="B475" s="1" t="s">
        <v>4</v>
      </c>
      <c r="C475" s="52" t="s">
        <v>1189</v>
      </c>
      <c r="D475" s="52" t="s">
        <v>1190</v>
      </c>
      <c r="E475">
        <f t="shared" si="0"/>
        <v>0</v>
      </c>
      <c r="F475" t="s">
        <v>696</v>
      </c>
    </row>
    <row r="476" ht="13.2" spans="1:6">
      <c r="A476" s="1" t="s">
        <v>6</v>
      </c>
      <c r="B476" s="1" t="s">
        <v>8</v>
      </c>
      <c r="C476" s="52" t="s">
        <v>1191</v>
      </c>
      <c r="D476" s="52" t="s">
        <v>1192</v>
      </c>
      <c r="E476">
        <f t="shared" si="0"/>
        <v>0</v>
      </c>
      <c r="F476" t="s">
        <v>696</v>
      </c>
    </row>
    <row r="477" ht="13.2" spans="1:6">
      <c r="A477" s="1" t="s">
        <v>6</v>
      </c>
      <c r="B477" s="1" t="s">
        <v>7</v>
      </c>
      <c r="C477" s="52" t="s">
        <v>1193</v>
      </c>
      <c r="D477" s="52" t="s">
        <v>1194</v>
      </c>
      <c r="E477">
        <f t="shared" si="0"/>
        <v>800</v>
      </c>
      <c r="F477">
        <v>267</v>
      </c>
    </row>
    <row r="478" ht="13.2" spans="1:6">
      <c r="A478" s="1" t="s">
        <v>3</v>
      </c>
      <c r="B478" s="1" t="s">
        <v>4</v>
      </c>
      <c r="C478" s="52" t="s">
        <v>1193</v>
      </c>
      <c r="D478" s="52" t="s">
        <v>1194</v>
      </c>
      <c r="E478">
        <f t="shared" si="0"/>
        <v>0</v>
      </c>
      <c r="F478" t="s">
        <v>696</v>
      </c>
    </row>
    <row r="479" ht="13.2" spans="1:6">
      <c r="A479" s="1" t="s">
        <v>6</v>
      </c>
      <c r="B479" s="1" t="s">
        <v>7</v>
      </c>
      <c r="C479" s="52" t="s">
        <v>1195</v>
      </c>
      <c r="D479" s="52" t="s">
        <v>1196</v>
      </c>
      <c r="E479">
        <f t="shared" si="0"/>
        <v>2153</v>
      </c>
      <c r="F479">
        <v>718</v>
      </c>
    </row>
    <row r="480" ht="13.2" spans="1:6">
      <c r="A480" s="1" t="s">
        <v>3</v>
      </c>
      <c r="B480" s="1" t="s">
        <v>4</v>
      </c>
      <c r="C480" s="52" t="s">
        <v>1195</v>
      </c>
      <c r="D480" s="52" t="s">
        <v>1196</v>
      </c>
      <c r="E480">
        <f t="shared" si="0"/>
        <v>0</v>
      </c>
      <c r="F480" t="s">
        <v>696</v>
      </c>
    </row>
    <row r="481" ht="13.2" spans="1:6">
      <c r="A481" s="1" t="s">
        <v>6</v>
      </c>
      <c r="B481" s="1" t="s">
        <v>7</v>
      </c>
      <c r="C481" s="52" t="s">
        <v>1197</v>
      </c>
      <c r="D481" s="52" t="s">
        <v>1198</v>
      </c>
      <c r="E481">
        <f t="shared" si="0"/>
        <v>1013</v>
      </c>
      <c r="F481">
        <v>338</v>
      </c>
    </row>
    <row r="482" ht="13.2" spans="1:6">
      <c r="A482" s="1" t="s">
        <v>3</v>
      </c>
      <c r="B482" s="1" t="s">
        <v>4</v>
      </c>
      <c r="C482" s="52" t="s">
        <v>1197</v>
      </c>
      <c r="D482" s="52" t="s">
        <v>1198</v>
      </c>
      <c r="E482">
        <f t="shared" si="0"/>
        <v>0</v>
      </c>
      <c r="F482" t="s">
        <v>696</v>
      </c>
    </row>
    <row r="483" ht="13.2" spans="1:6">
      <c r="A483" s="1" t="s">
        <v>6</v>
      </c>
      <c r="B483" s="1" t="s">
        <v>7</v>
      </c>
      <c r="C483" s="52" t="s">
        <v>1199</v>
      </c>
      <c r="D483" s="52" t="s">
        <v>1200</v>
      </c>
      <c r="E483">
        <f t="shared" si="0"/>
        <v>1379</v>
      </c>
      <c r="F483">
        <v>460</v>
      </c>
    </row>
    <row r="484" ht="13.2" spans="1:6">
      <c r="A484" s="1" t="s">
        <v>3</v>
      </c>
      <c r="B484" s="1" t="s">
        <v>4</v>
      </c>
      <c r="C484" s="52" t="s">
        <v>1199</v>
      </c>
      <c r="D484" s="52" t="s">
        <v>1200</v>
      </c>
      <c r="E484">
        <f t="shared" si="0"/>
        <v>0</v>
      </c>
      <c r="F484" t="s">
        <v>696</v>
      </c>
    </row>
    <row r="485" ht="13.2" spans="1:6">
      <c r="A485" s="1" t="s">
        <v>6</v>
      </c>
      <c r="B485" s="1" t="s">
        <v>7</v>
      </c>
      <c r="C485" s="52" t="s">
        <v>1201</v>
      </c>
      <c r="D485" s="52" t="s">
        <v>1202</v>
      </c>
      <c r="E485">
        <f t="shared" si="0"/>
        <v>1253</v>
      </c>
      <c r="F485">
        <v>418</v>
      </c>
    </row>
    <row r="486" ht="13.2" spans="1:6">
      <c r="A486" s="1" t="s">
        <v>3</v>
      </c>
      <c r="B486" s="1" t="s">
        <v>4</v>
      </c>
      <c r="C486" s="52" t="s">
        <v>1201</v>
      </c>
      <c r="D486" s="52" t="s">
        <v>1202</v>
      </c>
      <c r="E486">
        <f t="shared" si="0"/>
        <v>0</v>
      </c>
      <c r="F486" t="s">
        <v>696</v>
      </c>
    </row>
    <row r="487" ht="13.2" spans="1:6">
      <c r="A487" s="1" t="s">
        <v>6</v>
      </c>
      <c r="B487" s="1" t="s">
        <v>7</v>
      </c>
      <c r="C487" s="52" t="s">
        <v>1203</v>
      </c>
      <c r="D487" s="52" t="s">
        <v>1204</v>
      </c>
      <c r="E487">
        <f t="shared" si="0"/>
        <v>392</v>
      </c>
      <c r="F487">
        <v>131</v>
      </c>
    </row>
    <row r="488" ht="13.2" spans="1:6">
      <c r="A488" s="1" t="s">
        <v>3</v>
      </c>
      <c r="B488" s="1" t="s">
        <v>4</v>
      </c>
      <c r="C488" s="52" t="s">
        <v>1203</v>
      </c>
      <c r="D488" s="52" t="s">
        <v>1204</v>
      </c>
      <c r="E488">
        <f t="shared" si="0"/>
        <v>0</v>
      </c>
      <c r="F488" t="s">
        <v>696</v>
      </c>
    </row>
    <row r="489" ht="13.2" spans="1:6">
      <c r="A489" s="1" t="s">
        <v>6</v>
      </c>
      <c r="B489" s="1" t="s">
        <v>7</v>
      </c>
      <c r="C489" s="52" t="s">
        <v>1205</v>
      </c>
      <c r="D489" s="52" t="s">
        <v>1206</v>
      </c>
      <c r="E489">
        <f t="shared" si="0"/>
        <v>1469</v>
      </c>
      <c r="F489">
        <v>490</v>
      </c>
    </row>
    <row r="490" ht="13.2" spans="1:6">
      <c r="A490" s="1" t="s">
        <v>3</v>
      </c>
      <c r="B490" s="1" t="s">
        <v>4</v>
      </c>
      <c r="C490" s="52" t="s">
        <v>1205</v>
      </c>
      <c r="D490" s="52" t="s">
        <v>1206</v>
      </c>
      <c r="E490">
        <f t="shared" si="0"/>
        <v>0</v>
      </c>
      <c r="F490" t="s">
        <v>696</v>
      </c>
    </row>
    <row r="491" ht="13.2" spans="1:6">
      <c r="A491" s="1" t="s">
        <v>6</v>
      </c>
      <c r="B491" s="1" t="s">
        <v>7</v>
      </c>
      <c r="C491" s="52" t="s">
        <v>1207</v>
      </c>
      <c r="D491" s="52" t="s">
        <v>1208</v>
      </c>
      <c r="E491">
        <f t="shared" si="0"/>
        <v>521</v>
      </c>
      <c r="F491">
        <v>174</v>
      </c>
    </row>
    <row r="492" ht="13.2" spans="1:6">
      <c r="A492" s="1" t="s">
        <v>3</v>
      </c>
      <c r="B492" s="1" t="s">
        <v>4</v>
      </c>
      <c r="C492" s="52" t="s">
        <v>1207</v>
      </c>
      <c r="D492" s="52" t="s">
        <v>1208</v>
      </c>
      <c r="E492">
        <f t="shared" si="0"/>
        <v>0</v>
      </c>
      <c r="F492" t="s">
        <v>696</v>
      </c>
    </row>
    <row r="493" ht="13.2" spans="1:6">
      <c r="A493" s="1" t="s">
        <v>6</v>
      </c>
      <c r="B493" s="1" t="s">
        <v>7</v>
      </c>
      <c r="C493" s="52" t="s">
        <v>1209</v>
      </c>
      <c r="D493" s="52" t="s">
        <v>1210</v>
      </c>
      <c r="E493">
        <f t="shared" si="0"/>
        <v>302</v>
      </c>
      <c r="F493">
        <v>101</v>
      </c>
    </row>
    <row r="494" ht="13.2" spans="1:6">
      <c r="A494" s="1" t="s">
        <v>3</v>
      </c>
      <c r="B494" s="1" t="s">
        <v>4</v>
      </c>
      <c r="C494" s="52" t="s">
        <v>1209</v>
      </c>
      <c r="D494" s="52" t="s">
        <v>1210</v>
      </c>
      <c r="E494">
        <f t="shared" si="0"/>
        <v>0</v>
      </c>
      <c r="F494" t="s">
        <v>696</v>
      </c>
    </row>
    <row r="495" ht="13.2" spans="1:6">
      <c r="A495" s="1" t="s">
        <v>6</v>
      </c>
      <c r="B495" s="1" t="s">
        <v>7</v>
      </c>
      <c r="C495" s="52" t="s">
        <v>1211</v>
      </c>
      <c r="D495" s="52" t="s">
        <v>1212</v>
      </c>
      <c r="E495">
        <f t="shared" si="0"/>
        <v>1904</v>
      </c>
      <c r="F495">
        <v>635</v>
      </c>
    </row>
    <row r="496" ht="13.2" spans="1:6">
      <c r="A496" s="1" t="s">
        <v>3</v>
      </c>
      <c r="B496" s="1" t="s">
        <v>4</v>
      </c>
      <c r="C496" s="52" t="s">
        <v>1211</v>
      </c>
      <c r="D496" s="52" t="s">
        <v>1212</v>
      </c>
      <c r="E496">
        <f t="shared" si="0"/>
        <v>0</v>
      </c>
      <c r="F496" t="s">
        <v>696</v>
      </c>
    </row>
    <row r="497" ht="13.2" spans="1:6">
      <c r="A497" s="1" t="s">
        <v>6</v>
      </c>
      <c r="B497" s="1" t="s">
        <v>7</v>
      </c>
      <c r="C497" s="52" t="s">
        <v>1213</v>
      </c>
      <c r="D497" s="52" t="s">
        <v>1214</v>
      </c>
      <c r="E497">
        <f t="shared" si="0"/>
        <v>479</v>
      </c>
      <c r="F497">
        <v>160</v>
      </c>
    </row>
    <row r="498" ht="13.2" spans="1:6">
      <c r="A498" s="1" t="s">
        <v>3</v>
      </c>
      <c r="B498" s="1" t="s">
        <v>4</v>
      </c>
      <c r="C498" s="52" t="s">
        <v>1213</v>
      </c>
      <c r="D498" s="52" t="s">
        <v>1214</v>
      </c>
      <c r="E498">
        <f t="shared" si="0"/>
        <v>0</v>
      </c>
      <c r="F498" t="s">
        <v>696</v>
      </c>
    </row>
    <row r="499" ht="13.2" spans="1:6">
      <c r="A499" s="1" t="s">
        <v>6</v>
      </c>
      <c r="B499" s="1" t="s">
        <v>7</v>
      </c>
      <c r="C499" s="52" t="s">
        <v>1215</v>
      </c>
      <c r="D499" s="52" t="s">
        <v>1216</v>
      </c>
      <c r="E499">
        <f t="shared" si="0"/>
        <v>887</v>
      </c>
      <c r="F499">
        <v>296</v>
      </c>
    </row>
    <row r="500" ht="13.2" spans="1:6">
      <c r="A500" s="1" t="s">
        <v>3</v>
      </c>
      <c r="B500" s="1" t="s">
        <v>4</v>
      </c>
      <c r="C500" s="52" t="s">
        <v>1215</v>
      </c>
      <c r="D500" s="52" t="s">
        <v>1216</v>
      </c>
      <c r="E500">
        <f t="shared" si="0"/>
        <v>0</v>
      </c>
      <c r="F500" t="s">
        <v>696</v>
      </c>
    </row>
    <row r="501" ht="13.2" spans="1:6">
      <c r="A501" s="1" t="s">
        <v>6</v>
      </c>
      <c r="B501" s="1" t="s">
        <v>7</v>
      </c>
      <c r="C501" s="52" t="s">
        <v>1217</v>
      </c>
      <c r="D501" s="52" t="s">
        <v>1218</v>
      </c>
      <c r="E501">
        <f t="shared" si="0"/>
        <v>1166</v>
      </c>
      <c r="F501">
        <v>389</v>
      </c>
    </row>
    <row r="502" ht="13.2" spans="1:6">
      <c r="A502" s="1" t="s">
        <v>3</v>
      </c>
      <c r="B502" s="1" t="s">
        <v>4</v>
      </c>
      <c r="C502" s="52" t="s">
        <v>1217</v>
      </c>
      <c r="D502" s="52" t="s">
        <v>1218</v>
      </c>
      <c r="E502">
        <f t="shared" si="0"/>
        <v>0</v>
      </c>
      <c r="F502" t="s">
        <v>696</v>
      </c>
    </row>
    <row r="503" ht="13.2" spans="1:6">
      <c r="A503" s="1" t="s">
        <v>6</v>
      </c>
      <c r="B503" s="1" t="s">
        <v>7</v>
      </c>
      <c r="C503" s="52" t="s">
        <v>1219</v>
      </c>
      <c r="D503" s="52" t="s">
        <v>1220</v>
      </c>
      <c r="E503">
        <f t="shared" si="0"/>
        <v>2093</v>
      </c>
      <c r="F503">
        <v>698</v>
      </c>
    </row>
    <row r="504" ht="13.2" spans="1:6">
      <c r="A504" s="1" t="s">
        <v>3</v>
      </c>
      <c r="B504" s="1" t="s">
        <v>4</v>
      </c>
      <c r="C504" s="52" t="s">
        <v>1219</v>
      </c>
      <c r="D504" s="52" t="s">
        <v>1220</v>
      </c>
      <c r="E504">
        <f t="shared" si="0"/>
        <v>0</v>
      </c>
      <c r="F504" t="s">
        <v>696</v>
      </c>
    </row>
    <row r="505" ht="13.2" spans="1:6">
      <c r="A505" s="1" t="s">
        <v>6</v>
      </c>
      <c r="B505" s="1" t="s">
        <v>7</v>
      </c>
      <c r="C505" s="52" t="s">
        <v>1221</v>
      </c>
      <c r="D505" s="52" t="s">
        <v>1222</v>
      </c>
      <c r="E505">
        <f t="shared" si="0"/>
        <v>1118</v>
      </c>
      <c r="F505">
        <v>373</v>
      </c>
    </row>
    <row r="506" ht="13.2" spans="1:6">
      <c r="A506" s="1" t="s">
        <v>3</v>
      </c>
      <c r="B506" s="1" t="s">
        <v>4</v>
      </c>
      <c r="C506" s="52" t="s">
        <v>1221</v>
      </c>
      <c r="D506" s="52" t="s">
        <v>1222</v>
      </c>
      <c r="E506">
        <f t="shared" si="0"/>
        <v>0</v>
      </c>
      <c r="F506" t="s">
        <v>696</v>
      </c>
    </row>
    <row r="507" ht="13.2" spans="1:6">
      <c r="A507" s="1" t="s">
        <v>6</v>
      </c>
      <c r="B507" s="1" t="s">
        <v>7</v>
      </c>
      <c r="C507" s="52" t="s">
        <v>1222</v>
      </c>
      <c r="D507" s="52" t="s">
        <v>1223</v>
      </c>
      <c r="E507">
        <f t="shared" si="0"/>
        <v>788</v>
      </c>
      <c r="F507">
        <v>263</v>
      </c>
    </row>
    <row r="508" ht="13.2" spans="1:6">
      <c r="A508" s="1" t="s">
        <v>3</v>
      </c>
      <c r="B508" s="1" t="s">
        <v>4</v>
      </c>
      <c r="C508" s="52" t="s">
        <v>1222</v>
      </c>
      <c r="D508" s="52" t="s">
        <v>1223</v>
      </c>
      <c r="E508">
        <f t="shared" si="0"/>
        <v>0</v>
      </c>
      <c r="F508" t="s">
        <v>696</v>
      </c>
    </row>
    <row r="509" ht="13.2" spans="1:6">
      <c r="A509" s="1" t="s">
        <v>6</v>
      </c>
      <c r="B509" s="1" t="s">
        <v>7</v>
      </c>
      <c r="C509" s="52" t="s">
        <v>1224</v>
      </c>
      <c r="D509" s="52" t="s">
        <v>1225</v>
      </c>
      <c r="E509">
        <f t="shared" si="0"/>
        <v>263</v>
      </c>
      <c r="F509">
        <v>88</v>
      </c>
    </row>
    <row r="510" ht="13.2" spans="1:6">
      <c r="A510" s="1" t="s">
        <v>3</v>
      </c>
      <c r="B510" s="1" t="s">
        <v>4</v>
      </c>
      <c r="C510" s="52" t="s">
        <v>1224</v>
      </c>
      <c r="D510" s="52" t="s">
        <v>1225</v>
      </c>
      <c r="E510">
        <f t="shared" si="0"/>
        <v>0</v>
      </c>
      <c r="F510" t="s">
        <v>696</v>
      </c>
    </row>
    <row r="511" ht="13.2" spans="1:6">
      <c r="A511" s="1" t="s">
        <v>6</v>
      </c>
      <c r="B511" s="1" t="s">
        <v>7</v>
      </c>
      <c r="C511" s="52" t="s">
        <v>1226</v>
      </c>
      <c r="D511" s="52" t="s">
        <v>1227</v>
      </c>
      <c r="E511">
        <f t="shared" si="0"/>
        <v>764</v>
      </c>
      <c r="F511">
        <v>255</v>
      </c>
    </row>
    <row r="512" ht="13.2" spans="1:6">
      <c r="A512" s="1" t="s">
        <v>3</v>
      </c>
      <c r="B512" s="1" t="s">
        <v>4</v>
      </c>
      <c r="C512" s="52" t="s">
        <v>1226</v>
      </c>
      <c r="D512" s="52" t="s">
        <v>1227</v>
      </c>
      <c r="E512">
        <f t="shared" si="0"/>
        <v>0</v>
      </c>
      <c r="F512" t="s">
        <v>696</v>
      </c>
    </row>
    <row r="513" ht="13.2" spans="1:6">
      <c r="A513" s="1" t="s">
        <v>6</v>
      </c>
      <c r="B513" s="1" t="s">
        <v>7</v>
      </c>
      <c r="C513" s="52" t="s">
        <v>1228</v>
      </c>
      <c r="D513" s="52" t="s">
        <v>1229</v>
      </c>
      <c r="E513">
        <f t="shared" si="0"/>
        <v>626</v>
      </c>
      <c r="F513">
        <v>209</v>
      </c>
    </row>
    <row r="514" ht="13.2" spans="1:6">
      <c r="A514" s="1" t="s">
        <v>3</v>
      </c>
      <c r="B514" s="1" t="s">
        <v>4</v>
      </c>
      <c r="C514" s="52" t="s">
        <v>1228</v>
      </c>
      <c r="D514" s="52" t="s">
        <v>1229</v>
      </c>
      <c r="E514">
        <f t="shared" si="0"/>
        <v>0</v>
      </c>
      <c r="F514" t="s">
        <v>696</v>
      </c>
    </row>
    <row r="515" ht="13.2" spans="1:6">
      <c r="A515" s="1" t="s">
        <v>6</v>
      </c>
      <c r="B515" s="1" t="s">
        <v>7</v>
      </c>
      <c r="C515" s="52" t="s">
        <v>1230</v>
      </c>
      <c r="D515" s="52" t="s">
        <v>1231</v>
      </c>
      <c r="E515">
        <f t="shared" si="0"/>
        <v>341</v>
      </c>
      <c r="F515">
        <v>114</v>
      </c>
    </row>
    <row r="516" ht="13.2" spans="1:6">
      <c r="A516" s="1" t="s">
        <v>3</v>
      </c>
      <c r="B516" s="1" t="s">
        <v>4</v>
      </c>
      <c r="C516" s="52" t="s">
        <v>1230</v>
      </c>
      <c r="D516" s="52" t="s">
        <v>1231</v>
      </c>
      <c r="E516">
        <f t="shared" si="0"/>
        <v>0</v>
      </c>
      <c r="F516" t="s">
        <v>696</v>
      </c>
    </row>
    <row r="517" ht="13.2" spans="1:6">
      <c r="A517" s="1" t="s">
        <v>6</v>
      </c>
      <c r="B517" s="1" t="s">
        <v>7</v>
      </c>
      <c r="C517" s="52" t="s">
        <v>1232</v>
      </c>
      <c r="D517" s="52" t="s">
        <v>1233</v>
      </c>
      <c r="E517">
        <f t="shared" si="0"/>
        <v>1058</v>
      </c>
      <c r="F517">
        <v>353</v>
      </c>
    </row>
    <row r="518" ht="13.2" spans="1:6">
      <c r="A518" s="1" t="s">
        <v>3</v>
      </c>
      <c r="B518" s="1" t="s">
        <v>4</v>
      </c>
      <c r="C518" s="52" t="s">
        <v>1232</v>
      </c>
      <c r="D518" s="52" t="s">
        <v>1233</v>
      </c>
      <c r="E518">
        <f t="shared" si="0"/>
        <v>0</v>
      </c>
      <c r="F518" t="s">
        <v>696</v>
      </c>
    </row>
    <row r="519" ht="13.2" spans="1:6">
      <c r="A519" s="1" t="s">
        <v>6</v>
      </c>
      <c r="B519" s="1" t="s">
        <v>7</v>
      </c>
      <c r="C519" s="52" t="s">
        <v>1234</v>
      </c>
      <c r="D519" s="52" t="s">
        <v>1235</v>
      </c>
      <c r="E519">
        <f t="shared" si="0"/>
        <v>536</v>
      </c>
      <c r="F519">
        <v>179</v>
      </c>
    </row>
    <row r="520" ht="13.2" spans="1:6">
      <c r="A520" s="1" t="s">
        <v>3</v>
      </c>
      <c r="B520" s="1" t="s">
        <v>4</v>
      </c>
      <c r="C520" s="52" t="s">
        <v>1234</v>
      </c>
      <c r="D520" s="52" t="s">
        <v>1235</v>
      </c>
      <c r="E520">
        <f t="shared" si="0"/>
        <v>0</v>
      </c>
      <c r="F520" t="s">
        <v>696</v>
      </c>
    </row>
    <row r="521" ht="13.2" spans="1:6">
      <c r="A521" s="1" t="s">
        <v>6</v>
      </c>
      <c r="B521" s="1" t="s">
        <v>7</v>
      </c>
      <c r="C521" s="52" t="s">
        <v>1236</v>
      </c>
      <c r="D521" s="52" t="s">
        <v>1237</v>
      </c>
      <c r="E521">
        <f t="shared" si="0"/>
        <v>782</v>
      </c>
      <c r="F521">
        <v>261</v>
      </c>
    </row>
    <row r="522" ht="13.2" spans="1:6">
      <c r="A522" s="1" t="s">
        <v>3</v>
      </c>
      <c r="B522" s="1" t="s">
        <v>4</v>
      </c>
      <c r="C522" s="52" t="s">
        <v>1236</v>
      </c>
      <c r="D522" s="52" t="s">
        <v>1237</v>
      </c>
      <c r="E522">
        <f t="shared" si="0"/>
        <v>0</v>
      </c>
      <c r="F522" t="s">
        <v>696</v>
      </c>
    </row>
    <row r="523" ht="13.2" spans="1:6">
      <c r="A523" s="1" t="s">
        <v>6</v>
      </c>
      <c r="B523" s="1" t="s">
        <v>7</v>
      </c>
      <c r="C523" s="52" t="s">
        <v>1237</v>
      </c>
      <c r="D523" s="52" t="s">
        <v>1238</v>
      </c>
      <c r="E523">
        <f t="shared" si="0"/>
        <v>782</v>
      </c>
      <c r="F523">
        <v>261</v>
      </c>
    </row>
    <row r="524" ht="13.2" spans="1:6">
      <c r="A524" s="1" t="s">
        <v>3</v>
      </c>
      <c r="B524" s="1" t="s">
        <v>4</v>
      </c>
      <c r="C524" s="52" t="s">
        <v>1237</v>
      </c>
      <c r="D524" s="52" t="s">
        <v>1238</v>
      </c>
      <c r="E524">
        <f t="shared" si="0"/>
        <v>0</v>
      </c>
      <c r="F524" t="s">
        <v>696</v>
      </c>
    </row>
    <row r="525" ht="13.2" spans="1:6">
      <c r="A525" s="1" t="s">
        <v>6</v>
      </c>
      <c r="B525" s="1" t="s">
        <v>7</v>
      </c>
      <c r="C525" s="52" t="s">
        <v>1239</v>
      </c>
      <c r="D525" s="52" t="s">
        <v>1240</v>
      </c>
      <c r="E525">
        <f t="shared" si="0"/>
        <v>224</v>
      </c>
      <c r="F525">
        <v>75</v>
      </c>
    </row>
    <row r="526" ht="13.2" spans="1:6">
      <c r="A526" s="1" t="s">
        <v>3</v>
      </c>
      <c r="B526" s="1" t="s">
        <v>4</v>
      </c>
      <c r="C526" s="52" t="s">
        <v>1239</v>
      </c>
      <c r="D526" s="52" t="s">
        <v>1240</v>
      </c>
      <c r="E526">
        <f t="shared" si="0"/>
        <v>0</v>
      </c>
      <c r="F526" t="s">
        <v>696</v>
      </c>
    </row>
    <row r="527" ht="13.2" spans="1:6">
      <c r="A527" s="1" t="s">
        <v>6</v>
      </c>
      <c r="B527" s="1" t="s">
        <v>7</v>
      </c>
      <c r="C527" s="52" t="s">
        <v>1241</v>
      </c>
      <c r="D527" s="52" t="s">
        <v>1242</v>
      </c>
      <c r="E527">
        <f t="shared" si="0"/>
        <v>1328</v>
      </c>
      <c r="F527">
        <v>443</v>
      </c>
    </row>
    <row r="528" ht="13.2" spans="1:6">
      <c r="A528" s="1" t="s">
        <v>3</v>
      </c>
      <c r="B528" s="1" t="s">
        <v>4</v>
      </c>
      <c r="C528" s="52" t="s">
        <v>1241</v>
      </c>
      <c r="D528" s="52" t="s">
        <v>1242</v>
      </c>
      <c r="E528">
        <f t="shared" si="0"/>
        <v>0</v>
      </c>
      <c r="F528" t="s">
        <v>696</v>
      </c>
    </row>
    <row r="529" ht="13.2" spans="1:6">
      <c r="A529" s="1" t="s">
        <v>6</v>
      </c>
      <c r="B529" s="1" t="s">
        <v>7</v>
      </c>
      <c r="C529" s="52" t="s">
        <v>1243</v>
      </c>
      <c r="D529" s="52" t="s">
        <v>1244</v>
      </c>
      <c r="E529">
        <f t="shared" si="0"/>
        <v>443</v>
      </c>
      <c r="F529">
        <v>148</v>
      </c>
    </row>
    <row r="530" ht="13.2" spans="1:6">
      <c r="A530" s="1" t="s">
        <v>3</v>
      </c>
      <c r="B530" s="1" t="s">
        <v>4</v>
      </c>
      <c r="C530" s="52" t="s">
        <v>1243</v>
      </c>
      <c r="D530" s="52" t="s">
        <v>1244</v>
      </c>
      <c r="E530">
        <f t="shared" si="0"/>
        <v>0</v>
      </c>
      <c r="F530" t="s">
        <v>696</v>
      </c>
    </row>
    <row r="531" ht="13.2" spans="1:6">
      <c r="A531" s="1" t="s">
        <v>6</v>
      </c>
      <c r="B531" s="1" t="s">
        <v>7</v>
      </c>
      <c r="C531" s="52" t="s">
        <v>1245</v>
      </c>
      <c r="D531" s="52" t="s">
        <v>1246</v>
      </c>
      <c r="E531">
        <f t="shared" si="0"/>
        <v>1178</v>
      </c>
      <c r="F531">
        <v>393</v>
      </c>
    </row>
    <row r="532" ht="13.2" spans="1:6">
      <c r="A532" s="1" t="s">
        <v>3</v>
      </c>
      <c r="B532" s="1" t="s">
        <v>4</v>
      </c>
      <c r="C532" s="52" t="s">
        <v>1245</v>
      </c>
      <c r="D532" s="52" t="s">
        <v>1246</v>
      </c>
      <c r="E532">
        <f t="shared" si="0"/>
        <v>0</v>
      </c>
      <c r="F532" t="s">
        <v>696</v>
      </c>
    </row>
    <row r="533" ht="13.2" spans="1:6">
      <c r="A533" s="1" t="s">
        <v>6</v>
      </c>
      <c r="B533" s="1" t="s">
        <v>7</v>
      </c>
      <c r="C533" s="52" t="s">
        <v>1247</v>
      </c>
      <c r="D533" s="52" t="s">
        <v>1248</v>
      </c>
      <c r="E533">
        <f t="shared" si="0"/>
        <v>617</v>
      </c>
      <c r="F533">
        <v>206</v>
      </c>
    </row>
    <row r="534" ht="13.2" spans="1:6">
      <c r="A534" s="1" t="s">
        <v>3</v>
      </c>
      <c r="B534" s="1" t="s">
        <v>4</v>
      </c>
      <c r="C534" s="52" t="s">
        <v>1247</v>
      </c>
      <c r="D534" s="52" t="s">
        <v>1248</v>
      </c>
      <c r="E534">
        <f t="shared" si="0"/>
        <v>0</v>
      </c>
      <c r="F534" t="s">
        <v>696</v>
      </c>
    </row>
    <row r="535" ht="13.2" spans="1:6">
      <c r="A535" s="1" t="s">
        <v>6</v>
      </c>
      <c r="B535" s="1" t="s">
        <v>7</v>
      </c>
      <c r="C535" s="52" t="s">
        <v>1249</v>
      </c>
      <c r="D535" s="52" t="s">
        <v>1250</v>
      </c>
      <c r="E535">
        <f t="shared" si="0"/>
        <v>431</v>
      </c>
      <c r="F535">
        <v>144</v>
      </c>
    </row>
    <row r="536" ht="13.2" spans="1:6">
      <c r="A536" s="1" t="s">
        <v>3</v>
      </c>
      <c r="B536" s="1" t="s">
        <v>4</v>
      </c>
      <c r="C536" s="52" t="s">
        <v>1249</v>
      </c>
      <c r="D536" s="52" t="s">
        <v>1250</v>
      </c>
      <c r="E536">
        <f t="shared" si="0"/>
        <v>0</v>
      </c>
      <c r="F536" t="s">
        <v>696</v>
      </c>
    </row>
    <row r="537" ht="13.2" spans="1:6">
      <c r="A537" s="1" t="s">
        <v>6</v>
      </c>
      <c r="B537" s="1" t="s">
        <v>7</v>
      </c>
      <c r="C537" s="52" t="s">
        <v>1251</v>
      </c>
      <c r="D537" s="52" t="s">
        <v>1252</v>
      </c>
      <c r="E537">
        <f t="shared" si="0"/>
        <v>1310</v>
      </c>
      <c r="F537">
        <v>437</v>
      </c>
    </row>
    <row r="538" ht="13.2" spans="1:6">
      <c r="A538" s="1" t="s">
        <v>3</v>
      </c>
      <c r="B538" s="1" t="s">
        <v>4</v>
      </c>
      <c r="C538" s="52" t="s">
        <v>1251</v>
      </c>
      <c r="D538" s="52" t="s">
        <v>1252</v>
      </c>
      <c r="E538">
        <f t="shared" si="0"/>
        <v>0</v>
      </c>
      <c r="F538" t="s">
        <v>696</v>
      </c>
    </row>
    <row r="539" ht="13.2" spans="1:6">
      <c r="A539" s="1" t="s">
        <v>6</v>
      </c>
      <c r="B539" s="1" t="s">
        <v>7</v>
      </c>
      <c r="C539" s="52" t="s">
        <v>1253</v>
      </c>
      <c r="D539" s="52" t="s">
        <v>1254</v>
      </c>
      <c r="E539">
        <f t="shared" si="0"/>
        <v>920</v>
      </c>
      <c r="F539">
        <v>307</v>
      </c>
    </row>
    <row r="540" ht="13.2" spans="1:6">
      <c r="A540" s="1" t="s">
        <v>3</v>
      </c>
      <c r="B540" s="1" t="s">
        <v>4</v>
      </c>
      <c r="C540" s="52" t="s">
        <v>1253</v>
      </c>
      <c r="D540" s="52" t="s">
        <v>1254</v>
      </c>
      <c r="E540">
        <f t="shared" si="0"/>
        <v>0</v>
      </c>
      <c r="F540" t="s">
        <v>696</v>
      </c>
    </row>
    <row r="541" ht="13.2" spans="1:6">
      <c r="A541" s="1" t="s">
        <v>6</v>
      </c>
      <c r="B541" s="1" t="s">
        <v>7</v>
      </c>
      <c r="C541" s="52" t="s">
        <v>1255</v>
      </c>
      <c r="D541" s="52" t="s">
        <v>1256</v>
      </c>
      <c r="E541">
        <f t="shared" si="0"/>
        <v>1034</v>
      </c>
      <c r="F541">
        <v>345</v>
      </c>
    </row>
    <row r="542" ht="13.2" spans="1:6">
      <c r="A542" s="1" t="s">
        <v>3</v>
      </c>
      <c r="B542" s="1" t="s">
        <v>4</v>
      </c>
      <c r="C542" s="52" t="s">
        <v>1255</v>
      </c>
      <c r="D542" s="52" t="s">
        <v>1256</v>
      </c>
      <c r="E542">
        <f t="shared" si="0"/>
        <v>0</v>
      </c>
      <c r="F542" t="s">
        <v>696</v>
      </c>
    </row>
    <row r="543" ht="13.2" spans="1:6">
      <c r="A543" s="1" t="s">
        <v>6</v>
      </c>
      <c r="B543" s="1" t="s">
        <v>7</v>
      </c>
      <c r="C543" s="52" t="s">
        <v>1257</v>
      </c>
      <c r="D543" s="52" t="s">
        <v>1258</v>
      </c>
      <c r="E543">
        <f t="shared" si="0"/>
        <v>1709</v>
      </c>
      <c r="F543">
        <v>570</v>
      </c>
    </row>
    <row r="544" ht="13.2" spans="1:6">
      <c r="A544" s="1" t="s">
        <v>3</v>
      </c>
      <c r="B544" s="1" t="s">
        <v>4</v>
      </c>
      <c r="C544" s="52" t="s">
        <v>1257</v>
      </c>
      <c r="D544" s="52" t="s">
        <v>1258</v>
      </c>
      <c r="E544">
        <f t="shared" si="0"/>
        <v>0</v>
      </c>
      <c r="F544" t="s">
        <v>696</v>
      </c>
    </row>
    <row r="545" ht="13.2" spans="1:6">
      <c r="A545" s="1" t="s">
        <v>6</v>
      </c>
      <c r="B545" s="1" t="s">
        <v>7</v>
      </c>
      <c r="C545" s="52" t="s">
        <v>1259</v>
      </c>
      <c r="D545" s="52" t="s">
        <v>1260</v>
      </c>
      <c r="E545">
        <f t="shared" si="0"/>
        <v>335</v>
      </c>
      <c r="F545">
        <v>112</v>
      </c>
    </row>
    <row r="546" ht="13.2" spans="1:6">
      <c r="A546" s="1" t="s">
        <v>3</v>
      </c>
      <c r="B546" s="1" t="s">
        <v>4</v>
      </c>
      <c r="C546" s="52" t="s">
        <v>1259</v>
      </c>
      <c r="D546" s="52" t="s">
        <v>1260</v>
      </c>
      <c r="E546">
        <f t="shared" si="0"/>
        <v>0</v>
      </c>
      <c r="F546" t="s">
        <v>696</v>
      </c>
    </row>
    <row r="547" ht="13.2" spans="1:6">
      <c r="A547" s="1" t="s">
        <v>6</v>
      </c>
      <c r="B547" s="1" t="s">
        <v>7</v>
      </c>
      <c r="C547" s="52" t="s">
        <v>1261</v>
      </c>
      <c r="D547" s="52" t="s">
        <v>1262</v>
      </c>
      <c r="E547">
        <f t="shared" si="0"/>
        <v>458</v>
      </c>
      <c r="F547">
        <v>153</v>
      </c>
    </row>
    <row r="548" ht="13.2" spans="1:6">
      <c r="A548" s="1" t="s">
        <v>3</v>
      </c>
      <c r="B548" s="1" t="s">
        <v>4</v>
      </c>
      <c r="C548" s="52" t="s">
        <v>1261</v>
      </c>
      <c r="D548" s="52" t="s">
        <v>1262</v>
      </c>
      <c r="E548">
        <f t="shared" si="0"/>
        <v>0</v>
      </c>
      <c r="F548" t="s">
        <v>696</v>
      </c>
    </row>
    <row r="549" ht="13.2" spans="1:6">
      <c r="A549" s="1" t="s">
        <v>6</v>
      </c>
      <c r="B549" s="1" t="s">
        <v>7</v>
      </c>
      <c r="C549" s="52" t="s">
        <v>1263</v>
      </c>
      <c r="D549" s="52" t="s">
        <v>1264</v>
      </c>
      <c r="E549">
        <f t="shared" si="0"/>
        <v>407</v>
      </c>
      <c r="F549">
        <v>136</v>
      </c>
    </row>
    <row r="550" ht="13.2" spans="1:6">
      <c r="A550" s="1" t="s">
        <v>3</v>
      </c>
      <c r="B550" s="1" t="s">
        <v>4</v>
      </c>
      <c r="C550" s="52" t="s">
        <v>1263</v>
      </c>
      <c r="D550" s="52" t="s">
        <v>1264</v>
      </c>
      <c r="E550">
        <f t="shared" si="0"/>
        <v>0</v>
      </c>
      <c r="F550" t="s">
        <v>696</v>
      </c>
    </row>
    <row r="551" ht="13.2" spans="1:6">
      <c r="A551" s="1" t="s">
        <v>6</v>
      </c>
      <c r="B551" s="1" t="s">
        <v>7</v>
      </c>
      <c r="C551" s="52" t="s">
        <v>1265</v>
      </c>
      <c r="D551" s="52" t="s">
        <v>1266</v>
      </c>
      <c r="E551">
        <f t="shared" si="0"/>
        <v>1346</v>
      </c>
      <c r="F551">
        <v>449</v>
      </c>
    </row>
    <row r="552" ht="13.2" spans="1:6">
      <c r="A552" s="1" t="s">
        <v>3</v>
      </c>
      <c r="B552" s="1" t="s">
        <v>4</v>
      </c>
      <c r="C552" s="52" t="s">
        <v>1265</v>
      </c>
      <c r="D552" s="52" t="s">
        <v>1266</v>
      </c>
      <c r="E552">
        <f t="shared" si="0"/>
        <v>0</v>
      </c>
      <c r="F552" t="s">
        <v>696</v>
      </c>
    </row>
    <row r="553" ht="13.2" spans="1:6">
      <c r="A553" s="1" t="s">
        <v>6</v>
      </c>
      <c r="B553" s="1" t="s">
        <v>7</v>
      </c>
      <c r="C553" s="52" t="s">
        <v>1267</v>
      </c>
      <c r="D553" s="52" t="s">
        <v>1268</v>
      </c>
      <c r="E553">
        <f t="shared" si="0"/>
        <v>548</v>
      </c>
      <c r="F553">
        <v>183</v>
      </c>
    </row>
    <row r="554" ht="13.2" spans="1:6">
      <c r="A554" s="1" t="s">
        <v>3</v>
      </c>
      <c r="B554" s="1" t="s">
        <v>4</v>
      </c>
      <c r="C554" s="52" t="s">
        <v>1267</v>
      </c>
      <c r="D554" s="52" t="s">
        <v>1268</v>
      </c>
      <c r="E554">
        <f t="shared" si="0"/>
        <v>0</v>
      </c>
      <c r="F554" t="s">
        <v>696</v>
      </c>
    </row>
    <row r="555" ht="13.2" spans="1:6">
      <c r="A555" s="1" t="s">
        <v>6</v>
      </c>
      <c r="B555" s="1" t="s">
        <v>7</v>
      </c>
      <c r="C555" s="52" t="s">
        <v>1269</v>
      </c>
      <c r="D555" s="52" t="s">
        <v>1270</v>
      </c>
      <c r="E555">
        <f t="shared" si="0"/>
        <v>944</v>
      </c>
      <c r="F555">
        <v>315</v>
      </c>
    </row>
    <row r="556" ht="13.2" spans="1:6">
      <c r="A556" s="1" t="s">
        <v>3</v>
      </c>
      <c r="B556" s="1" t="s">
        <v>4</v>
      </c>
      <c r="C556" s="52" t="s">
        <v>1269</v>
      </c>
      <c r="D556" s="52" t="s">
        <v>1270</v>
      </c>
      <c r="E556">
        <f t="shared" si="0"/>
        <v>0</v>
      </c>
      <c r="F556" t="s">
        <v>696</v>
      </c>
    </row>
    <row r="557" ht="13.2" spans="1:6">
      <c r="A557" s="1" t="s">
        <v>6</v>
      </c>
      <c r="B557" s="1" t="s">
        <v>7</v>
      </c>
      <c r="C557" s="52" t="s">
        <v>1271</v>
      </c>
      <c r="D557" s="52" t="s">
        <v>1272</v>
      </c>
      <c r="E557">
        <f t="shared" si="0"/>
        <v>692</v>
      </c>
      <c r="F557">
        <v>231</v>
      </c>
    </row>
    <row r="558" ht="13.2" spans="1:6">
      <c r="A558" s="1" t="s">
        <v>3</v>
      </c>
      <c r="B558" s="1" t="s">
        <v>4</v>
      </c>
      <c r="C558" s="52" t="s">
        <v>1271</v>
      </c>
      <c r="D558" s="52" t="s">
        <v>1272</v>
      </c>
      <c r="E558">
        <f t="shared" si="0"/>
        <v>0</v>
      </c>
      <c r="F558" t="s">
        <v>696</v>
      </c>
    </row>
    <row r="559" ht="13.2" spans="1:6">
      <c r="A559" s="1" t="s">
        <v>6</v>
      </c>
      <c r="B559" s="1" t="s">
        <v>7</v>
      </c>
      <c r="C559" s="52" t="s">
        <v>1273</v>
      </c>
      <c r="D559" s="52" t="s">
        <v>1274</v>
      </c>
      <c r="E559">
        <f t="shared" si="0"/>
        <v>1199</v>
      </c>
      <c r="F559">
        <v>400</v>
      </c>
    </row>
    <row r="560" ht="13.2" spans="1:6">
      <c r="A560" s="1" t="s">
        <v>3</v>
      </c>
      <c r="B560" s="1" t="s">
        <v>4</v>
      </c>
      <c r="C560" s="52" t="s">
        <v>1273</v>
      </c>
      <c r="D560" s="52" t="s">
        <v>1274</v>
      </c>
      <c r="E560">
        <f t="shared" si="0"/>
        <v>0</v>
      </c>
      <c r="F560" t="s">
        <v>696</v>
      </c>
    </row>
    <row r="561" ht="13.2" spans="1:6">
      <c r="A561" s="1" t="s">
        <v>6</v>
      </c>
      <c r="B561" s="1" t="s">
        <v>7</v>
      </c>
      <c r="C561" s="52" t="s">
        <v>1275</v>
      </c>
      <c r="D561" s="52" t="s">
        <v>1276</v>
      </c>
      <c r="E561">
        <f t="shared" si="0"/>
        <v>1241</v>
      </c>
      <c r="F561">
        <v>414</v>
      </c>
    </row>
    <row r="562" ht="13.2" spans="1:6">
      <c r="A562" s="1" t="s">
        <v>3</v>
      </c>
      <c r="B562" s="1" t="s">
        <v>4</v>
      </c>
      <c r="C562" s="52" t="s">
        <v>1275</v>
      </c>
      <c r="D562" s="52" t="s">
        <v>1276</v>
      </c>
      <c r="E562">
        <f t="shared" si="0"/>
        <v>0</v>
      </c>
      <c r="F562" t="s">
        <v>696</v>
      </c>
    </row>
    <row r="563" ht="13.2" spans="1:6">
      <c r="A563" s="1" t="s">
        <v>6</v>
      </c>
      <c r="B563" s="1" t="s">
        <v>7</v>
      </c>
      <c r="C563" s="52" t="s">
        <v>1276</v>
      </c>
      <c r="D563" s="52" t="s">
        <v>1277</v>
      </c>
      <c r="E563">
        <f t="shared" si="0"/>
        <v>743</v>
      </c>
      <c r="F563">
        <v>248</v>
      </c>
    </row>
    <row r="564" ht="13.2" spans="1:6">
      <c r="A564" s="1" t="s">
        <v>3</v>
      </c>
      <c r="B564" s="1" t="s">
        <v>4</v>
      </c>
      <c r="C564" s="52" t="s">
        <v>1276</v>
      </c>
      <c r="D564" s="52" t="s">
        <v>1277</v>
      </c>
      <c r="E564">
        <f t="shared" si="0"/>
        <v>0</v>
      </c>
      <c r="F564" t="s">
        <v>696</v>
      </c>
    </row>
    <row r="565" ht="13.2" spans="1:6">
      <c r="A565" s="1" t="s">
        <v>6</v>
      </c>
      <c r="B565" s="1" t="s">
        <v>7</v>
      </c>
      <c r="C565" s="52" t="s">
        <v>1278</v>
      </c>
      <c r="D565" s="52" t="s">
        <v>1279</v>
      </c>
      <c r="E565">
        <f t="shared" si="0"/>
        <v>1058</v>
      </c>
      <c r="F565">
        <v>353</v>
      </c>
    </row>
    <row r="566" ht="13.2" spans="1:6">
      <c r="A566" s="1" t="s">
        <v>3</v>
      </c>
      <c r="B566" s="1" t="s">
        <v>4</v>
      </c>
      <c r="C566" s="52" t="s">
        <v>1278</v>
      </c>
      <c r="D566" s="52" t="s">
        <v>1279</v>
      </c>
      <c r="E566">
        <f t="shared" si="0"/>
        <v>0</v>
      </c>
      <c r="F566" t="s">
        <v>696</v>
      </c>
    </row>
    <row r="567" ht="13.2" spans="1:6">
      <c r="A567" s="1" t="s">
        <v>6</v>
      </c>
      <c r="B567" s="1" t="s">
        <v>7</v>
      </c>
      <c r="C567" s="52" t="s">
        <v>1280</v>
      </c>
      <c r="D567" s="52" t="s">
        <v>1281</v>
      </c>
      <c r="E567">
        <f t="shared" si="0"/>
        <v>1055</v>
      </c>
      <c r="F567">
        <v>352</v>
      </c>
    </row>
    <row r="568" ht="13.2" spans="1:6">
      <c r="A568" s="1" t="s">
        <v>3</v>
      </c>
      <c r="B568" s="1" t="s">
        <v>4</v>
      </c>
      <c r="C568" s="52" t="s">
        <v>1280</v>
      </c>
      <c r="D568" s="52" t="s">
        <v>1281</v>
      </c>
      <c r="E568">
        <f t="shared" si="0"/>
        <v>0</v>
      </c>
      <c r="F568" t="s">
        <v>696</v>
      </c>
    </row>
    <row r="569" ht="13.2" spans="1:6">
      <c r="A569" s="1" t="s">
        <v>6</v>
      </c>
      <c r="B569" s="1" t="s">
        <v>7</v>
      </c>
      <c r="C569" s="52" t="s">
        <v>1282</v>
      </c>
      <c r="D569" s="52" t="s">
        <v>1283</v>
      </c>
      <c r="E569">
        <f t="shared" si="0"/>
        <v>1394</v>
      </c>
      <c r="F569">
        <v>465</v>
      </c>
    </row>
    <row r="570" ht="13.2" spans="1:6">
      <c r="A570" s="1" t="s">
        <v>3</v>
      </c>
      <c r="B570" s="1" t="s">
        <v>4</v>
      </c>
      <c r="C570" s="52" t="s">
        <v>1282</v>
      </c>
      <c r="D570" s="52" t="s">
        <v>1283</v>
      </c>
      <c r="E570">
        <f t="shared" si="0"/>
        <v>0</v>
      </c>
      <c r="F570" t="s">
        <v>696</v>
      </c>
    </row>
    <row r="571" ht="13.2" spans="1:6">
      <c r="A571" s="1" t="s">
        <v>6</v>
      </c>
      <c r="B571" s="1" t="s">
        <v>7</v>
      </c>
      <c r="C571" s="52" t="s">
        <v>1284</v>
      </c>
      <c r="D571" s="52" t="s">
        <v>1285</v>
      </c>
      <c r="E571">
        <f t="shared" si="0"/>
        <v>281</v>
      </c>
      <c r="F571">
        <v>94</v>
      </c>
    </row>
    <row r="572" ht="13.2" spans="1:6">
      <c r="A572" s="1" t="s">
        <v>3</v>
      </c>
      <c r="B572" s="1" t="s">
        <v>4</v>
      </c>
      <c r="C572" s="52" t="s">
        <v>1284</v>
      </c>
      <c r="D572" s="52" t="s">
        <v>1285</v>
      </c>
      <c r="E572">
        <f t="shared" si="0"/>
        <v>0</v>
      </c>
      <c r="F572" t="s">
        <v>696</v>
      </c>
    </row>
    <row r="573" ht="13.2" spans="1:6">
      <c r="A573" s="1" t="s">
        <v>6</v>
      </c>
      <c r="B573" s="1" t="s">
        <v>7</v>
      </c>
      <c r="C573" s="52" t="s">
        <v>1286</v>
      </c>
      <c r="D573" s="52" t="s">
        <v>1287</v>
      </c>
      <c r="E573">
        <f t="shared" si="0"/>
        <v>890</v>
      </c>
      <c r="F573">
        <v>297</v>
      </c>
    </row>
    <row r="574" ht="13.2" spans="1:6">
      <c r="A574" s="1" t="s">
        <v>3</v>
      </c>
      <c r="B574" s="1" t="s">
        <v>4</v>
      </c>
      <c r="C574" s="52" t="s">
        <v>1286</v>
      </c>
      <c r="D574" s="52" t="s">
        <v>1287</v>
      </c>
      <c r="E574">
        <f t="shared" si="0"/>
        <v>0</v>
      </c>
      <c r="F574" t="s">
        <v>696</v>
      </c>
    </row>
    <row r="575" ht="13.2" spans="1:6">
      <c r="A575" s="1" t="s">
        <v>6</v>
      </c>
      <c r="B575" s="1" t="s">
        <v>7</v>
      </c>
      <c r="C575" s="52" t="s">
        <v>1288</v>
      </c>
      <c r="D575" s="52" t="s">
        <v>1289</v>
      </c>
      <c r="E575">
        <f t="shared" si="0"/>
        <v>836</v>
      </c>
      <c r="F575">
        <v>279</v>
      </c>
    </row>
    <row r="576" ht="13.2" spans="1:6">
      <c r="A576" s="1" t="s">
        <v>3</v>
      </c>
      <c r="B576" s="1" t="s">
        <v>4</v>
      </c>
      <c r="C576" s="52" t="s">
        <v>1288</v>
      </c>
      <c r="D576" s="52" t="s">
        <v>1289</v>
      </c>
      <c r="E576">
        <f t="shared" si="0"/>
        <v>0</v>
      </c>
      <c r="F576" t="s">
        <v>696</v>
      </c>
    </row>
    <row r="577" ht="13.2" spans="1:6">
      <c r="A577" s="1" t="s">
        <v>6</v>
      </c>
      <c r="B577" s="1" t="s">
        <v>7</v>
      </c>
      <c r="C577" s="52" t="s">
        <v>1290</v>
      </c>
      <c r="D577" s="52" t="s">
        <v>1291</v>
      </c>
      <c r="E577">
        <f t="shared" si="0"/>
        <v>1076</v>
      </c>
      <c r="F577">
        <v>359</v>
      </c>
    </row>
    <row r="578" ht="13.2" spans="1:6">
      <c r="A578" s="1" t="s">
        <v>3</v>
      </c>
      <c r="B578" s="1" t="s">
        <v>4</v>
      </c>
      <c r="C578" s="52" t="s">
        <v>1290</v>
      </c>
      <c r="D578" s="52" t="s">
        <v>1291</v>
      </c>
      <c r="E578">
        <f t="shared" si="0"/>
        <v>0</v>
      </c>
      <c r="F578" t="s">
        <v>696</v>
      </c>
    </row>
    <row r="579" ht="13.2" spans="1:6">
      <c r="A579" s="1" t="s">
        <v>6</v>
      </c>
      <c r="B579" s="1" t="s">
        <v>7</v>
      </c>
      <c r="C579" s="52" t="s">
        <v>1292</v>
      </c>
      <c r="D579" s="52" t="s">
        <v>1293</v>
      </c>
      <c r="E579">
        <f t="shared" si="0"/>
        <v>758</v>
      </c>
      <c r="F579">
        <v>253</v>
      </c>
    </row>
    <row r="580" ht="13.2" spans="1:6">
      <c r="A580" s="1" t="s">
        <v>3</v>
      </c>
      <c r="B580" s="1" t="s">
        <v>4</v>
      </c>
      <c r="C580" s="52" t="s">
        <v>1292</v>
      </c>
      <c r="D580" s="52" t="s">
        <v>1293</v>
      </c>
      <c r="E580">
        <f t="shared" si="0"/>
        <v>0</v>
      </c>
      <c r="F580" t="s">
        <v>696</v>
      </c>
    </row>
    <row r="581" ht="13.2" spans="1:6">
      <c r="A581" s="1" t="s">
        <v>6</v>
      </c>
      <c r="B581" s="1" t="s">
        <v>7</v>
      </c>
      <c r="C581" s="52" t="s">
        <v>1294</v>
      </c>
      <c r="D581" s="52" t="s">
        <v>1295</v>
      </c>
      <c r="E581">
        <f t="shared" si="0"/>
        <v>839</v>
      </c>
      <c r="F581">
        <v>280</v>
      </c>
    </row>
    <row r="582" ht="13.2" spans="1:6">
      <c r="A582" s="1" t="s">
        <v>3</v>
      </c>
      <c r="B582" s="1" t="s">
        <v>4</v>
      </c>
      <c r="C582" s="52" t="s">
        <v>1294</v>
      </c>
      <c r="D582" s="52" t="s">
        <v>1295</v>
      </c>
      <c r="E582">
        <f t="shared" si="0"/>
        <v>0</v>
      </c>
      <c r="F582" t="s">
        <v>696</v>
      </c>
    </row>
    <row r="583" ht="13.2" spans="1:6">
      <c r="A583" s="1" t="s">
        <v>6</v>
      </c>
      <c r="B583" s="1" t="s">
        <v>7</v>
      </c>
      <c r="C583" s="52" t="s">
        <v>1296</v>
      </c>
      <c r="D583" s="52" t="s">
        <v>1297</v>
      </c>
      <c r="E583">
        <f t="shared" si="0"/>
        <v>530</v>
      </c>
      <c r="F583">
        <v>177</v>
      </c>
    </row>
    <row r="584" ht="13.2" spans="1:6">
      <c r="A584" s="1" t="s">
        <v>3</v>
      </c>
      <c r="B584" s="1" t="s">
        <v>4</v>
      </c>
      <c r="C584" s="52" t="s">
        <v>1296</v>
      </c>
      <c r="D584" s="52" t="s">
        <v>1297</v>
      </c>
      <c r="E584">
        <f t="shared" si="0"/>
        <v>0</v>
      </c>
      <c r="F584" t="s">
        <v>696</v>
      </c>
    </row>
    <row r="585" ht="13.2" spans="1:6">
      <c r="A585" s="1" t="s">
        <v>6</v>
      </c>
      <c r="B585" s="1" t="s">
        <v>7</v>
      </c>
      <c r="C585" s="52" t="s">
        <v>1298</v>
      </c>
      <c r="D585" s="52" t="s">
        <v>1299</v>
      </c>
      <c r="E585">
        <f t="shared" si="0"/>
        <v>569</v>
      </c>
      <c r="F585">
        <v>190</v>
      </c>
    </row>
    <row r="586" ht="13.2" spans="1:6">
      <c r="A586" s="1" t="s">
        <v>3</v>
      </c>
      <c r="B586" s="1" t="s">
        <v>4</v>
      </c>
      <c r="C586" s="52" t="s">
        <v>1298</v>
      </c>
      <c r="D586" s="52" t="s">
        <v>1299</v>
      </c>
      <c r="E586">
        <f t="shared" si="0"/>
        <v>0</v>
      </c>
      <c r="F586" t="s">
        <v>696</v>
      </c>
    </row>
    <row r="587" ht="13.2" spans="1:6">
      <c r="A587" s="1" t="s">
        <v>6</v>
      </c>
      <c r="B587" s="1" t="s">
        <v>7</v>
      </c>
      <c r="C587" s="52" t="s">
        <v>1300</v>
      </c>
      <c r="D587" s="52" t="s">
        <v>1301</v>
      </c>
      <c r="E587">
        <f t="shared" si="0"/>
        <v>1043</v>
      </c>
      <c r="F587">
        <v>348</v>
      </c>
    </row>
    <row r="588" ht="13.2" spans="1:6">
      <c r="A588" s="1" t="s">
        <v>3</v>
      </c>
      <c r="B588" s="1" t="s">
        <v>4</v>
      </c>
      <c r="C588" s="52" t="s">
        <v>1300</v>
      </c>
      <c r="D588" s="52" t="s">
        <v>1301</v>
      </c>
      <c r="E588">
        <f t="shared" si="0"/>
        <v>0</v>
      </c>
      <c r="F588" t="s">
        <v>696</v>
      </c>
    </row>
    <row r="589" ht="13.2" spans="1:6">
      <c r="A589" s="1" t="s">
        <v>6</v>
      </c>
      <c r="B589" s="1" t="s">
        <v>7</v>
      </c>
      <c r="C589" s="52" t="s">
        <v>1301</v>
      </c>
      <c r="D589" s="52" t="s">
        <v>1302</v>
      </c>
      <c r="E589">
        <f t="shared" si="0"/>
        <v>686</v>
      </c>
      <c r="F589">
        <v>229</v>
      </c>
    </row>
    <row r="590" ht="13.2" spans="1:6">
      <c r="A590" s="1" t="s">
        <v>3</v>
      </c>
      <c r="B590" s="1" t="s">
        <v>4</v>
      </c>
      <c r="C590" s="52" t="s">
        <v>1301</v>
      </c>
      <c r="D590" s="52" t="s">
        <v>1302</v>
      </c>
      <c r="E590">
        <f t="shared" si="0"/>
        <v>0</v>
      </c>
      <c r="F590" t="s">
        <v>696</v>
      </c>
    </row>
    <row r="591" ht="13.2" spans="1:6">
      <c r="A591" s="1" t="s">
        <v>6</v>
      </c>
      <c r="B591" s="1" t="s">
        <v>7</v>
      </c>
      <c r="C591" s="52" t="s">
        <v>1303</v>
      </c>
      <c r="D591" s="52" t="s">
        <v>1304</v>
      </c>
      <c r="E591">
        <f t="shared" si="0"/>
        <v>806</v>
      </c>
      <c r="F591">
        <v>269</v>
      </c>
    </row>
    <row r="592" ht="13.2" spans="1:6">
      <c r="A592" s="1" t="s">
        <v>3</v>
      </c>
      <c r="B592" s="1" t="s">
        <v>4</v>
      </c>
      <c r="C592" s="52" t="s">
        <v>1303</v>
      </c>
      <c r="D592" s="52" t="s">
        <v>1304</v>
      </c>
      <c r="E592">
        <f t="shared" si="0"/>
        <v>0</v>
      </c>
      <c r="F592" t="s">
        <v>696</v>
      </c>
    </row>
    <row r="593" ht="13.2" spans="1:6">
      <c r="A593" s="1" t="s">
        <v>6</v>
      </c>
      <c r="B593" s="1" t="s">
        <v>7</v>
      </c>
      <c r="C593" s="52" t="s">
        <v>1305</v>
      </c>
      <c r="D593" s="52" t="s">
        <v>1306</v>
      </c>
      <c r="E593">
        <f t="shared" si="0"/>
        <v>932</v>
      </c>
      <c r="F593">
        <v>311</v>
      </c>
    </row>
    <row r="594" ht="13.2" spans="1:6">
      <c r="A594" s="1" t="s">
        <v>3</v>
      </c>
      <c r="B594" s="1" t="s">
        <v>4</v>
      </c>
      <c r="C594" s="52" t="s">
        <v>1305</v>
      </c>
      <c r="D594" s="52" t="s">
        <v>1306</v>
      </c>
      <c r="E594">
        <f t="shared" si="0"/>
        <v>0</v>
      </c>
      <c r="F594" t="s">
        <v>696</v>
      </c>
    </row>
    <row r="595" ht="13.2" spans="1:6">
      <c r="A595" s="1" t="s">
        <v>6</v>
      </c>
      <c r="B595" s="1" t="s">
        <v>7</v>
      </c>
      <c r="C595" s="52" t="s">
        <v>1307</v>
      </c>
      <c r="D595" s="52" t="s">
        <v>1308</v>
      </c>
      <c r="E595">
        <f t="shared" si="0"/>
        <v>1460</v>
      </c>
      <c r="F595">
        <v>487</v>
      </c>
    </row>
    <row r="596" ht="13.2" spans="1:6">
      <c r="A596" s="1" t="s">
        <v>3</v>
      </c>
      <c r="B596" s="1" t="s">
        <v>4</v>
      </c>
      <c r="C596" s="52" t="s">
        <v>1307</v>
      </c>
      <c r="D596" s="52" t="s">
        <v>1308</v>
      </c>
      <c r="E596">
        <f t="shared" si="0"/>
        <v>0</v>
      </c>
      <c r="F596" t="s">
        <v>696</v>
      </c>
    </row>
    <row r="597" ht="13.2" spans="1:6">
      <c r="A597" s="1" t="s">
        <v>6</v>
      </c>
      <c r="B597" s="1" t="s">
        <v>7</v>
      </c>
      <c r="C597" s="52" t="s">
        <v>1308</v>
      </c>
      <c r="D597" s="52" t="s">
        <v>1309</v>
      </c>
      <c r="E597">
        <f t="shared" si="0"/>
        <v>1052</v>
      </c>
      <c r="F597">
        <v>351</v>
      </c>
    </row>
    <row r="598" ht="13.2" spans="1:6">
      <c r="A598" s="1" t="s">
        <v>3</v>
      </c>
      <c r="B598" s="1" t="s">
        <v>4</v>
      </c>
      <c r="C598" s="52" t="s">
        <v>1308</v>
      </c>
      <c r="D598" s="52" t="s">
        <v>1309</v>
      </c>
      <c r="E598">
        <f t="shared" si="0"/>
        <v>0</v>
      </c>
      <c r="F598" t="s">
        <v>696</v>
      </c>
    </row>
    <row r="599" ht="13.2" spans="1:6">
      <c r="A599" s="1" t="s">
        <v>6</v>
      </c>
      <c r="B599" s="1" t="s">
        <v>7</v>
      </c>
      <c r="C599" s="52" t="s">
        <v>1310</v>
      </c>
      <c r="D599" s="52" t="s">
        <v>1311</v>
      </c>
      <c r="E599">
        <f t="shared" si="0"/>
        <v>197</v>
      </c>
      <c r="F599">
        <v>66</v>
      </c>
    </row>
    <row r="600" ht="13.2" spans="1:6">
      <c r="A600" s="1" t="s">
        <v>3</v>
      </c>
      <c r="B600" s="1" t="s">
        <v>4</v>
      </c>
      <c r="C600" s="52" t="s">
        <v>1310</v>
      </c>
      <c r="D600" s="52" t="s">
        <v>1311</v>
      </c>
      <c r="E600">
        <f t="shared" si="0"/>
        <v>0</v>
      </c>
      <c r="F600" t="s">
        <v>696</v>
      </c>
    </row>
    <row r="601" ht="13.2" spans="1:6">
      <c r="A601" s="1" t="s">
        <v>6</v>
      </c>
      <c r="B601" s="1" t="s">
        <v>7</v>
      </c>
      <c r="C601" s="52" t="s">
        <v>1312</v>
      </c>
      <c r="D601" s="52" t="s">
        <v>1313</v>
      </c>
      <c r="E601">
        <f t="shared" si="0"/>
        <v>1058</v>
      </c>
      <c r="F601">
        <v>353</v>
      </c>
    </row>
    <row r="602" ht="13.2" spans="1:6">
      <c r="A602" s="1" t="s">
        <v>3</v>
      </c>
      <c r="B602" s="1" t="s">
        <v>4</v>
      </c>
      <c r="C602" s="52" t="s">
        <v>1312</v>
      </c>
      <c r="D602" s="52" t="s">
        <v>1313</v>
      </c>
      <c r="E602">
        <f t="shared" si="0"/>
        <v>0</v>
      </c>
      <c r="F602" t="s">
        <v>696</v>
      </c>
    </row>
    <row r="603" ht="13.2" spans="1:6">
      <c r="A603" s="1" t="s">
        <v>6</v>
      </c>
      <c r="B603" s="1" t="s">
        <v>7</v>
      </c>
      <c r="C603" s="52" t="s">
        <v>1314</v>
      </c>
      <c r="D603" s="52" t="s">
        <v>1315</v>
      </c>
      <c r="E603">
        <f t="shared" si="0"/>
        <v>1133</v>
      </c>
      <c r="F603">
        <v>378</v>
      </c>
    </row>
    <row r="604" ht="13.2" spans="1:6">
      <c r="A604" s="1" t="s">
        <v>3</v>
      </c>
      <c r="B604" s="1" t="s">
        <v>4</v>
      </c>
      <c r="C604" s="52" t="s">
        <v>1314</v>
      </c>
      <c r="D604" s="52" t="s">
        <v>1315</v>
      </c>
      <c r="E604">
        <f t="shared" si="0"/>
        <v>0</v>
      </c>
      <c r="F604" t="s">
        <v>696</v>
      </c>
    </row>
    <row r="605" ht="13.2" spans="1:6">
      <c r="A605" s="1" t="s">
        <v>6</v>
      </c>
      <c r="B605" s="1" t="s">
        <v>7</v>
      </c>
      <c r="C605" s="52" t="s">
        <v>1316</v>
      </c>
      <c r="D605" s="52" t="s">
        <v>1317</v>
      </c>
      <c r="E605">
        <f t="shared" si="0"/>
        <v>359</v>
      </c>
      <c r="F605">
        <v>120</v>
      </c>
    </row>
    <row r="606" ht="13.2" spans="1:6">
      <c r="A606" s="1" t="s">
        <v>3</v>
      </c>
      <c r="B606" s="1" t="s">
        <v>4</v>
      </c>
      <c r="C606" s="52" t="s">
        <v>1316</v>
      </c>
      <c r="D606" s="52" t="s">
        <v>1317</v>
      </c>
      <c r="E606">
        <f t="shared" si="0"/>
        <v>0</v>
      </c>
      <c r="F606" t="s">
        <v>696</v>
      </c>
    </row>
    <row r="607" ht="13.2" spans="1:6">
      <c r="A607" s="1" t="s">
        <v>6</v>
      </c>
      <c r="B607" s="1" t="s">
        <v>7</v>
      </c>
      <c r="C607" s="52" t="s">
        <v>1318</v>
      </c>
      <c r="D607" s="52" t="s">
        <v>1319</v>
      </c>
      <c r="E607">
        <f t="shared" si="0"/>
        <v>1109</v>
      </c>
      <c r="F607">
        <v>370</v>
      </c>
    </row>
    <row r="608" ht="13.2" spans="1:6">
      <c r="A608" s="1" t="s">
        <v>3</v>
      </c>
      <c r="B608" s="1" t="s">
        <v>4</v>
      </c>
      <c r="C608" s="52" t="s">
        <v>1318</v>
      </c>
      <c r="D608" s="52" t="s">
        <v>1319</v>
      </c>
      <c r="E608">
        <f t="shared" si="0"/>
        <v>0</v>
      </c>
      <c r="F608" t="s">
        <v>696</v>
      </c>
    </row>
    <row r="609" ht="13.2" spans="1:6">
      <c r="A609" s="1" t="s">
        <v>6</v>
      </c>
      <c r="B609" s="1" t="s">
        <v>7</v>
      </c>
      <c r="C609" s="52" t="s">
        <v>1320</v>
      </c>
      <c r="D609" s="52" t="s">
        <v>1321</v>
      </c>
      <c r="E609">
        <f t="shared" si="0"/>
        <v>2795</v>
      </c>
      <c r="F609">
        <v>932</v>
      </c>
    </row>
    <row r="610" ht="13.2" spans="1:6">
      <c r="A610" s="1" t="s">
        <v>3</v>
      </c>
      <c r="B610" s="1" t="s">
        <v>4</v>
      </c>
      <c r="C610" s="52" t="s">
        <v>1320</v>
      </c>
      <c r="D610" s="52" t="s">
        <v>1321</v>
      </c>
      <c r="E610">
        <f t="shared" si="0"/>
        <v>0</v>
      </c>
      <c r="F610" t="s">
        <v>696</v>
      </c>
    </row>
    <row r="611" ht="13.2" spans="1:6">
      <c r="A611" s="1" t="s">
        <v>6</v>
      </c>
      <c r="B611" s="1" t="s">
        <v>7</v>
      </c>
      <c r="C611" s="52" t="s">
        <v>1322</v>
      </c>
      <c r="D611" s="52" t="s">
        <v>1323</v>
      </c>
      <c r="E611">
        <f t="shared" si="0"/>
        <v>896</v>
      </c>
      <c r="F611">
        <v>299</v>
      </c>
    </row>
    <row r="612" ht="13.2" spans="1:6">
      <c r="A612" s="1" t="s">
        <v>3</v>
      </c>
      <c r="B612" s="1" t="s">
        <v>4</v>
      </c>
      <c r="C612" s="52" t="s">
        <v>1322</v>
      </c>
      <c r="D612" s="52" t="s">
        <v>1323</v>
      </c>
      <c r="E612">
        <f t="shared" si="0"/>
        <v>0</v>
      </c>
      <c r="F612" t="s">
        <v>696</v>
      </c>
    </row>
    <row r="613" ht="13.2" spans="1:6">
      <c r="A613" s="1" t="s">
        <v>6</v>
      </c>
      <c r="B613" s="1" t="s">
        <v>7</v>
      </c>
      <c r="C613" s="52" t="s">
        <v>1324</v>
      </c>
      <c r="D613" s="52" t="s">
        <v>1325</v>
      </c>
      <c r="E613">
        <f t="shared" si="0"/>
        <v>1571</v>
      </c>
      <c r="F613">
        <v>524</v>
      </c>
    </row>
    <row r="614" ht="13.2" spans="1:6">
      <c r="A614" s="1" t="s">
        <v>3</v>
      </c>
      <c r="B614" s="1" t="s">
        <v>4</v>
      </c>
      <c r="C614" s="52" t="s">
        <v>1324</v>
      </c>
      <c r="D614" s="52" t="s">
        <v>1325</v>
      </c>
      <c r="E614">
        <f t="shared" si="0"/>
        <v>0</v>
      </c>
      <c r="F614" t="s">
        <v>696</v>
      </c>
    </row>
    <row r="615" ht="13.2" spans="1:6">
      <c r="A615" s="1" t="s">
        <v>6</v>
      </c>
      <c r="B615" s="1" t="s">
        <v>8</v>
      </c>
      <c r="C615" s="52" t="s">
        <v>1326</v>
      </c>
      <c r="D615" s="52" t="s">
        <v>1327</v>
      </c>
      <c r="E615">
        <f t="shared" si="0"/>
        <v>0</v>
      </c>
      <c r="F615" t="s">
        <v>696</v>
      </c>
    </row>
    <row r="616" ht="13.2" spans="1:6">
      <c r="A616" s="1" t="s">
        <v>6</v>
      </c>
      <c r="B616" s="1" t="s">
        <v>7</v>
      </c>
      <c r="C616" s="52" t="s">
        <v>1328</v>
      </c>
      <c r="D616" s="52" t="s">
        <v>1329</v>
      </c>
      <c r="E616">
        <f t="shared" si="0"/>
        <v>1625</v>
      </c>
      <c r="F616">
        <v>542</v>
      </c>
    </row>
    <row r="617" ht="13.2" spans="1:6">
      <c r="A617" s="1" t="s">
        <v>3</v>
      </c>
      <c r="B617" s="1" t="s">
        <v>4</v>
      </c>
      <c r="C617" s="52" t="s">
        <v>1328</v>
      </c>
      <c r="D617" s="52" t="s">
        <v>1329</v>
      </c>
      <c r="E617">
        <f t="shared" si="0"/>
        <v>0</v>
      </c>
      <c r="F617" t="s">
        <v>696</v>
      </c>
    </row>
    <row r="618" ht="13.2" spans="1:6">
      <c r="A618" s="1" t="s">
        <v>6</v>
      </c>
      <c r="B618" s="1" t="s">
        <v>7</v>
      </c>
      <c r="C618" s="52" t="s">
        <v>1330</v>
      </c>
      <c r="D618" s="52" t="s">
        <v>1331</v>
      </c>
      <c r="E618">
        <f t="shared" si="0"/>
        <v>155</v>
      </c>
      <c r="F618">
        <v>52</v>
      </c>
    </row>
    <row r="619" ht="13.2" spans="1:6">
      <c r="A619" s="1" t="s">
        <v>3</v>
      </c>
      <c r="B619" s="1" t="s">
        <v>4</v>
      </c>
      <c r="C619" s="52" t="s">
        <v>1330</v>
      </c>
      <c r="D619" s="52" t="s">
        <v>1331</v>
      </c>
      <c r="E619">
        <f t="shared" si="0"/>
        <v>0</v>
      </c>
      <c r="F619" t="s">
        <v>696</v>
      </c>
    </row>
    <row r="620" ht="13.2" spans="1:6">
      <c r="A620" s="1" t="s">
        <v>6</v>
      </c>
      <c r="B620" s="1" t="s">
        <v>7</v>
      </c>
      <c r="C620" s="52" t="s">
        <v>1332</v>
      </c>
      <c r="D620" s="52" t="s">
        <v>1333</v>
      </c>
      <c r="E620">
        <f t="shared" si="0"/>
        <v>920</v>
      </c>
      <c r="F620">
        <v>307</v>
      </c>
    </row>
    <row r="621" ht="13.2" spans="1:6">
      <c r="A621" s="1" t="s">
        <v>3</v>
      </c>
      <c r="B621" s="1" t="s">
        <v>4</v>
      </c>
      <c r="C621" s="52" t="s">
        <v>1332</v>
      </c>
      <c r="D621" s="52" t="s">
        <v>1333</v>
      </c>
      <c r="E621">
        <f t="shared" si="0"/>
        <v>0</v>
      </c>
      <c r="F621" t="s">
        <v>696</v>
      </c>
    </row>
    <row r="622" ht="13.2" spans="1:6">
      <c r="A622" s="1" t="s">
        <v>6</v>
      </c>
      <c r="B622" s="1" t="s">
        <v>7</v>
      </c>
      <c r="C622" s="52" t="s">
        <v>1334</v>
      </c>
      <c r="D622" s="52" t="s">
        <v>1335</v>
      </c>
      <c r="E622">
        <f t="shared" si="0"/>
        <v>1049</v>
      </c>
      <c r="F622">
        <v>350</v>
      </c>
    </row>
    <row r="623" ht="13.2" spans="1:6">
      <c r="A623" s="1" t="s">
        <v>3</v>
      </c>
      <c r="B623" s="1" t="s">
        <v>4</v>
      </c>
      <c r="C623" s="52" t="s">
        <v>1334</v>
      </c>
      <c r="D623" s="52" t="s">
        <v>1335</v>
      </c>
      <c r="E623">
        <f t="shared" si="0"/>
        <v>0</v>
      </c>
      <c r="F623" t="s">
        <v>696</v>
      </c>
    </row>
    <row r="624" ht="13.2" spans="1:6">
      <c r="A624" s="1" t="s">
        <v>6</v>
      </c>
      <c r="B624" s="1" t="s">
        <v>7</v>
      </c>
      <c r="C624" s="52" t="s">
        <v>1336</v>
      </c>
      <c r="D624" s="52" t="s">
        <v>1337</v>
      </c>
      <c r="E624">
        <f t="shared" si="0"/>
        <v>872</v>
      </c>
      <c r="F624">
        <v>291</v>
      </c>
    </row>
    <row r="625" ht="13.2" spans="1:6">
      <c r="A625" s="1" t="s">
        <v>3</v>
      </c>
      <c r="B625" s="1" t="s">
        <v>4</v>
      </c>
      <c r="C625" s="52" t="s">
        <v>1336</v>
      </c>
      <c r="D625" s="52" t="s">
        <v>1337</v>
      </c>
      <c r="E625">
        <f t="shared" si="0"/>
        <v>0</v>
      </c>
      <c r="F625" t="s">
        <v>696</v>
      </c>
    </row>
    <row r="626" ht="13.2" spans="1:6">
      <c r="A626" s="1" t="s">
        <v>6</v>
      </c>
      <c r="B626" s="1" t="s">
        <v>7</v>
      </c>
      <c r="C626" s="52" t="s">
        <v>1338</v>
      </c>
      <c r="D626" s="52" t="s">
        <v>1339</v>
      </c>
      <c r="E626">
        <f t="shared" si="0"/>
        <v>971</v>
      </c>
      <c r="F626">
        <v>324</v>
      </c>
    </row>
    <row r="627" ht="13.2" spans="1:6">
      <c r="A627" s="1" t="s">
        <v>3</v>
      </c>
      <c r="B627" s="1" t="s">
        <v>4</v>
      </c>
      <c r="C627" s="52" t="s">
        <v>1338</v>
      </c>
      <c r="D627" s="52" t="s">
        <v>1339</v>
      </c>
      <c r="E627">
        <f t="shared" si="0"/>
        <v>0</v>
      </c>
      <c r="F627" t="s">
        <v>696</v>
      </c>
    </row>
    <row r="628" ht="13.2" spans="1:6">
      <c r="A628" s="1" t="s">
        <v>6</v>
      </c>
      <c r="B628" s="1" t="s">
        <v>8</v>
      </c>
      <c r="C628" s="52" t="s">
        <v>1340</v>
      </c>
      <c r="D628" s="52" t="s">
        <v>1341</v>
      </c>
      <c r="E628">
        <f t="shared" si="0"/>
        <v>0</v>
      </c>
      <c r="F628" t="s">
        <v>696</v>
      </c>
    </row>
    <row r="629" ht="13.2" spans="1:6">
      <c r="A629" s="1" t="s">
        <v>6</v>
      </c>
      <c r="B629" s="1" t="s">
        <v>7</v>
      </c>
      <c r="C629" s="52" t="s">
        <v>1342</v>
      </c>
      <c r="D629" s="52" t="s">
        <v>1343</v>
      </c>
      <c r="E629">
        <f t="shared" si="0"/>
        <v>1301</v>
      </c>
      <c r="F629">
        <v>434</v>
      </c>
    </row>
    <row r="630" ht="13.2" spans="1:6">
      <c r="A630" s="1" t="s">
        <v>3</v>
      </c>
      <c r="B630" s="1" t="s">
        <v>4</v>
      </c>
      <c r="C630" s="52" t="s">
        <v>1342</v>
      </c>
      <c r="D630" s="52" t="s">
        <v>1343</v>
      </c>
      <c r="E630">
        <f t="shared" si="0"/>
        <v>0</v>
      </c>
      <c r="F630" t="s">
        <v>696</v>
      </c>
    </row>
    <row r="631" ht="13.2" spans="1:6">
      <c r="A631" s="1" t="s">
        <v>6</v>
      </c>
      <c r="B631" s="1" t="s">
        <v>7</v>
      </c>
      <c r="C631" s="52" t="s">
        <v>1344</v>
      </c>
      <c r="D631" s="52" t="s">
        <v>1345</v>
      </c>
      <c r="E631">
        <f t="shared" si="0"/>
        <v>410</v>
      </c>
      <c r="F631">
        <v>137</v>
      </c>
    </row>
    <row r="632" ht="13.2" spans="1:6">
      <c r="A632" s="1" t="s">
        <v>3</v>
      </c>
      <c r="B632" s="1" t="s">
        <v>4</v>
      </c>
      <c r="C632" s="52" t="s">
        <v>1344</v>
      </c>
      <c r="D632" s="52" t="s">
        <v>1345</v>
      </c>
      <c r="E632">
        <f t="shared" si="0"/>
        <v>0</v>
      </c>
      <c r="F632" t="s">
        <v>696</v>
      </c>
    </row>
    <row r="633" ht="13.2" spans="1:6">
      <c r="A633" s="1" t="s">
        <v>6</v>
      </c>
      <c r="B633" s="1" t="s">
        <v>7</v>
      </c>
      <c r="C633" s="52" t="s">
        <v>1346</v>
      </c>
      <c r="D633" s="52" t="s">
        <v>1347</v>
      </c>
      <c r="E633">
        <f t="shared" si="0"/>
        <v>440</v>
      </c>
      <c r="F633">
        <v>147</v>
      </c>
    </row>
    <row r="634" ht="13.2" spans="1:6">
      <c r="A634" s="1" t="s">
        <v>3</v>
      </c>
      <c r="B634" s="1" t="s">
        <v>4</v>
      </c>
      <c r="C634" s="52" t="s">
        <v>1346</v>
      </c>
      <c r="D634" s="52" t="s">
        <v>1347</v>
      </c>
      <c r="E634">
        <f t="shared" si="0"/>
        <v>0</v>
      </c>
      <c r="F634" t="s">
        <v>696</v>
      </c>
    </row>
    <row r="635" ht="13.2" spans="1:6">
      <c r="A635" s="1" t="s">
        <v>6</v>
      </c>
      <c r="B635" s="1" t="s">
        <v>7</v>
      </c>
      <c r="C635" s="52" t="s">
        <v>1348</v>
      </c>
      <c r="D635" s="52" t="s">
        <v>1349</v>
      </c>
      <c r="E635">
        <f t="shared" si="0"/>
        <v>809</v>
      </c>
      <c r="F635">
        <v>270</v>
      </c>
    </row>
    <row r="636" ht="13.2" spans="1:6">
      <c r="A636" s="1" t="s">
        <v>3</v>
      </c>
      <c r="B636" s="1" t="s">
        <v>4</v>
      </c>
      <c r="C636" s="52" t="s">
        <v>1348</v>
      </c>
      <c r="D636" s="52" t="s">
        <v>1349</v>
      </c>
      <c r="E636">
        <f t="shared" si="0"/>
        <v>0</v>
      </c>
      <c r="F636" t="s">
        <v>696</v>
      </c>
    </row>
    <row r="637" ht="13.2" spans="1:6">
      <c r="A637" s="1" t="s">
        <v>6</v>
      </c>
      <c r="B637" s="1" t="s">
        <v>7</v>
      </c>
      <c r="C637" s="52" t="s">
        <v>1350</v>
      </c>
      <c r="D637" s="52" t="s">
        <v>1351</v>
      </c>
      <c r="E637">
        <f t="shared" si="0"/>
        <v>1457</v>
      </c>
      <c r="F637">
        <v>486</v>
      </c>
    </row>
    <row r="638" ht="13.2" spans="1:6">
      <c r="A638" s="1" t="s">
        <v>3</v>
      </c>
      <c r="B638" s="1" t="s">
        <v>4</v>
      </c>
      <c r="C638" s="52" t="s">
        <v>1350</v>
      </c>
      <c r="D638" s="52" t="s">
        <v>1351</v>
      </c>
      <c r="E638">
        <f t="shared" si="0"/>
        <v>0</v>
      </c>
      <c r="F638" t="s">
        <v>696</v>
      </c>
    </row>
    <row r="639" ht="13.2" spans="1:6">
      <c r="A639" s="1" t="s">
        <v>6</v>
      </c>
      <c r="B639" s="1" t="s">
        <v>7</v>
      </c>
      <c r="C639" s="52" t="s">
        <v>1352</v>
      </c>
      <c r="D639" s="52" t="s">
        <v>1353</v>
      </c>
      <c r="E639">
        <f t="shared" si="0"/>
        <v>1445</v>
      </c>
      <c r="F639">
        <v>482</v>
      </c>
    </row>
    <row r="640" ht="13.2" spans="1:6">
      <c r="A640" s="1" t="s">
        <v>3</v>
      </c>
      <c r="B640" s="1" t="s">
        <v>4</v>
      </c>
      <c r="C640" s="52" t="s">
        <v>1352</v>
      </c>
      <c r="D640" s="52" t="s">
        <v>1353</v>
      </c>
      <c r="E640">
        <f t="shared" si="0"/>
        <v>0</v>
      </c>
      <c r="F640" t="s">
        <v>696</v>
      </c>
    </row>
    <row r="641" ht="13.2" spans="1:6">
      <c r="A641" s="1" t="s">
        <v>6</v>
      </c>
      <c r="B641" s="1" t="s">
        <v>7</v>
      </c>
      <c r="C641" s="52" t="s">
        <v>1354</v>
      </c>
      <c r="D641" s="52" t="s">
        <v>1355</v>
      </c>
      <c r="E641">
        <f t="shared" si="0"/>
        <v>275</v>
      </c>
      <c r="F641">
        <v>92</v>
      </c>
    </row>
    <row r="642" ht="13.2" spans="1:6">
      <c r="A642" s="1" t="s">
        <v>3</v>
      </c>
      <c r="B642" s="1" t="s">
        <v>4</v>
      </c>
      <c r="C642" s="52" t="s">
        <v>1354</v>
      </c>
      <c r="D642" s="52" t="s">
        <v>1355</v>
      </c>
      <c r="E642">
        <f t="shared" si="0"/>
        <v>0</v>
      </c>
      <c r="F642" t="s">
        <v>696</v>
      </c>
    </row>
    <row r="643" ht="13.2" spans="1:6">
      <c r="A643" s="1" t="s">
        <v>6</v>
      </c>
      <c r="B643" s="1" t="s">
        <v>7</v>
      </c>
      <c r="C643" s="52" t="s">
        <v>1356</v>
      </c>
      <c r="D643" s="52" t="s">
        <v>1357</v>
      </c>
      <c r="E643">
        <f t="shared" si="0"/>
        <v>2096</v>
      </c>
      <c r="F643">
        <v>699</v>
      </c>
    </row>
    <row r="644" ht="13.2" spans="1:6">
      <c r="A644" s="1" t="s">
        <v>3</v>
      </c>
      <c r="B644" s="1" t="s">
        <v>4</v>
      </c>
      <c r="C644" s="52" t="s">
        <v>1356</v>
      </c>
      <c r="D644" s="52" t="s">
        <v>1357</v>
      </c>
      <c r="E644">
        <f t="shared" si="0"/>
        <v>0</v>
      </c>
      <c r="F644" t="s">
        <v>696</v>
      </c>
    </row>
    <row r="645" ht="13.2" spans="1:6">
      <c r="A645" s="1" t="s">
        <v>6</v>
      </c>
      <c r="B645" s="1" t="s">
        <v>7</v>
      </c>
      <c r="C645" s="52" t="s">
        <v>1358</v>
      </c>
      <c r="D645" s="52" t="s">
        <v>1359</v>
      </c>
      <c r="E645">
        <f t="shared" si="0"/>
        <v>1196</v>
      </c>
      <c r="F645">
        <v>399</v>
      </c>
    </row>
    <row r="646" ht="13.2" spans="1:6">
      <c r="A646" s="1" t="s">
        <v>3</v>
      </c>
      <c r="B646" s="1" t="s">
        <v>4</v>
      </c>
      <c r="C646" s="52" t="s">
        <v>1358</v>
      </c>
      <c r="D646" s="52" t="s">
        <v>1359</v>
      </c>
      <c r="E646">
        <f t="shared" si="0"/>
        <v>0</v>
      </c>
      <c r="F646" t="s">
        <v>696</v>
      </c>
    </row>
    <row r="647" ht="13.2" spans="1:6">
      <c r="A647" s="1" t="s">
        <v>6</v>
      </c>
      <c r="B647" s="1" t="s">
        <v>7</v>
      </c>
      <c r="C647" s="52" t="s">
        <v>1360</v>
      </c>
      <c r="D647" s="52" t="s">
        <v>1361</v>
      </c>
      <c r="E647">
        <f t="shared" si="0"/>
        <v>650</v>
      </c>
      <c r="F647">
        <v>217</v>
      </c>
    </row>
    <row r="648" ht="13.2" spans="1:6">
      <c r="A648" s="1" t="s">
        <v>3</v>
      </c>
      <c r="B648" s="1" t="s">
        <v>4</v>
      </c>
      <c r="C648" s="52" t="s">
        <v>1360</v>
      </c>
      <c r="D648" s="52" t="s">
        <v>1361</v>
      </c>
      <c r="E648">
        <f t="shared" si="0"/>
        <v>0</v>
      </c>
      <c r="F648" t="s">
        <v>696</v>
      </c>
    </row>
    <row r="649" ht="13.2" spans="1:6">
      <c r="A649" s="1" t="s">
        <v>6</v>
      </c>
      <c r="B649" s="1" t="s">
        <v>7</v>
      </c>
      <c r="C649" s="52" t="s">
        <v>1362</v>
      </c>
      <c r="D649" s="52" t="s">
        <v>1363</v>
      </c>
      <c r="E649">
        <f t="shared" si="0"/>
        <v>1418</v>
      </c>
      <c r="F649">
        <v>473</v>
      </c>
    </row>
    <row r="650" ht="13.2" spans="1:6">
      <c r="A650" s="1" t="s">
        <v>3</v>
      </c>
      <c r="B650" s="1" t="s">
        <v>4</v>
      </c>
      <c r="C650" s="52" t="s">
        <v>1362</v>
      </c>
      <c r="D650" s="52" t="s">
        <v>1363</v>
      </c>
      <c r="E650">
        <f t="shared" si="0"/>
        <v>0</v>
      </c>
      <c r="F650" t="s">
        <v>696</v>
      </c>
    </row>
    <row r="651" ht="13.2" spans="1:6">
      <c r="A651" s="1" t="s">
        <v>6</v>
      </c>
      <c r="B651" s="1" t="s">
        <v>7</v>
      </c>
      <c r="C651" s="52" t="s">
        <v>1364</v>
      </c>
      <c r="D651" s="52" t="s">
        <v>1365</v>
      </c>
      <c r="E651">
        <f t="shared" si="0"/>
        <v>1433</v>
      </c>
      <c r="F651">
        <v>478</v>
      </c>
    </row>
    <row r="652" ht="13.2" spans="1:6">
      <c r="A652" s="1" t="s">
        <v>3</v>
      </c>
      <c r="B652" s="1" t="s">
        <v>4</v>
      </c>
      <c r="C652" s="52" t="s">
        <v>1364</v>
      </c>
      <c r="D652" s="52" t="s">
        <v>1365</v>
      </c>
      <c r="E652">
        <f t="shared" si="0"/>
        <v>0</v>
      </c>
      <c r="F652" t="s">
        <v>696</v>
      </c>
    </row>
    <row r="653" ht="13.2" spans="1:6">
      <c r="A653" s="1" t="s">
        <v>6</v>
      </c>
      <c r="B653" s="1" t="s">
        <v>7</v>
      </c>
      <c r="C653" s="52" t="s">
        <v>1366</v>
      </c>
      <c r="D653" s="52" t="s">
        <v>1367</v>
      </c>
      <c r="E653">
        <f t="shared" si="0"/>
        <v>740</v>
      </c>
      <c r="F653">
        <v>247</v>
      </c>
    </row>
    <row r="654" ht="13.2" spans="1:6">
      <c r="A654" s="1" t="s">
        <v>3</v>
      </c>
      <c r="B654" s="1" t="s">
        <v>4</v>
      </c>
      <c r="C654" s="52" t="s">
        <v>1366</v>
      </c>
      <c r="D654" s="52" t="s">
        <v>1367</v>
      </c>
      <c r="E654">
        <f t="shared" si="0"/>
        <v>0</v>
      </c>
      <c r="F654" t="s">
        <v>696</v>
      </c>
    </row>
    <row r="655" ht="13.2" spans="1:6">
      <c r="A655" s="1" t="s">
        <v>6</v>
      </c>
      <c r="B655" s="1" t="s">
        <v>7</v>
      </c>
      <c r="C655" s="52" t="s">
        <v>1368</v>
      </c>
      <c r="D655" s="52" t="s">
        <v>1369</v>
      </c>
      <c r="E655">
        <f t="shared" si="0"/>
        <v>278</v>
      </c>
      <c r="F655">
        <v>93</v>
      </c>
    </row>
    <row r="656" ht="13.2" spans="1:6">
      <c r="A656" s="1" t="s">
        <v>3</v>
      </c>
      <c r="B656" s="1" t="s">
        <v>4</v>
      </c>
      <c r="C656" s="52" t="s">
        <v>1368</v>
      </c>
      <c r="D656" s="52" t="s">
        <v>1369</v>
      </c>
      <c r="E656">
        <f t="shared" si="0"/>
        <v>0</v>
      </c>
      <c r="F656" t="s">
        <v>696</v>
      </c>
    </row>
    <row r="657" ht="13.2" spans="1:6">
      <c r="A657" s="1" t="s">
        <v>6</v>
      </c>
      <c r="B657" s="1" t="s">
        <v>7</v>
      </c>
      <c r="C657" s="52" t="s">
        <v>1370</v>
      </c>
      <c r="D657" s="52" t="s">
        <v>1371</v>
      </c>
      <c r="E657">
        <f t="shared" si="0"/>
        <v>1565</v>
      </c>
      <c r="F657">
        <v>522</v>
      </c>
    </row>
    <row r="658" ht="13.2" spans="1:6">
      <c r="A658" s="1" t="s">
        <v>3</v>
      </c>
      <c r="B658" s="1" t="s">
        <v>4</v>
      </c>
      <c r="C658" s="52" t="s">
        <v>1370</v>
      </c>
      <c r="D658" s="52" t="s">
        <v>1371</v>
      </c>
      <c r="E658">
        <f t="shared" si="0"/>
        <v>0</v>
      </c>
      <c r="F658" t="s">
        <v>696</v>
      </c>
    </row>
    <row r="659" ht="13.2" spans="1:6">
      <c r="A659" s="1" t="s">
        <v>6</v>
      </c>
      <c r="B659" s="1" t="s">
        <v>7</v>
      </c>
      <c r="C659" s="52" t="s">
        <v>1372</v>
      </c>
      <c r="D659" s="52" t="s">
        <v>1373</v>
      </c>
      <c r="E659">
        <f t="shared" si="0"/>
        <v>1133</v>
      </c>
      <c r="F659">
        <v>378</v>
      </c>
    </row>
    <row r="660" ht="13.2" spans="1:6">
      <c r="A660" s="1" t="s">
        <v>3</v>
      </c>
      <c r="B660" s="1" t="s">
        <v>4</v>
      </c>
      <c r="C660" s="52" t="s">
        <v>1372</v>
      </c>
      <c r="D660" s="52" t="s">
        <v>1373</v>
      </c>
      <c r="E660">
        <f t="shared" si="0"/>
        <v>0</v>
      </c>
      <c r="F660" t="s">
        <v>696</v>
      </c>
    </row>
    <row r="661" ht="13.2" spans="1:6">
      <c r="A661" s="1" t="s">
        <v>6</v>
      </c>
      <c r="B661" s="1" t="s">
        <v>7</v>
      </c>
      <c r="C661" s="52" t="s">
        <v>1374</v>
      </c>
      <c r="D661" s="52" t="s">
        <v>1375</v>
      </c>
      <c r="E661">
        <f t="shared" si="0"/>
        <v>1799</v>
      </c>
      <c r="F661">
        <v>600</v>
      </c>
    </row>
    <row r="662" ht="13.2" spans="1:6">
      <c r="A662" s="1" t="s">
        <v>3</v>
      </c>
      <c r="B662" s="1" t="s">
        <v>4</v>
      </c>
      <c r="C662" s="52" t="s">
        <v>1374</v>
      </c>
      <c r="D662" s="52" t="s">
        <v>1375</v>
      </c>
      <c r="E662">
        <f t="shared" si="0"/>
        <v>0</v>
      </c>
      <c r="F662" t="s">
        <v>696</v>
      </c>
    </row>
    <row r="663" ht="13.2" spans="1:6">
      <c r="A663" s="1" t="s">
        <v>6</v>
      </c>
      <c r="B663" s="1" t="s">
        <v>7</v>
      </c>
      <c r="C663" s="52" t="s">
        <v>1376</v>
      </c>
      <c r="D663" s="52" t="s">
        <v>1377</v>
      </c>
      <c r="E663">
        <f t="shared" si="0"/>
        <v>842</v>
      </c>
      <c r="F663">
        <v>281</v>
      </c>
    </row>
    <row r="664" ht="13.2" spans="1:6">
      <c r="A664" s="1" t="s">
        <v>3</v>
      </c>
      <c r="B664" s="1" t="s">
        <v>4</v>
      </c>
      <c r="C664" s="52" t="s">
        <v>1376</v>
      </c>
      <c r="D664" s="52" t="s">
        <v>1377</v>
      </c>
      <c r="E664">
        <f t="shared" si="0"/>
        <v>0</v>
      </c>
      <c r="F664" t="s">
        <v>696</v>
      </c>
    </row>
    <row r="665" ht="13.2" spans="1:6">
      <c r="A665" s="1" t="s">
        <v>6</v>
      </c>
      <c r="B665" s="1" t="s">
        <v>7</v>
      </c>
      <c r="C665" s="52" t="s">
        <v>1378</v>
      </c>
      <c r="D665" s="52" t="s">
        <v>1379</v>
      </c>
      <c r="E665">
        <f t="shared" si="0"/>
        <v>488</v>
      </c>
      <c r="F665">
        <v>163</v>
      </c>
    </row>
    <row r="666" ht="13.2" spans="1:6">
      <c r="A666" s="1" t="s">
        <v>3</v>
      </c>
      <c r="B666" s="1" t="s">
        <v>4</v>
      </c>
      <c r="C666" s="52" t="s">
        <v>1378</v>
      </c>
      <c r="D666" s="52" t="s">
        <v>1379</v>
      </c>
      <c r="E666">
        <f t="shared" si="0"/>
        <v>0</v>
      </c>
      <c r="F666" t="s">
        <v>696</v>
      </c>
    </row>
    <row r="667" ht="13.2" spans="1:6">
      <c r="A667" s="1" t="s">
        <v>6</v>
      </c>
      <c r="B667" s="1" t="s">
        <v>8</v>
      </c>
      <c r="C667" s="52" t="s">
        <v>1380</v>
      </c>
      <c r="D667" s="52" t="s">
        <v>1381</v>
      </c>
      <c r="E667">
        <f t="shared" si="0"/>
        <v>0</v>
      </c>
      <c r="F667" t="s">
        <v>696</v>
      </c>
    </row>
    <row r="668" ht="13.2" spans="1:6">
      <c r="A668" s="1" t="s">
        <v>6</v>
      </c>
      <c r="B668" s="1" t="s">
        <v>7</v>
      </c>
      <c r="C668" s="52" t="s">
        <v>1382</v>
      </c>
      <c r="D668" s="52" t="s">
        <v>1383</v>
      </c>
      <c r="E668">
        <f t="shared" si="0"/>
        <v>731</v>
      </c>
      <c r="F668">
        <v>244</v>
      </c>
    </row>
    <row r="669" ht="13.2" spans="1:6">
      <c r="A669" s="1" t="s">
        <v>3</v>
      </c>
      <c r="B669" s="1" t="s">
        <v>4</v>
      </c>
      <c r="C669" s="52" t="s">
        <v>1382</v>
      </c>
      <c r="D669" s="52" t="s">
        <v>1383</v>
      </c>
      <c r="E669">
        <f t="shared" si="0"/>
        <v>0</v>
      </c>
      <c r="F669" t="s">
        <v>696</v>
      </c>
    </row>
    <row r="670" ht="13.2" spans="1:6">
      <c r="A670" s="1" t="s">
        <v>6</v>
      </c>
      <c r="B670" s="1" t="s">
        <v>8</v>
      </c>
      <c r="C670" s="52" t="s">
        <v>1384</v>
      </c>
      <c r="D670" s="52" t="s">
        <v>1385</v>
      </c>
      <c r="E670">
        <f t="shared" si="0"/>
        <v>0</v>
      </c>
      <c r="F670" t="s">
        <v>696</v>
      </c>
    </row>
    <row r="671" ht="13.2" spans="1:6">
      <c r="A671" s="1" t="s">
        <v>6</v>
      </c>
      <c r="B671" s="1" t="s">
        <v>7</v>
      </c>
      <c r="C671" s="52" t="s">
        <v>1386</v>
      </c>
      <c r="D671" s="52" t="s">
        <v>1387</v>
      </c>
      <c r="E671">
        <f t="shared" si="0"/>
        <v>425</v>
      </c>
      <c r="F671">
        <v>142</v>
      </c>
    </row>
    <row r="672" ht="13.2" spans="1:6">
      <c r="A672" s="1" t="s">
        <v>3</v>
      </c>
      <c r="B672" s="1" t="s">
        <v>4</v>
      </c>
      <c r="C672" s="52" t="s">
        <v>1386</v>
      </c>
      <c r="D672" s="52" t="s">
        <v>1387</v>
      </c>
      <c r="E672">
        <f t="shared" si="0"/>
        <v>0</v>
      </c>
      <c r="F672" t="s">
        <v>696</v>
      </c>
    </row>
    <row r="673" ht="13.2" spans="1:6">
      <c r="A673" s="1" t="s">
        <v>6</v>
      </c>
      <c r="B673" s="1" t="s">
        <v>7</v>
      </c>
      <c r="C673" s="52" t="s">
        <v>1388</v>
      </c>
      <c r="D673" s="52" t="s">
        <v>1389</v>
      </c>
      <c r="E673">
        <f t="shared" si="0"/>
        <v>1142</v>
      </c>
      <c r="F673">
        <v>381</v>
      </c>
    </row>
    <row r="674" ht="13.2" spans="1:6">
      <c r="A674" s="1" t="s">
        <v>3</v>
      </c>
      <c r="B674" s="1" t="s">
        <v>4</v>
      </c>
      <c r="C674" s="52" t="s">
        <v>1388</v>
      </c>
      <c r="D674" s="52" t="s">
        <v>1389</v>
      </c>
      <c r="E674">
        <f t="shared" si="0"/>
        <v>0</v>
      </c>
      <c r="F674" t="s">
        <v>696</v>
      </c>
    </row>
    <row r="675" ht="13.2" spans="1:6">
      <c r="A675" s="1" t="s">
        <v>6</v>
      </c>
      <c r="B675" s="1" t="s">
        <v>7</v>
      </c>
      <c r="C675" s="52" t="s">
        <v>1389</v>
      </c>
      <c r="D675" s="52" t="s">
        <v>1390</v>
      </c>
      <c r="E675">
        <f t="shared" si="0"/>
        <v>986</v>
      </c>
      <c r="F675">
        <v>329</v>
      </c>
    </row>
    <row r="676" ht="13.2" spans="1:6">
      <c r="A676" s="1" t="s">
        <v>3</v>
      </c>
      <c r="B676" s="1" t="s">
        <v>4</v>
      </c>
      <c r="C676" s="52" t="s">
        <v>1389</v>
      </c>
      <c r="D676" s="52" t="s">
        <v>1390</v>
      </c>
      <c r="E676">
        <f t="shared" si="0"/>
        <v>0</v>
      </c>
      <c r="F676" t="s">
        <v>696</v>
      </c>
    </row>
    <row r="677" ht="13.2" spans="1:6">
      <c r="A677" s="1" t="s">
        <v>6</v>
      </c>
      <c r="B677" s="1" t="s">
        <v>7</v>
      </c>
      <c r="C677" s="52" t="s">
        <v>1391</v>
      </c>
      <c r="D677" s="52" t="s">
        <v>1392</v>
      </c>
      <c r="E677">
        <f t="shared" si="0"/>
        <v>2012</v>
      </c>
      <c r="F677">
        <v>671</v>
      </c>
    </row>
    <row r="678" ht="13.2" spans="1:6">
      <c r="A678" s="1" t="s">
        <v>3</v>
      </c>
      <c r="B678" s="1" t="s">
        <v>4</v>
      </c>
      <c r="C678" s="52" t="s">
        <v>1391</v>
      </c>
      <c r="D678" s="52" t="s">
        <v>1392</v>
      </c>
      <c r="E678">
        <f t="shared" si="0"/>
        <v>0</v>
      </c>
      <c r="F678" t="s">
        <v>696</v>
      </c>
    </row>
    <row r="679" ht="13.2" spans="1:6">
      <c r="A679" s="1" t="s">
        <v>6</v>
      </c>
      <c r="B679" s="1" t="s">
        <v>7</v>
      </c>
      <c r="C679" s="52" t="s">
        <v>1393</v>
      </c>
      <c r="D679" s="52" t="s">
        <v>1394</v>
      </c>
      <c r="E679">
        <f t="shared" si="0"/>
        <v>380</v>
      </c>
      <c r="F679">
        <v>127</v>
      </c>
    </row>
    <row r="680" ht="13.2" spans="1:6">
      <c r="A680" s="1" t="s">
        <v>3</v>
      </c>
      <c r="B680" s="1" t="s">
        <v>4</v>
      </c>
      <c r="C680" s="52" t="s">
        <v>1393</v>
      </c>
      <c r="D680" s="52" t="s">
        <v>1394</v>
      </c>
      <c r="E680">
        <f t="shared" si="0"/>
        <v>0</v>
      </c>
      <c r="F680" t="s">
        <v>696</v>
      </c>
    </row>
    <row r="681" ht="13.2" spans="1:6">
      <c r="A681" s="1" t="s">
        <v>6</v>
      </c>
      <c r="B681" s="1" t="s">
        <v>7</v>
      </c>
      <c r="C681" s="52" t="s">
        <v>1395</v>
      </c>
      <c r="D681" s="52" t="s">
        <v>1396</v>
      </c>
      <c r="E681">
        <f t="shared" si="0"/>
        <v>584</v>
      </c>
      <c r="F681">
        <v>195</v>
      </c>
    </row>
    <row r="682" ht="13.2" spans="1:6">
      <c r="A682" s="1" t="s">
        <v>3</v>
      </c>
      <c r="B682" s="1" t="s">
        <v>4</v>
      </c>
      <c r="C682" s="52" t="s">
        <v>1395</v>
      </c>
      <c r="D682" s="52" t="s">
        <v>1396</v>
      </c>
      <c r="E682">
        <f t="shared" si="0"/>
        <v>0</v>
      </c>
      <c r="F682" t="s">
        <v>696</v>
      </c>
    </row>
    <row r="683" ht="13.2" spans="1:6">
      <c r="A683" s="1" t="s">
        <v>6</v>
      </c>
      <c r="B683" s="1" t="s">
        <v>7</v>
      </c>
      <c r="C683" s="52" t="s">
        <v>1397</v>
      </c>
      <c r="D683" s="52" t="s">
        <v>1398</v>
      </c>
      <c r="E683">
        <f t="shared" si="0"/>
        <v>1376</v>
      </c>
      <c r="F683">
        <v>459</v>
      </c>
    </row>
    <row r="684" ht="13.2" spans="1:6">
      <c r="A684" s="1" t="s">
        <v>3</v>
      </c>
      <c r="B684" s="1" t="s">
        <v>4</v>
      </c>
      <c r="C684" s="52" t="s">
        <v>1397</v>
      </c>
      <c r="D684" s="52" t="s">
        <v>1398</v>
      </c>
      <c r="E684">
        <f t="shared" si="0"/>
        <v>0</v>
      </c>
      <c r="F684" t="s">
        <v>696</v>
      </c>
    </row>
    <row r="685" ht="13.2" spans="1:6">
      <c r="A685" s="1" t="s">
        <v>6</v>
      </c>
      <c r="B685" s="1" t="s">
        <v>7</v>
      </c>
      <c r="C685" s="52" t="s">
        <v>1399</v>
      </c>
      <c r="D685" s="52" t="s">
        <v>1400</v>
      </c>
      <c r="E685">
        <f t="shared" si="0"/>
        <v>278</v>
      </c>
      <c r="F685">
        <v>93</v>
      </c>
    </row>
    <row r="686" ht="13.2" spans="1:6">
      <c r="A686" s="1" t="s">
        <v>3</v>
      </c>
      <c r="B686" s="1" t="s">
        <v>4</v>
      </c>
      <c r="C686" s="52" t="s">
        <v>1399</v>
      </c>
      <c r="D686" s="52" t="s">
        <v>1400</v>
      </c>
      <c r="E686">
        <f t="shared" si="0"/>
        <v>0</v>
      </c>
      <c r="F686" t="s">
        <v>696</v>
      </c>
    </row>
    <row r="687" ht="13.2" spans="1:6">
      <c r="A687" s="1" t="s">
        <v>6</v>
      </c>
      <c r="B687" s="1" t="s">
        <v>7</v>
      </c>
      <c r="C687" s="52" t="s">
        <v>1401</v>
      </c>
      <c r="D687" s="52" t="s">
        <v>1402</v>
      </c>
      <c r="E687">
        <f t="shared" si="0"/>
        <v>1058</v>
      </c>
      <c r="F687">
        <v>353</v>
      </c>
    </row>
    <row r="688" ht="13.2" spans="1:6">
      <c r="A688" s="1" t="s">
        <v>3</v>
      </c>
      <c r="B688" s="1" t="s">
        <v>4</v>
      </c>
      <c r="C688" s="52" t="s">
        <v>1401</v>
      </c>
      <c r="D688" s="52" t="s">
        <v>1402</v>
      </c>
      <c r="E688">
        <f t="shared" si="0"/>
        <v>0</v>
      </c>
      <c r="F688" t="s">
        <v>696</v>
      </c>
    </row>
    <row r="689" ht="13.2" spans="1:6">
      <c r="A689" s="1" t="s">
        <v>6</v>
      </c>
      <c r="B689" s="1" t="s">
        <v>7</v>
      </c>
      <c r="C689" s="52" t="s">
        <v>1403</v>
      </c>
      <c r="D689" s="52" t="s">
        <v>1404</v>
      </c>
      <c r="E689">
        <f t="shared" si="0"/>
        <v>2219</v>
      </c>
      <c r="F689">
        <v>740</v>
      </c>
    </row>
    <row r="690" ht="13.2" spans="1:6">
      <c r="A690" s="1" t="s">
        <v>3</v>
      </c>
      <c r="B690" s="1" t="s">
        <v>4</v>
      </c>
      <c r="C690" s="52" t="s">
        <v>1403</v>
      </c>
      <c r="D690" s="52" t="s">
        <v>1404</v>
      </c>
      <c r="E690">
        <f t="shared" si="0"/>
        <v>0</v>
      </c>
      <c r="F690" t="s">
        <v>696</v>
      </c>
    </row>
    <row r="691" ht="13.2" spans="1:6">
      <c r="A691" s="1" t="s">
        <v>6</v>
      </c>
      <c r="B691" s="1" t="s">
        <v>7</v>
      </c>
      <c r="C691" s="52" t="s">
        <v>1405</v>
      </c>
      <c r="D691" s="52" t="s">
        <v>1406</v>
      </c>
      <c r="E691">
        <f t="shared" si="0"/>
        <v>1217</v>
      </c>
      <c r="F691">
        <v>406</v>
      </c>
    </row>
    <row r="692" ht="13.2" spans="1:6">
      <c r="A692" s="1" t="s">
        <v>3</v>
      </c>
      <c r="B692" s="1" t="s">
        <v>4</v>
      </c>
      <c r="C692" s="52" t="s">
        <v>1405</v>
      </c>
      <c r="D692" s="52" t="s">
        <v>1406</v>
      </c>
      <c r="E692">
        <f t="shared" si="0"/>
        <v>0</v>
      </c>
      <c r="F692" t="s">
        <v>696</v>
      </c>
    </row>
    <row r="693" ht="13.2" spans="1:6">
      <c r="A693" s="1" t="s">
        <v>6</v>
      </c>
      <c r="B693" s="1" t="s">
        <v>7</v>
      </c>
      <c r="C693" s="52" t="s">
        <v>1407</v>
      </c>
      <c r="D693" s="52" t="s">
        <v>1408</v>
      </c>
      <c r="E693">
        <f t="shared" si="0"/>
        <v>1337</v>
      </c>
      <c r="F693">
        <v>446</v>
      </c>
    </row>
    <row r="694" ht="13.2" spans="1:6">
      <c r="A694" s="1" t="s">
        <v>3</v>
      </c>
      <c r="B694" s="1" t="s">
        <v>4</v>
      </c>
      <c r="C694" s="52" t="s">
        <v>1407</v>
      </c>
      <c r="D694" s="52" t="s">
        <v>1408</v>
      </c>
      <c r="E694">
        <f t="shared" si="0"/>
        <v>0</v>
      </c>
      <c r="F694" t="s">
        <v>696</v>
      </c>
    </row>
    <row r="695" ht="13.2" spans="1:6">
      <c r="A695" s="1" t="s">
        <v>6</v>
      </c>
      <c r="B695" s="1" t="s">
        <v>7</v>
      </c>
      <c r="C695" s="52" t="s">
        <v>1409</v>
      </c>
      <c r="D695" s="52" t="s">
        <v>1410</v>
      </c>
      <c r="E695">
        <f t="shared" si="0"/>
        <v>1472</v>
      </c>
      <c r="F695">
        <v>491</v>
      </c>
    </row>
    <row r="696" ht="13.2" spans="1:6">
      <c r="A696" s="1" t="s">
        <v>3</v>
      </c>
      <c r="B696" s="1" t="s">
        <v>4</v>
      </c>
      <c r="C696" s="52" t="s">
        <v>1409</v>
      </c>
      <c r="D696" s="52" t="s">
        <v>1410</v>
      </c>
      <c r="E696">
        <f t="shared" si="0"/>
        <v>0</v>
      </c>
      <c r="F696" t="s">
        <v>696</v>
      </c>
    </row>
    <row r="697" ht="13.2" spans="1:6">
      <c r="A697" s="1" t="s">
        <v>6</v>
      </c>
      <c r="B697" s="1" t="s">
        <v>7</v>
      </c>
      <c r="C697" s="52" t="s">
        <v>1411</v>
      </c>
      <c r="D697" s="52" t="s">
        <v>1412</v>
      </c>
      <c r="E697">
        <f t="shared" si="0"/>
        <v>767</v>
      </c>
      <c r="F697">
        <v>256</v>
      </c>
    </row>
    <row r="698" ht="13.2" spans="1:6">
      <c r="A698" s="1" t="s">
        <v>3</v>
      </c>
      <c r="B698" s="1" t="s">
        <v>4</v>
      </c>
      <c r="C698" s="52" t="s">
        <v>1411</v>
      </c>
      <c r="D698" s="52" t="s">
        <v>1412</v>
      </c>
      <c r="E698">
        <f t="shared" si="0"/>
        <v>0</v>
      </c>
      <c r="F698" t="s">
        <v>696</v>
      </c>
    </row>
    <row r="699" ht="13.2" spans="1:6">
      <c r="A699" s="1" t="s">
        <v>6</v>
      </c>
      <c r="B699" s="1" t="s">
        <v>7</v>
      </c>
      <c r="C699" s="52" t="s">
        <v>1413</v>
      </c>
      <c r="D699" s="52" t="s">
        <v>1414</v>
      </c>
      <c r="E699">
        <f t="shared" si="0"/>
        <v>1139</v>
      </c>
      <c r="F699">
        <v>380</v>
      </c>
    </row>
    <row r="700" ht="13.2" spans="1:6">
      <c r="A700" s="1" t="s">
        <v>3</v>
      </c>
      <c r="B700" s="1" t="s">
        <v>4</v>
      </c>
      <c r="C700" s="52" t="s">
        <v>1413</v>
      </c>
      <c r="D700" s="52" t="s">
        <v>1414</v>
      </c>
      <c r="E700">
        <f t="shared" si="0"/>
        <v>0</v>
      </c>
      <c r="F700" t="s">
        <v>696</v>
      </c>
    </row>
    <row r="701" ht="13.2" spans="1:6">
      <c r="A701" s="1" t="s">
        <v>6</v>
      </c>
      <c r="B701" s="1" t="s">
        <v>7</v>
      </c>
      <c r="C701" s="52" t="s">
        <v>1415</v>
      </c>
      <c r="D701" s="52" t="s">
        <v>1416</v>
      </c>
      <c r="E701">
        <f t="shared" si="0"/>
        <v>713</v>
      </c>
      <c r="F701">
        <v>238</v>
      </c>
    </row>
    <row r="702" ht="13.2" spans="1:6">
      <c r="A702" s="1" t="s">
        <v>3</v>
      </c>
      <c r="B702" s="1" t="s">
        <v>4</v>
      </c>
      <c r="C702" s="52" t="s">
        <v>1415</v>
      </c>
      <c r="D702" s="52" t="s">
        <v>1416</v>
      </c>
      <c r="E702">
        <f t="shared" si="0"/>
        <v>0</v>
      </c>
      <c r="F702" t="s">
        <v>696</v>
      </c>
    </row>
    <row r="703" ht="13.2" spans="1:6">
      <c r="A703" s="1" t="s">
        <v>6</v>
      </c>
      <c r="B703" s="1" t="s">
        <v>7</v>
      </c>
      <c r="C703" s="52" t="s">
        <v>1417</v>
      </c>
      <c r="D703" s="52" t="s">
        <v>1418</v>
      </c>
      <c r="E703">
        <f t="shared" si="0"/>
        <v>1178</v>
      </c>
      <c r="F703">
        <v>393</v>
      </c>
    </row>
    <row r="704" ht="13.2" spans="1:6">
      <c r="A704" s="1" t="s">
        <v>3</v>
      </c>
      <c r="B704" s="1" t="s">
        <v>4</v>
      </c>
      <c r="C704" s="52" t="s">
        <v>1417</v>
      </c>
      <c r="D704" s="52" t="s">
        <v>1418</v>
      </c>
      <c r="E704">
        <f t="shared" si="0"/>
        <v>0</v>
      </c>
      <c r="F704" t="s">
        <v>696</v>
      </c>
    </row>
    <row r="705" ht="13.2" spans="1:6">
      <c r="A705" s="1" t="s">
        <v>6</v>
      </c>
      <c r="B705" s="1" t="s">
        <v>7</v>
      </c>
      <c r="C705" s="52" t="s">
        <v>1419</v>
      </c>
      <c r="D705" s="52" t="s">
        <v>1420</v>
      </c>
      <c r="E705">
        <f t="shared" si="0"/>
        <v>473</v>
      </c>
      <c r="F705">
        <v>158</v>
      </c>
    </row>
    <row r="706" ht="13.2" spans="1:6">
      <c r="A706" s="1" t="s">
        <v>3</v>
      </c>
      <c r="B706" s="1" t="s">
        <v>4</v>
      </c>
      <c r="C706" s="52" t="s">
        <v>1419</v>
      </c>
      <c r="D706" s="52" t="s">
        <v>1420</v>
      </c>
      <c r="E706">
        <f t="shared" si="0"/>
        <v>0</v>
      </c>
      <c r="F706" t="s">
        <v>696</v>
      </c>
    </row>
    <row r="707" ht="13.2" spans="1:6">
      <c r="A707" s="1" t="s">
        <v>6</v>
      </c>
      <c r="B707" s="1" t="s">
        <v>7</v>
      </c>
      <c r="C707" s="52" t="s">
        <v>1421</v>
      </c>
      <c r="D707" s="52" t="s">
        <v>1422</v>
      </c>
      <c r="E707">
        <f t="shared" si="0"/>
        <v>662</v>
      </c>
      <c r="F707">
        <v>221</v>
      </c>
    </row>
    <row r="708" ht="13.2" spans="1:6">
      <c r="A708" s="1" t="s">
        <v>3</v>
      </c>
      <c r="B708" s="1" t="s">
        <v>4</v>
      </c>
      <c r="C708" s="52" t="s">
        <v>1421</v>
      </c>
      <c r="D708" s="52" t="s">
        <v>1422</v>
      </c>
      <c r="E708">
        <f t="shared" si="0"/>
        <v>0</v>
      </c>
      <c r="F708" t="s">
        <v>696</v>
      </c>
    </row>
    <row r="709" ht="13.2" spans="1:6">
      <c r="A709" s="1" t="s">
        <v>6</v>
      </c>
      <c r="B709" s="1" t="s">
        <v>7</v>
      </c>
      <c r="C709" s="52" t="s">
        <v>1423</v>
      </c>
      <c r="D709" s="52" t="s">
        <v>1424</v>
      </c>
      <c r="E709">
        <f t="shared" si="0"/>
        <v>419</v>
      </c>
      <c r="F709">
        <v>140</v>
      </c>
    </row>
    <row r="710" ht="13.2" spans="1:6">
      <c r="A710" s="1" t="s">
        <v>3</v>
      </c>
      <c r="B710" s="1" t="s">
        <v>4</v>
      </c>
      <c r="C710" s="52" t="s">
        <v>1423</v>
      </c>
      <c r="D710" s="52" t="s">
        <v>1424</v>
      </c>
      <c r="E710">
        <f t="shared" si="0"/>
        <v>0</v>
      </c>
      <c r="F710" t="s">
        <v>696</v>
      </c>
    </row>
    <row r="711" ht="13.2" spans="1:6">
      <c r="A711" s="1" t="s">
        <v>6</v>
      </c>
      <c r="B711" s="1" t="s">
        <v>7</v>
      </c>
      <c r="C711" s="52" t="s">
        <v>1425</v>
      </c>
      <c r="D711" s="52" t="s">
        <v>1426</v>
      </c>
      <c r="E711">
        <f t="shared" si="0"/>
        <v>1364</v>
      </c>
      <c r="F711">
        <v>455</v>
      </c>
    </row>
    <row r="712" ht="13.2" spans="1:6">
      <c r="A712" s="1" t="s">
        <v>3</v>
      </c>
      <c r="B712" s="1" t="s">
        <v>4</v>
      </c>
      <c r="C712" s="52" t="s">
        <v>1425</v>
      </c>
      <c r="D712" s="52" t="s">
        <v>1426</v>
      </c>
      <c r="E712">
        <f t="shared" si="0"/>
        <v>0</v>
      </c>
      <c r="F712" t="s">
        <v>696</v>
      </c>
    </row>
    <row r="713" ht="13.2" spans="1:6">
      <c r="A713" s="1" t="s">
        <v>6</v>
      </c>
      <c r="B713" s="1" t="s">
        <v>7</v>
      </c>
      <c r="C713" s="52" t="s">
        <v>1427</v>
      </c>
      <c r="D713" s="52" t="s">
        <v>1428</v>
      </c>
      <c r="E713">
        <f t="shared" si="0"/>
        <v>1427</v>
      </c>
      <c r="F713">
        <v>476</v>
      </c>
    </row>
    <row r="714" ht="13.2" spans="1:6">
      <c r="A714" s="1" t="s">
        <v>3</v>
      </c>
      <c r="B714" s="1" t="s">
        <v>4</v>
      </c>
      <c r="C714" s="52" t="s">
        <v>1427</v>
      </c>
      <c r="D714" s="52" t="s">
        <v>1428</v>
      </c>
      <c r="E714">
        <f t="shared" si="0"/>
        <v>0</v>
      </c>
      <c r="F714" t="s">
        <v>696</v>
      </c>
    </row>
    <row r="715" ht="13.2" spans="1:6">
      <c r="A715" s="1" t="s">
        <v>6</v>
      </c>
      <c r="B715" s="1" t="s">
        <v>7</v>
      </c>
      <c r="C715" s="52" t="s">
        <v>1429</v>
      </c>
      <c r="D715" s="52" t="s">
        <v>1430</v>
      </c>
      <c r="E715">
        <f t="shared" si="0"/>
        <v>1025</v>
      </c>
      <c r="F715">
        <v>342</v>
      </c>
    </row>
    <row r="716" ht="13.2" spans="1:6">
      <c r="A716" s="1" t="s">
        <v>3</v>
      </c>
      <c r="B716" s="1" t="s">
        <v>4</v>
      </c>
      <c r="C716" s="52" t="s">
        <v>1429</v>
      </c>
      <c r="D716" s="52" t="s">
        <v>1430</v>
      </c>
      <c r="E716">
        <f t="shared" si="0"/>
        <v>0</v>
      </c>
      <c r="F716" t="s">
        <v>696</v>
      </c>
    </row>
    <row r="717" ht="13.2" spans="1:6">
      <c r="A717" s="1" t="s">
        <v>6</v>
      </c>
      <c r="B717" s="1" t="s">
        <v>7</v>
      </c>
      <c r="C717" s="52" t="s">
        <v>1431</v>
      </c>
      <c r="D717" s="52" t="s">
        <v>1432</v>
      </c>
      <c r="E717">
        <f t="shared" si="0"/>
        <v>1019</v>
      </c>
      <c r="F717">
        <v>340</v>
      </c>
    </row>
    <row r="718" ht="13.2" spans="1:6">
      <c r="A718" s="1" t="s">
        <v>3</v>
      </c>
      <c r="B718" s="1" t="s">
        <v>4</v>
      </c>
      <c r="C718" s="52" t="s">
        <v>1431</v>
      </c>
      <c r="D718" s="52" t="s">
        <v>1432</v>
      </c>
      <c r="E718">
        <f t="shared" si="0"/>
        <v>0</v>
      </c>
      <c r="F718" t="s">
        <v>696</v>
      </c>
    </row>
    <row r="719" ht="13.2" spans="1:6">
      <c r="A719" s="1" t="s">
        <v>6</v>
      </c>
      <c r="B719" s="1" t="s">
        <v>7</v>
      </c>
      <c r="C719" s="52" t="s">
        <v>1433</v>
      </c>
      <c r="D719" s="52" t="s">
        <v>1434</v>
      </c>
      <c r="E719">
        <f t="shared" si="0"/>
        <v>1061</v>
      </c>
      <c r="F719">
        <v>354</v>
      </c>
    </row>
    <row r="720" ht="13.2" spans="1:6">
      <c r="A720" s="1" t="s">
        <v>3</v>
      </c>
      <c r="B720" s="1" t="s">
        <v>4</v>
      </c>
      <c r="C720" s="52" t="s">
        <v>1433</v>
      </c>
      <c r="D720" s="52" t="s">
        <v>1434</v>
      </c>
      <c r="E720">
        <f t="shared" si="0"/>
        <v>0</v>
      </c>
      <c r="F720" t="s">
        <v>696</v>
      </c>
    </row>
    <row r="721" ht="13.2" spans="1:6">
      <c r="A721" s="1" t="s">
        <v>6</v>
      </c>
      <c r="B721" s="1" t="s">
        <v>7</v>
      </c>
      <c r="C721" s="52" t="s">
        <v>1435</v>
      </c>
      <c r="D721" s="52" t="s">
        <v>1436</v>
      </c>
      <c r="E721">
        <f t="shared" si="0"/>
        <v>1025</v>
      </c>
      <c r="F721">
        <v>342</v>
      </c>
    </row>
    <row r="722" ht="13.2" spans="1:6">
      <c r="A722" s="1" t="s">
        <v>3</v>
      </c>
      <c r="B722" s="1" t="s">
        <v>4</v>
      </c>
      <c r="C722" s="52" t="s">
        <v>1435</v>
      </c>
      <c r="D722" s="52" t="s">
        <v>1436</v>
      </c>
      <c r="E722">
        <f t="shared" si="0"/>
        <v>0</v>
      </c>
      <c r="F722" t="s">
        <v>696</v>
      </c>
    </row>
    <row r="723" ht="13.2" spans="1:6">
      <c r="A723" s="1" t="s">
        <v>6</v>
      </c>
      <c r="B723" s="1" t="s">
        <v>7</v>
      </c>
      <c r="C723" s="52" t="s">
        <v>1437</v>
      </c>
      <c r="D723" s="52" t="s">
        <v>1438</v>
      </c>
      <c r="E723">
        <f t="shared" si="0"/>
        <v>473</v>
      </c>
      <c r="F723">
        <v>158</v>
      </c>
    </row>
    <row r="724" ht="13.2" spans="1:6">
      <c r="A724" s="1" t="s">
        <v>3</v>
      </c>
      <c r="B724" s="1" t="s">
        <v>4</v>
      </c>
      <c r="C724" s="52" t="s">
        <v>1437</v>
      </c>
      <c r="D724" s="52" t="s">
        <v>1438</v>
      </c>
      <c r="E724">
        <f t="shared" si="0"/>
        <v>0</v>
      </c>
      <c r="F724" t="s">
        <v>696</v>
      </c>
    </row>
    <row r="725" ht="13.2" spans="1:6">
      <c r="A725" s="1" t="s">
        <v>6</v>
      </c>
      <c r="B725" s="1" t="s">
        <v>7</v>
      </c>
      <c r="C725" s="52" t="s">
        <v>1439</v>
      </c>
      <c r="D725" s="52" t="s">
        <v>1440</v>
      </c>
      <c r="E725">
        <f t="shared" si="0"/>
        <v>374</v>
      </c>
      <c r="F725">
        <v>125</v>
      </c>
    </row>
    <row r="726" ht="13.2" spans="1:6">
      <c r="A726" s="1" t="s">
        <v>3</v>
      </c>
      <c r="B726" s="1" t="s">
        <v>4</v>
      </c>
      <c r="C726" s="52" t="s">
        <v>1439</v>
      </c>
      <c r="D726" s="52" t="s">
        <v>1440</v>
      </c>
      <c r="E726">
        <f t="shared" si="0"/>
        <v>0</v>
      </c>
      <c r="F726" t="s">
        <v>696</v>
      </c>
    </row>
    <row r="727" ht="13.2" spans="1:6">
      <c r="A727" s="1" t="s">
        <v>6</v>
      </c>
      <c r="B727" s="1" t="s">
        <v>7</v>
      </c>
      <c r="C727" s="52" t="s">
        <v>1441</v>
      </c>
      <c r="D727" s="52" t="s">
        <v>1442</v>
      </c>
      <c r="E727">
        <f t="shared" si="0"/>
        <v>4133</v>
      </c>
      <c r="F727">
        <v>1378</v>
      </c>
    </row>
    <row r="728" ht="13.2" spans="1:6">
      <c r="A728" s="1" t="s">
        <v>3</v>
      </c>
      <c r="B728" s="1" t="s">
        <v>4</v>
      </c>
      <c r="C728" s="52" t="s">
        <v>1441</v>
      </c>
      <c r="D728" s="52" t="s">
        <v>1442</v>
      </c>
      <c r="E728">
        <f t="shared" si="0"/>
        <v>0</v>
      </c>
      <c r="F728" t="s">
        <v>696</v>
      </c>
    </row>
    <row r="729" ht="13.2" spans="1:6">
      <c r="A729" s="1" t="s">
        <v>6</v>
      </c>
      <c r="B729" s="1" t="s">
        <v>8</v>
      </c>
      <c r="C729" s="52" t="s">
        <v>1443</v>
      </c>
      <c r="D729" s="52" t="s">
        <v>1444</v>
      </c>
      <c r="E729">
        <f t="shared" si="0"/>
        <v>0</v>
      </c>
      <c r="F729" t="s">
        <v>696</v>
      </c>
    </row>
    <row r="730" ht="13.2" spans="1:6">
      <c r="A730" s="1" t="s">
        <v>6</v>
      </c>
      <c r="B730" s="1" t="s">
        <v>7</v>
      </c>
      <c r="C730" s="52" t="s">
        <v>1445</v>
      </c>
      <c r="D730" s="52" t="s">
        <v>1446</v>
      </c>
      <c r="E730">
        <f t="shared" si="0"/>
        <v>374</v>
      </c>
      <c r="F730">
        <v>125</v>
      </c>
    </row>
    <row r="731" ht="13.2" spans="1:6">
      <c r="A731" s="1" t="s">
        <v>3</v>
      </c>
      <c r="B731" s="1" t="s">
        <v>4</v>
      </c>
      <c r="C731" s="52" t="s">
        <v>1445</v>
      </c>
      <c r="D731" s="52" t="s">
        <v>1446</v>
      </c>
      <c r="E731">
        <f t="shared" si="0"/>
        <v>0</v>
      </c>
      <c r="F731" t="s">
        <v>696</v>
      </c>
    </row>
    <row r="732" ht="13.2" spans="1:6">
      <c r="A732" s="1" t="s">
        <v>6</v>
      </c>
      <c r="B732" s="1" t="s">
        <v>7</v>
      </c>
      <c r="C732" s="52" t="s">
        <v>1447</v>
      </c>
      <c r="D732" s="52" t="s">
        <v>1448</v>
      </c>
      <c r="E732">
        <f t="shared" si="0"/>
        <v>488</v>
      </c>
      <c r="F732">
        <v>163</v>
      </c>
    </row>
    <row r="733" ht="13.2" spans="1:6">
      <c r="A733" s="1" t="s">
        <v>3</v>
      </c>
      <c r="B733" s="1" t="s">
        <v>4</v>
      </c>
      <c r="C733" s="52" t="s">
        <v>1447</v>
      </c>
      <c r="D733" s="52" t="s">
        <v>1448</v>
      </c>
      <c r="E733">
        <f t="shared" si="0"/>
        <v>0</v>
      </c>
      <c r="F733" t="s">
        <v>696</v>
      </c>
    </row>
    <row r="734" ht="13.2" spans="1:6">
      <c r="A734" s="1" t="s">
        <v>6</v>
      </c>
      <c r="B734" s="1" t="s">
        <v>7</v>
      </c>
      <c r="C734" s="52" t="s">
        <v>1449</v>
      </c>
      <c r="D734" s="52" t="s">
        <v>1450</v>
      </c>
      <c r="E734">
        <f t="shared" si="0"/>
        <v>680</v>
      </c>
      <c r="F734">
        <v>227</v>
      </c>
    </row>
    <row r="735" ht="13.2" spans="1:6">
      <c r="A735" s="1" t="s">
        <v>3</v>
      </c>
      <c r="B735" s="1" t="s">
        <v>4</v>
      </c>
      <c r="C735" s="52" t="s">
        <v>1449</v>
      </c>
      <c r="D735" s="52" t="s">
        <v>1450</v>
      </c>
      <c r="E735">
        <f t="shared" si="0"/>
        <v>0</v>
      </c>
      <c r="F735" t="s">
        <v>696</v>
      </c>
    </row>
    <row r="736" ht="13.2" spans="1:6">
      <c r="A736" s="1" t="s">
        <v>6</v>
      </c>
      <c r="B736" s="1" t="s">
        <v>7</v>
      </c>
      <c r="C736" s="52" t="s">
        <v>1450</v>
      </c>
      <c r="D736" s="52" t="s">
        <v>1451</v>
      </c>
      <c r="E736">
        <f t="shared" si="0"/>
        <v>431</v>
      </c>
      <c r="F736">
        <v>144</v>
      </c>
    </row>
    <row r="737" ht="13.2" spans="1:6">
      <c r="A737" s="1" t="s">
        <v>3</v>
      </c>
      <c r="B737" s="1" t="s">
        <v>4</v>
      </c>
      <c r="C737" s="52" t="s">
        <v>1450</v>
      </c>
      <c r="D737" s="52" t="s">
        <v>1451</v>
      </c>
      <c r="E737">
        <f t="shared" si="0"/>
        <v>0</v>
      </c>
      <c r="F737" t="s">
        <v>696</v>
      </c>
    </row>
    <row r="738" ht="13.2" spans="1:6">
      <c r="A738" s="1" t="s">
        <v>6</v>
      </c>
      <c r="B738" s="1" t="s">
        <v>7</v>
      </c>
      <c r="C738" s="52" t="s">
        <v>1452</v>
      </c>
      <c r="D738" s="52" t="s">
        <v>1453</v>
      </c>
      <c r="E738">
        <f t="shared" si="0"/>
        <v>554</v>
      </c>
      <c r="F738">
        <v>185</v>
      </c>
    </row>
    <row r="739" ht="13.2" spans="1:6">
      <c r="A739" s="1" t="s">
        <v>3</v>
      </c>
      <c r="B739" s="1" t="s">
        <v>4</v>
      </c>
      <c r="C739" s="52" t="s">
        <v>1452</v>
      </c>
      <c r="D739" s="52" t="s">
        <v>1453</v>
      </c>
      <c r="E739">
        <f t="shared" si="0"/>
        <v>0</v>
      </c>
      <c r="F739" t="s">
        <v>696</v>
      </c>
    </row>
    <row r="740" ht="13.2" spans="1:6">
      <c r="A740" s="1" t="s">
        <v>6</v>
      </c>
      <c r="B740" s="1" t="s">
        <v>7</v>
      </c>
      <c r="C740" s="52" t="s">
        <v>1454</v>
      </c>
      <c r="D740" s="52" t="s">
        <v>1455</v>
      </c>
      <c r="E740">
        <f t="shared" si="0"/>
        <v>170</v>
      </c>
      <c r="F740">
        <v>57</v>
      </c>
    </row>
    <row r="741" ht="13.2" spans="1:6">
      <c r="A741" s="1" t="s">
        <v>3</v>
      </c>
      <c r="B741" s="1" t="s">
        <v>4</v>
      </c>
      <c r="C741" s="52" t="s">
        <v>1454</v>
      </c>
      <c r="D741" s="52" t="s">
        <v>1455</v>
      </c>
      <c r="E741">
        <f t="shared" si="0"/>
        <v>0</v>
      </c>
      <c r="F741" t="s">
        <v>696</v>
      </c>
    </row>
    <row r="742" ht="13.2" spans="1:6">
      <c r="A742" s="1" t="s">
        <v>6</v>
      </c>
      <c r="B742" s="1" t="s">
        <v>7</v>
      </c>
      <c r="C742" s="52" t="s">
        <v>1456</v>
      </c>
      <c r="D742" s="52" t="s">
        <v>1457</v>
      </c>
      <c r="E742">
        <f t="shared" si="0"/>
        <v>179</v>
      </c>
      <c r="F742">
        <v>60</v>
      </c>
    </row>
    <row r="743" ht="13.2" spans="1:6">
      <c r="A743" s="1" t="s">
        <v>3</v>
      </c>
      <c r="B743" s="1" t="s">
        <v>4</v>
      </c>
      <c r="C743" s="52" t="s">
        <v>1456</v>
      </c>
      <c r="D743" s="52" t="s">
        <v>1457</v>
      </c>
      <c r="E743">
        <f t="shared" si="0"/>
        <v>0</v>
      </c>
      <c r="F743" t="s">
        <v>696</v>
      </c>
    </row>
    <row r="744" ht="13.2" spans="1:6">
      <c r="A744" s="1" t="s">
        <v>6</v>
      </c>
      <c r="B744" s="1" t="s">
        <v>7</v>
      </c>
      <c r="C744" s="52" t="s">
        <v>1458</v>
      </c>
      <c r="D744" s="52" t="s">
        <v>1459</v>
      </c>
      <c r="E744">
        <f t="shared" si="0"/>
        <v>848</v>
      </c>
      <c r="F744">
        <v>283</v>
      </c>
    </row>
    <row r="745" ht="13.2" spans="1:6">
      <c r="A745" s="1" t="s">
        <v>3</v>
      </c>
      <c r="B745" s="1" t="s">
        <v>4</v>
      </c>
      <c r="C745" s="52" t="s">
        <v>1458</v>
      </c>
      <c r="D745" s="52" t="s">
        <v>1459</v>
      </c>
      <c r="E745">
        <f t="shared" si="0"/>
        <v>0</v>
      </c>
      <c r="F745" t="s">
        <v>696</v>
      </c>
    </row>
    <row r="746" ht="13.2" spans="1:6">
      <c r="A746" s="1" t="s">
        <v>6</v>
      </c>
      <c r="B746" s="1" t="s">
        <v>7</v>
      </c>
      <c r="C746" s="52" t="s">
        <v>1460</v>
      </c>
      <c r="D746" s="52" t="s">
        <v>1461</v>
      </c>
      <c r="E746">
        <f t="shared" si="0"/>
        <v>1031</v>
      </c>
      <c r="F746">
        <v>344</v>
      </c>
    </row>
    <row r="747" ht="13.2" spans="1:6">
      <c r="A747" s="1" t="s">
        <v>3</v>
      </c>
      <c r="B747" s="1" t="s">
        <v>4</v>
      </c>
      <c r="C747" s="52" t="s">
        <v>1460</v>
      </c>
      <c r="D747" s="52" t="s">
        <v>1461</v>
      </c>
      <c r="E747">
        <f t="shared" si="0"/>
        <v>0</v>
      </c>
      <c r="F747" t="s">
        <v>696</v>
      </c>
    </row>
    <row r="748" ht="13.2" spans="1:6">
      <c r="A748" s="1" t="s">
        <v>6</v>
      </c>
      <c r="B748" s="1" t="s">
        <v>7</v>
      </c>
      <c r="C748" s="52" t="s">
        <v>1462</v>
      </c>
      <c r="D748" s="52" t="s">
        <v>1463</v>
      </c>
      <c r="E748">
        <f t="shared" si="0"/>
        <v>659</v>
      </c>
      <c r="F748">
        <v>220</v>
      </c>
    </row>
    <row r="749" ht="13.2" spans="1:6">
      <c r="A749" s="1" t="s">
        <v>3</v>
      </c>
      <c r="B749" s="1" t="s">
        <v>4</v>
      </c>
      <c r="C749" s="52" t="s">
        <v>1462</v>
      </c>
      <c r="D749" s="52" t="s">
        <v>1463</v>
      </c>
      <c r="E749">
        <f t="shared" si="0"/>
        <v>0</v>
      </c>
      <c r="F749" t="s">
        <v>696</v>
      </c>
    </row>
    <row r="750" ht="13.2" spans="1:6">
      <c r="A750" s="1" t="s">
        <v>6</v>
      </c>
      <c r="B750" s="1" t="s">
        <v>7</v>
      </c>
      <c r="C750" s="52" t="s">
        <v>1464</v>
      </c>
      <c r="D750" s="52" t="s">
        <v>1465</v>
      </c>
      <c r="E750">
        <f t="shared" si="0"/>
        <v>1550</v>
      </c>
      <c r="F750">
        <v>517</v>
      </c>
    </row>
    <row r="751" ht="13.2" spans="1:6">
      <c r="A751" s="1" t="s">
        <v>3</v>
      </c>
      <c r="B751" s="1" t="s">
        <v>4</v>
      </c>
      <c r="C751" s="52" t="s">
        <v>1464</v>
      </c>
      <c r="D751" s="52" t="s">
        <v>1465</v>
      </c>
      <c r="E751">
        <f t="shared" si="0"/>
        <v>0</v>
      </c>
      <c r="F751" t="s">
        <v>696</v>
      </c>
    </row>
    <row r="752" ht="13.2" spans="1:6">
      <c r="A752" s="1" t="s">
        <v>6</v>
      </c>
      <c r="B752" s="1" t="s">
        <v>7</v>
      </c>
      <c r="C752" s="52" t="s">
        <v>1466</v>
      </c>
      <c r="D752" s="52" t="s">
        <v>1467</v>
      </c>
      <c r="E752">
        <f t="shared" si="0"/>
        <v>1202</v>
      </c>
      <c r="F752">
        <v>401</v>
      </c>
    </row>
    <row r="753" ht="13.2" spans="1:6">
      <c r="A753" s="1" t="s">
        <v>3</v>
      </c>
      <c r="B753" s="1" t="s">
        <v>4</v>
      </c>
      <c r="C753" s="52" t="s">
        <v>1466</v>
      </c>
      <c r="D753" s="52" t="s">
        <v>1467</v>
      </c>
      <c r="E753">
        <f t="shared" si="0"/>
        <v>0</v>
      </c>
      <c r="F753" t="s">
        <v>696</v>
      </c>
    </row>
    <row r="754" ht="13.2" spans="1:6">
      <c r="A754" s="1" t="s">
        <v>6</v>
      </c>
      <c r="B754" s="1" t="s">
        <v>7</v>
      </c>
      <c r="C754" s="52" t="s">
        <v>1468</v>
      </c>
      <c r="D754" s="52" t="s">
        <v>1469</v>
      </c>
      <c r="E754">
        <f t="shared" si="0"/>
        <v>1466</v>
      </c>
      <c r="F754">
        <v>489</v>
      </c>
    </row>
    <row r="755" ht="13.2" spans="1:6">
      <c r="A755" s="1" t="s">
        <v>3</v>
      </c>
      <c r="B755" s="1" t="s">
        <v>4</v>
      </c>
      <c r="C755" s="52" t="s">
        <v>1468</v>
      </c>
      <c r="D755" s="52" t="s">
        <v>1469</v>
      </c>
      <c r="E755">
        <f t="shared" si="0"/>
        <v>0</v>
      </c>
      <c r="F755" t="s">
        <v>696</v>
      </c>
    </row>
    <row r="756" ht="13.2" spans="1:6">
      <c r="A756" s="1" t="s">
        <v>6</v>
      </c>
      <c r="B756" s="1" t="s">
        <v>7</v>
      </c>
      <c r="C756" s="52" t="s">
        <v>1470</v>
      </c>
      <c r="D756" s="52" t="s">
        <v>1471</v>
      </c>
      <c r="E756">
        <f t="shared" si="0"/>
        <v>632</v>
      </c>
      <c r="F756">
        <v>211</v>
      </c>
    </row>
    <row r="757" ht="13.2" spans="1:6">
      <c r="A757" s="1" t="s">
        <v>3</v>
      </c>
      <c r="B757" s="1" t="s">
        <v>4</v>
      </c>
      <c r="C757" s="52" t="s">
        <v>1470</v>
      </c>
      <c r="D757" s="52" t="s">
        <v>1471</v>
      </c>
      <c r="E757">
        <f t="shared" si="0"/>
        <v>0</v>
      </c>
      <c r="F757" t="s">
        <v>696</v>
      </c>
    </row>
    <row r="758" ht="13.2" spans="1:6">
      <c r="A758" s="1" t="s">
        <v>6</v>
      </c>
      <c r="B758" s="1" t="s">
        <v>7</v>
      </c>
      <c r="C758" s="52" t="s">
        <v>1472</v>
      </c>
      <c r="D758" s="52" t="s">
        <v>1473</v>
      </c>
      <c r="E758">
        <f t="shared" si="0"/>
        <v>416</v>
      </c>
      <c r="F758">
        <v>139</v>
      </c>
    </row>
    <row r="759" ht="13.2" spans="1:6">
      <c r="A759" s="1" t="s">
        <v>3</v>
      </c>
      <c r="B759" s="1" t="s">
        <v>4</v>
      </c>
      <c r="C759" s="52" t="s">
        <v>1472</v>
      </c>
      <c r="D759" s="52" t="s">
        <v>1473</v>
      </c>
      <c r="E759">
        <f t="shared" si="0"/>
        <v>0</v>
      </c>
      <c r="F759" t="s">
        <v>696</v>
      </c>
    </row>
    <row r="760" ht="13.2" spans="1:6">
      <c r="A760" s="1" t="s">
        <v>6</v>
      </c>
      <c r="B760" s="1" t="s">
        <v>7</v>
      </c>
      <c r="C760" s="52" t="s">
        <v>1474</v>
      </c>
      <c r="D760" s="52" t="s">
        <v>1475</v>
      </c>
      <c r="E760">
        <f t="shared" si="0"/>
        <v>611</v>
      </c>
      <c r="F760">
        <v>204</v>
      </c>
    </row>
    <row r="761" ht="13.2" spans="1:6">
      <c r="A761" s="1" t="s">
        <v>3</v>
      </c>
      <c r="B761" s="1" t="s">
        <v>4</v>
      </c>
      <c r="C761" s="52" t="s">
        <v>1474</v>
      </c>
      <c r="D761" s="52" t="s">
        <v>1475</v>
      </c>
      <c r="E761">
        <f t="shared" si="0"/>
        <v>0</v>
      </c>
      <c r="F761" t="s">
        <v>696</v>
      </c>
    </row>
    <row r="762" ht="13.2" spans="1:6">
      <c r="A762" s="1" t="s">
        <v>6</v>
      </c>
      <c r="B762" s="1" t="s">
        <v>7</v>
      </c>
      <c r="C762" s="52" t="s">
        <v>1476</v>
      </c>
      <c r="D762" s="52" t="s">
        <v>1477</v>
      </c>
      <c r="E762">
        <f t="shared" si="0"/>
        <v>611</v>
      </c>
      <c r="F762">
        <v>204</v>
      </c>
    </row>
    <row r="763" ht="13.2" spans="1:6">
      <c r="A763" s="1" t="s">
        <v>3</v>
      </c>
      <c r="B763" s="1" t="s">
        <v>4</v>
      </c>
      <c r="C763" s="52" t="s">
        <v>1476</v>
      </c>
      <c r="D763" s="52" t="s">
        <v>1477</v>
      </c>
      <c r="E763">
        <f t="shared" si="0"/>
        <v>0</v>
      </c>
      <c r="F763" t="s">
        <v>696</v>
      </c>
    </row>
    <row r="764" ht="13.2" spans="1:6">
      <c r="A764" s="1" t="s">
        <v>6</v>
      </c>
      <c r="B764" s="1" t="s">
        <v>7</v>
      </c>
      <c r="C764" s="52" t="s">
        <v>1478</v>
      </c>
      <c r="D764" s="52" t="s">
        <v>1479</v>
      </c>
      <c r="E764">
        <f t="shared" si="0"/>
        <v>1118</v>
      </c>
      <c r="F764">
        <v>373</v>
      </c>
    </row>
    <row r="765" ht="13.2" spans="1:6">
      <c r="A765" s="1" t="s">
        <v>3</v>
      </c>
      <c r="B765" s="1" t="s">
        <v>4</v>
      </c>
      <c r="C765" s="52" t="s">
        <v>1478</v>
      </c>
      <c r="D765" s="52" t="s">
        <v>1479</v>
      </c>
      <c r="E765">
        <f t="shared" si="0"/>
        <v>0</v>
      </c>
      <c r="F765" t="s">
        <v>696</v>
      </c>
    </row>
    <row r="766" ht="13.2" spans="1:6">
      <c r="A766" s="1" t="s">
        <v>6</v>
      </c>
      <c r="B766" s="1" t="s">
        <v>7</v>
      </c>
      <c r="C766" s="52" t="s">
        <v>1480</v>
      </c>
      <c r="D766" s="52" t="s">
        <v>1481</v>
      </c>
      <c r="E766">
        <f t="shared" si="0"/>
        <v>1877</v>
      </c>
      <c r="F766">
        <v>626</v>
      </c>
    </row>
    <row r="767" ht="13.2" spans="1:6">
      <c r="A767" s="1" t="s">
        <v>3</v>
      </c>
      <c r="B767" s="1" t="s">
        <v>4</v>
      </c>
      <c r="C767" s="52" t="s">
        <v>1480</v>
      </c>
      <c r="D767" s="52" t="s">
        <v>1481</v>
      </c>
      <c r="E767">
        <f t="shared" si="0"/>
        <v>0</v>
      </c>
      <c r="F767" t="s">
        <v>696</v>
      </c>
    </row>
    <row r="768" ht="13.2" spans="1:6">
      <c r="A768" s="1" t="s">
        <v>6</v>
      </c>
      <c r="B768" s="1" t="s">
        <v>7</v>
      </c>
      <c r="C768" s="52" t="s">
        <v>1482</v>
      </c>
      <c r="D768" s="52" t="s">
        <v>1483</v>
      </c>
      <c r="E768">
        <f t="shared" si="0"/>
        <v>629</v>
      </c>
      <c r="F768">
        <v>210</v>
      </c>
    </row>
    <row r="769" ht="13.2" spans="1:6">
      <c r="A769" s="1" t="s">
        <v>3</v>
      </c>
      <c r="B769" s="1" t="s">
        <v>4</v>
      </c>
      <c r="C769" s="52" t="s">
        <v>1482</v>
      </c>
      <c r="D769" s="52" t="s">
        <v>1483</v>
      </c>
      <c r="E769">
        <f t="shared" si="0"/>
        <v>0</v>
      </c>
      <c r="F769" t="s">
        <v>696</v>
      </c>
    </row>
    <row r="770" ht="13.2" spans="1:6">
      <c r="A770" s="1" t="s">
        <v>6</v>
      </c>
      <c r="B770" s="1" t="s">
        <v>8</v>
      </c>
      <c r="C770" s="52" t="s">
        <v>1484</v>
      </c>
      <c r="D770" s="52" t="s">
        <v>1485</v>
      </c>
      <c r="E770">
        <f t="shared" si="0"/>
        <v>0</v>
      </c>
      <c r="F770" t="s">
        <v>696</v>
      </c>
    </row>
    <row r="771" ht="13.2" spans="1:6">
      <c r="A771" s="1" t="s">
        <v>6</v>
      </c>
      <c r="B771" s="1" t="s">
        <v>7</v>
      </c>
      <c r="C771" s="52" t="s">
        <v>1486</v>
      </c>
      <c r="D771" s="52" t="s">
        <v>1487</v>
      </c>
      <c r="E771">
        <f t="shared" si="0"/>
        <v>779</v>
      </c>
      <c r="F771">
        <v>260</v>
      </c>
    </row>
    <row r="772" ht="13.2" spans="1:6">
      <c r="A772" s="1" t="s">
        <v>3</v>
      </c>
      <c r="B772" s="1" t="s">
        <v>4</v>
      </c>
      <c r="C772" s="52" t="s">
        <v>1486</v>
      </c>
      <c r="D772" s="52" t="s">
        <v>1487</v>
      </c>
      <c r="E772">
        <f t="shared" si="0"/>
        <v>0</v>
      </c>
      <c r="F772" t="s">
        <v>696</v>
      </c>
    </row>
    <row r="773" ht="13.2" spans="1:6">
      <c r="A773" s="1" t="s">
        <v>6</v>
      </c>
      <c r="B773" s="1" t="s">
        <v>7</v>
      </c>
      <c r="C773" s="52" t="s">
        <v>1488</v>
      </c>
      <c r="D773" s="52" t="s">
        <v>1489</v>
      </c>
      <c r="E773">
        <f t="shared" si="0"/>
        <v>620</v>
      </c>
      <c r="F773">
        <v>207</v>
      </c>
    </row>
    <row r="774" ht="13.2" spans="1:6">
      <c r="A774" s="1" t="s">
        <v>3</v>
      </c>
      <c r="B774" s="1" t="s">
        <v>4</v>
      </c>
      <c r="C774" s="52" t="s">
        <v>1488</v>
      </c>
      <c r="D774" s="52" t="s">
        <v>1489</v>
      </c>
      <c r="E774">
        <f t="shared" si="0"/>
        <v>0</v>
      </c>
      <c r="F774" t="s">
        <v>696</v>
      </c>
    </row>
    <row r="775" ht="13.2" spans="1:6">
      <c r="A775" s="1" t="s">
        <v>6</v>
      </c>
      <c r="B775" s="1" t="s">
        <v>7</v>
      </c>
      <c r="C775" s="52" t="s">
        <v>1490</v>
      </c>
      <c r="D775" s="52" t="s">
        <v>1491</v>
      </c>
      <c r="E775">
        <f t="shared" si="0"/>
        <v>857</v>
      </c>
      <c r="F775">
        <v>286</v>
      </c>
    </row>
    <row r="776" ht="13.2" spans="1:6">
      <c r="A776" s="1" t="s">
        <v>3</v>
      </c>
      <c r="B776" s="1" t="s">
        <v>4</v>
      </c>
      <c r="C776" s="52" t="s">
        <v>1490</v>
      </c>
      <c r="D776" s="52" t="s">
        <v>1491</v>
      </c>
      <c r="E776">
        <f t="shared" si="0"/>
        <v>0</v>
      </c>
      <c r="F776" t="s">
        <v>696</v>
      </c>
    </row>
    <row r="777" ht="13.2" spans="1:6">
      <c r="A777" s="1" t="s">
        <v>6</v>
      </c>
      <c r="B777" s="1" t="s">
        <v>7</v>
      </c>
      <c r="C777" s="52" t="s">
        <v>1492</v>
      </c>
      <c r="D777" s="52" t="s">
        <v>1493</v>
      </c>
      <c r="E777">
        <f t="shared" si="0"/>
        <v>1127</v>
      </c>
      <c r="F777">
        <v>376</v>
      </c>
    </row>
    <row r="778" ht="13.2" spans="1:6">
      <c r="A778" s="1" t="s">
        <v>3</v>
      </c>
      <c r="B778" s="1" t="s">
        <v>4</v>
      </c>
      <c r="C778" s="52" t="s">
        <v>1492</v>
      </c>
      <c r="D778" s="52" t="s">
        <v>1493</v>
      </c>
      <c r="E778">
        <f t="shared" si="0"/>
        <v>0</v>
      </c>
      <c r="F778" t="s">
        <v>696</v>
      </c>
    </row>
    <row r="779" ht="13.2" spans="1:6">
      <c r="A779" s="1" t="s">
        <v>6</v>
      </c>
      <c r="B779" s="1" t="s">
        <v>7</v>
      </c>
      <c r="C779" s="52" t="s">
        <v>1494</v>
      </c>
      <c r="D779" s="52" t="s">
        <v>1495</v>
      </c>
      <c r="E779">
        <f t="shared" si="0"/>
        <v>1214</v>
      </c>
      <c r="F779">
        <v>405</v>
      </c>
    </row>
    <row r="780" ht="13.2" spans="1:6">
      <c r="A780" s="1" t="s">
        <v>3</v>
      </c>
      <c r="B780" s="1" t="s">
        <v>4</v>
      </c>
      <c r="C780" s="52" t="s">
        <v>1494</v>
      </c>
      <c r="D780" s="52" t="s">
        <v>1495</v>
      </c>
      <c r="E780">
        <f t="shared" si="0"/>
        <v>0</v>
      </c>
      <c r="F780" t="s">
        <v>696</v>
      </c>
    </row>
    <row r="781" ht="13.2" spans="1:6">
      <c r="A781" s="1" t="s">
        <v>6</v>
      </c>
      <c r="B781" s="1" t="s">
        <v>7</v>
      </c>
      <c r="C781" s="52" t="s">
        <v>1496</v>
      </c>
      <c r="D781" s="52" t="s">
        <v>1497</v>
      </c>
      <c r="E781">
        <f t="shared" si="0"/>
        <v>635</v>
      </c>
      <c r="F781">
        <v>212</v>
      </c>
    </row>
    <row r="782" ht="13.2" spans="1:6">
      <c r="A782" s="1" t="s">
        <v>3</v>
      </c>
      <c r="B782" s="1" t="s">
        <v>4</v>
      </c>
      <c r="C782" s="52" t="s">
        <v>1496</v>
      </c>
      <c r="D782" s="52" t="s">
        <v>1497</v>
      </c>
      <c r="E782">
        <f t="shared" si="0"/>
        <v>0</v>
      </c>
      <c r="F782" t="s">
        <v>696</v>
      </c>
    </row>
    <row r="783" ht="13.2" spans="1:6">
      <c r="A783" s="1" t="s">
        <v>6</v>
      </c>
      <c r="B783" s="1" t="s">
        <v>7</v>
      </c>
      <c r="C783" s="52" t="s">
        <v>1498</v>
      </c>
      <c r="D783" s="52" t="s">
        <v>1499</v>
      </c>
      <c r="E783">
        <f t="shared" si="0"/>
        <v>1028</v>
      </c>
      <c r="F783">
        <v>343</v>
      </c>
    </row>
    <row r="784" ht="13.2" spans="1:6">
      <c r="A784" s="1" t="s">
        <v>3</v>
      </c>
      <c r="B784" s="1" t="s">
        <v>4</v>
      </c>
      <c r="C784" s="52" t="s">
        <v>1498</v>
      </c>
      <c r="D784" s="52" t="s">
        <v>1499</v>
      </c>
      <c r="E784">
        <f t="shared" si="0"/>
        <v>0</v>
      </c>
      <c r="F784" t="s">
        <v>696</v>
      </c>
    </row>
    <row r="785" ht="13.2" spans="1:6">
      <c r="A785" s="1" t="s">
        <v>6</v>
      </c>
      <c r="B785" s="1" t="s">
        <v>7</v>
      </c>
      <c r="C785" s="52" t="s">
        <v>1500</v>
      </c>
      <c r="D785" s="52" t="s">
        <v>1501</v>
      </c>
      <c r="E785">
        <f t="shared" si="0"/>
        <v>923</v>
      </c>
      <c r="F785">
        <v>308</v>
      </c>
    </row>
    <row r="786" ht="13.2" spans="1:6">
      <c r="A786" s="1" t="s">
        <v>3</v>
      </c>
      <c r="B786" s="1" t="s">
        <v>4</v>
      </c>
      <c r="C786" s="52" t="s">
        <v>1500</v>
      </c>
      <c r="D786" s="52" t="s">
        <v>1501</v>
      </c>
      <c r="E786">
        <f t="shared" si="0"/>
        <v>0</v>
      </c>
      <c r="F786" t="s">
        <v>696</v>
      </c>
    </row>
    <row r="787" ht="13.2" spans="1:6">
      <c r="A787" s="1" t="s">
        <v>6</v>
      </c>
      <c r="B787" s="1" t="s">
        <v>7</v>
      </c>
      <c r="C787" s="52" t="s">
        <v>1502</v>
      </c>
      <c r="D787" s="52" t="s">
        <v>1503</v>
      </c>
      <c r="E787">
        <f t="shared" si="0"/>
        <v>4484</v>
      </c>
      <c r="F787">
        <v>1495</v>
      </c>
    </row>
    <row r="788" ht="13.2" spans="1:6">
      <c r="A788" s="1" t="s">
        <v>3</v>
      </c>
      <c r="B788" s="1" t="s">
        <v>4</v>
      </c>
      <c r="C788" s="52" t="s">
        <v>1502</v>
      </c>
      <c r="D788" s="52" t="s">
        <v>1503</v>
      </c>
      <c r="E788">
        <f t="shared" si="0"/>
        <v>0</v>
      </c>
      <c r="F788" t="s">
        <v>696</v>
      </c>
    </row>
    <row r="789" ht="13.2" spans="1:6">
      <c r="A789" s="1" t="s">
        <v>6</v>
      </c>
      <c r="B789" s="1" t="s">
        <v>7</v>
      </c>
      <c r="C789" s="52" t="s">
        <v>1504</v>
      </c>
      <c r="D789" s="52" t="s">
        <v>1505</v>
      </c>
      <c r="E789">
        <f t="shared" si="0"/>
        <v>839</v>
      </c>
      <c r="F789">
        <v>280</v>
      </c>
    </row>
    <row r="790" ht="13.2" spans="1:6">
      <c r="A790" s="1" t="s">
        <v>3</v>
      </c>
      <c r="B790" s="1" t="s">
        <v>4</v>
      </c>
      <c r="C790" s="52" t="s">
        <v>1504</v>
      </c>
      <c r="D790" s="52" t="s">
        <v>1505</v>
      </c>
      <c r="E790">
        <f t="shared" si="0"/>
        <v>0</v>
      </c>
      <c r="F790" t="s">
        <v>696</v>
      </c>
    </row>
    <row r="791" ht="13.2" spans="1:6">
      <c r="A791" s="1" t="s">
        <v>6</v>
      </c>
      <c r="B791" s="1" t="s">
        <v>7</v>
      </c>
      <c r="C791" s="52" t="s">
        <v>1506</v>
      </c>
      <c r="D791" s="52" t="s">
        <v>1507</v>
      </c>
      <c r="E791">
        <f t="shared" si="0"/>
        <v>560</v>
      </c>
      <c r="F791">
        <v>187</v>
      </c>
    </row>
    <row r="792" ht="13.2" spans="1:6">
      <c r="A792" s="1" t="s">
        <v>3</v>
      </c>
      <c r="B792" s="1" t="s">
        <v>4</v>
      </c>
      <c r="C792" s="52" t="s">
        <v>1506</v>
      </c>
      <c r="D792" s="52" t="s">
        <v>1507</v>
      </c>
      <c r="E792">
        <f t="shared" si="0"/>
        <v>0</v>
      </c>
      <c r="F792" t="s">
        <v>696</v>
      </c>
    </row>
    <row r="793" ht="13.2" spans="1:6">
      <c r="A793" s="1" t="s">
        <v>6</v>
      </c>
      <c r="B793" s="1" t="s">
        <v>7</v>
      </c>
      <c r="C793" s="52" t="s">
        <v>1508</v>
      </c>
      <c r="D793" s="52" t="s">
        <v>1509</v>
      </c>
      <c r="E793">
        <f t="shared" si="0"/>
        <v>548</v>
      </c>
      <c r="F793">
        <v>183</v>
      </c>
    </row>
    <row r="794" ht="13.2" spans="1:6">
      <c r="A794" s="1" t="s">
        <v>3</v>
      </c>
      <c r="B794" s="1" t="s">
        <v>4</v>
      </c>
      <c r="C794" s="52" t="s">
        <v>1508</v>
      </c>
      <c r="D794" s="52" t="s">
        <v>1509</v>
      </c>
      <c r="E794">
        <f t="shared" si="0"/>
        <v>0</v>
      </c>
      <c r="F794" t="s">
        <v>696</v>
      </c>
    </row>
    <row r="795" ht="13.2" spans="1:6">
      <c r="A795" s="1" t="s">
        <v>6</v>
      </c>
      <c r="B795" s="1" t="s">
        <v>7</v>
      </c>
      <c r="C795" s="52" t="s">
        <v>1510</v>
      </c>
      <c r="D795" s="52" t="s">
        <v>1511</v>
      </c>
      <c r="E795">
        <f t="shared" si="0"/>
        <v>767</v>
      </c>
      <c r="F795">
        <v>256</v>
      </c>
    </row>
    <row r="796" ht="13.2" spans="1:6">
      <c r="A796" s="1" t="s">
        <v>3</v>
      </c>
      <c r="B796" s="1" t="s">
        <v>4</v>
      </c>
      <c r="C796" s="52" t="s">
        <v>1510</v>
      </c>
      <c r="D796" s="52" t="s">
        <v>1511</v>
      </c>
      <c r="E796">
        <f t="shared" si="0"/>
        <v>0</v>
      </c>
      <c r="F796" t="s">
        <v>696</v>
      </c>
    </row>
    <row r="797" ht="13.2" spans="1:6">
      <c r="A797" s="1" t="s">
        <v>6</v>
      </c>
      <c r="B797" s="1" t="s">
        <v>7</v>
      </c>
      <c r="C797" s="52" t="s">
        <v>1512</v>
      </c>
      <c r="D797" s="52" t="s">
        <v>1513</v>
      </c>
      <c r="E797">
        <f t="shared" si="0"/>
        <v>317</v>
      </c>
      <c r="F797">
        <v>106</v>
      </c>
    </row>
    <row r="798" ht="13.2" spans="1:6">
      <c r="A798" s="1" t="s">
        <v>3</v>
      </c>
      <c r="B798" s="1" t="s">
        <v>4</v>
      </c>
      <c r="C798" s="52" t="s">
        <v>1512</v>
      </c>
      <c r="D798" s="52" t="s">
        <v>1513</v>
      </c>
      <c r="E798">
        <f t="shared" si="0"/>
        <v>0</v>
      </c>
      <c r="F798" t="s">
        <v>696</v>
      </c>
    </row>
    <row r="799" ht="13.2" spans="1:6">
      <c r="A799" s="1" t="s">
        <v>6</v>
      </c>
      <c r="B799" s="1" t="s">
        <v>7</v>
      </c>
      <c r="C799" s="52" t="s">
        <v>1514</v>
      </c>
      <c r="D799" s="52" t="s">
        <v>1515</v>
      </c>
      <c r="E799">
        <f t="shared" si="0"/>
        <v>389</v>
      </c>
      <c r="F799">
        <v>130</v>
      </c>
    </row>
    <row r="800" ht="13.2" spans="1:6">
      <c r="A800" s="1" t="s">
        <v>3</v>
      </c>
      <c r="B800" s="1" t="s">
        <v>4</v>
      </c>
      <c r="C800" s="52" t="s">
        <v>1514</v>
      </c>
      <c r="D800" s="52" t="s">
        <v>1515</v>
      </c>
      <c r="E800">
        <f t="shared" si="0"/>
        <v>0</v>
      </c>
      <c r="F800" t="s">
        <v>696</v>
      </c>
    </row>
    <row r="801" ht="13.2" spans="1:6">
      <c r="A801" s="1" t="s">
        <v>6</v>
      </c>
      <c r="B801" s="1" t="s">
        <v>7</v>
      </c>
      <c r="C801" s="52" t="s">
        <v>1516</v>
      </c>
      <c r="D801" s="52" t="s">
        <v>1517</v>
      </c>
      <c r="E801">
        <f t="shared" si="0"/>
        <v>602</v>
      </c>
      <c r="F801">
        <v>201</v>
      </c>
    </row>
    <row r="802" ht="13.2" spans="1:6">
      <c r="A802" s="1" t="s">
        <v>3</v>
      </c>
      <c r="B802" s="1" t="s">
        <v>4</v>
      </c>
      <c r="C802" s="52" t="s">
        <v>1516</v>
      </c>
      <c r="D802" s="52" t="s">
        <v>1517</v>
      </c>
      <c r="E802">
        <f t="shared" si="0"/>
        <v>0</v>
      </c>
      <c r="F802" t="s">
        <v>696</v>
      </c>
    </row>
    <row r="803" ht="13.2" spans="1:6">
      <c r="A803" s="1" t="s">
        <v>6</v>
      </c>
      <c r="B803" s="1" t="s">
        <v>7</v>
      </c>
      <c r="C803" s="52" t="s">
        <v>1518</v>
      </c>
      <c r="D803" s="52" t="s">
        <v>1519</v>
      </c>
      <c r="E803">
        <f t="shared" si="0"/>
        <v>752</v>
      </c>
      <c r="F803">
        <v>251</v>
      </c>
    </row>
    <row r="804" ht="13.2" spans="1:6">
      <c r="A804" s="1" t="s">
        <v>3</v>
      </c>
      <c r="B804" s="1" t="s">
        <v>4</v>
      </c>
      <c r="C804" s="52" t="s">
        <v>1518</v>
      </c>
      <c r="D804" s="52" t="s">
        <v>1519</v>
      </c>
      <c r="E804">
        <f t="shared" si="0"/>
        <v>0</v>
      </c>
      <c r="F804" t="s">
        <v>696</v>
      </c>
    </row>
    <row r="805" ht="13.2" spans="1:6">
      <c r="A805" s="1" t="s">
        <v>6</v>
      </c>
      <c r="B805" s="1" t="s">
        <v>8</v>
      </c>
      <c r="C805" s="52" t="s">
        <v>1520</v>
      </c>
      <c r="D805" s="52" t="s">
        <v>1521</v>
      </c>
      <c r="E805">
        <f t="shared" si="0"/>
        <v>0</v>
      </c>
      <c r="F805" t="s">
        <v>696</v>
      </c>
    </row>
    <row r="806" ht="13.2" spans="1:6">
      <c r="A806" s="1" t="s">
        <v>6</v>
      </c>
      <c r="B806" s="1" t="s">
        <v>7</v>
      </c>
      <c r="C806" s="52" t="s">
        <v>1522</v>
      </c>
      <c r="D806" s="52" t="s">
        <v>1523</v>
      </c>
      <c r="E806">
        <f t="shared" si="0"/>
        <v>782</v>
      </c>
      <c r="F806">
        <v>261</v>
      </c>
    </row>
    <row r="807" ht="13.2" spans="1:6">
      <c r="A807" s="1" t="s">
        <v>3</v>
      </c>
      <c r="B807" s="1" t="s">
        <v>4</v>
      </c>
      <c r="C807" s="52" t="s">
        <v>1522</v>
      </c>
      <c r="D807" s="52" t="s">
        <v>1523</v>
      </c>
      <c r="E807">
        <f t="shared" si="0"/>
        <v>0</v>
      </c>
      <c r="F807" t="s">
        <v>696</v>
      </c>
    </row>
    <row r="808" ht="13.2" spans="1:6">
      <c r="A808" s="1" t="s">
        <v>6</v>
      </c>
      <c r="B808" s="1" t="s">
        <v>7</v>
      </c>
      <c r="C808" s="52" t="s">
        <v>1524</v>
      </c>
      <c r="D808" s="52" t="s">
        <v>1525</v>
      </c>
      <c r="E808">
        <f t="shared" si="0"/>
        <v>2432</v>
      </c>
      <c r="F808">
        <v>811</v>
      </c>
    </row>
    <row r="809" ht="13.2" spans="1:6">
      <c r="A809" s="1" t="s">
        <v>3</v>
      </c>
      <c r="B809" s="1" t="s">
        <v>4</v>
      </c>
      <c r="C809" s="52" t="s">
        <v>1524</v>
      </c>
      <c r="D809" s="52" t="s">
        <v>1525</v>
      </c>
      <c r="E809">
        <f t="shared" si="0"/>
        <v>0</v>
      </c>
      <c r="F809" t="s">
        <v>696</v>
      </c>
    </row>
    <row r="810" ht="13.2" spans="1:6">
      <c r="A810" s="1" t="s">
        <v>6</v>
      </c>
      <c r="B810" s="1" t="s">
        <v>7</v>
      </c>
      <c r="C810" s="52" t="s">
        <v>1526</v>
      </c>
      <c r="D810" s="52" t="s">
        <v>1527</v>
      </c>
      <c r="E810">
        <f t="shared" si="0"/>
        <v>1904</v>
      </c>
      <c r="F810">
        <v>635</v>
      </c>
    </row>
    <row r="811" ht="13.2" spans="1:6">
      <c r="A811" s="1" t="s">
        <v>3</v>
      </c>
      <c r="B811" s="1" t="s">
        <v>4</v>
      </c>
      <c r="C811" s="52" t="s">
        <v>1526</v>
      </c>
      <c r="D811" s="52" t="s">
        <v>1527</v>
      </c>
      <c r="E811">
        <f t="shared" si="0"/>
        <v>0</v>
      </c>
      <c r="F811" t="s">
        <v>696</v>
      </c>
    </row>
    <row r="812" ht="13.2" spans="1:6">
      <c r="A812" s="1" t="s">
        <v>6</v>
      </c>
      <c r="B812" s="1" t="s">
        <v>7</v>
      </c>
      <c r="C812" s="52" t="s">
        <v>1528</v>
      </c>
      <c r="D812" s="52" t="s">
        <v>1529</v>
      </c>
      <c r="E812">
        <f t="shared" si="0"/>
        <v>1460</v>
      </c>
      <c r="F812">
        <v>487</v>
      </c>
    </row>
    <row r="813" ht="13.2" spans="1:6">
      <c r="A813" s="1" t="s">
        <v>3</v>
      </c>
      <c r="B813" s="1" t="s">
        <v>4</v>
      </c>
      <c r="C813" s="52" t="s">
        <v>1528</v>
      </c>
      <c r="D813" s="52" t="s">
        <v>1529</v>
      </c>
      <c r="E813">
        <f t="shared" si="0"/>
        <v>0</v>
      </c>
      <c r="F813" t="s">
        <v>696</v>
      </c>
    </row>
    <row r="814" ht="13.2" spans="1:6">
      <c r="A814" s="1" t="s">
        <v>6</v>
      </c>
      <c r="B814" s="1" t="s">
        <v>7</v>
      </c>
      <c r="C814" s="52" t="s">
        <v>1530</v>
      </c>
      <c r="D814" s="52" t="s">
        <v>1531</v>
      </c>
      <c r="E814">
        <f t="shared" si="0"/>
        <v>1157</v>
      </c>
      <c r="F814">
        <v>386</v>
      </c>
    </row>
    <row r="815" ht="13.2" spans="1:6">
      <c r="A815" s="1" t="s">
        <v>3</v>
      </c>
      <c r="B815" s="1" t="s">
        <v>4</v>
      </c>
      <c r="C815" s="52" t="s">
        <v>1530</v>
      </c>
      <c r="D815" s="52" t="s">
        <v>1531</v>
      </c>
      <c r="E815">
        <f t="shared" si="0"/>
        <v>0</v>
      </c>
      <c r="F815" t="s">
        <v>696</v>
      </c>
    </row>
    <row r="816" ht="13.2" spans="1:6">
      <c r="A816" s="1" t="s">
        <v>6</v>
      </c>
      <c r="B816" s="1" t="s">
        <v>7</v>
      </c>
      <c r="C816" s="52" t="s">
        <v>1532</v>
      </c>
      <c r="D816" s="52" t="s">
        <v>1533</v>
      </c>
      <c r="E816">
        <f t="shared" si="0"/>
        <v>299</v>
      </c>
      <c r="F816">
        <v>100</v>
      </c>
    </row>
    <row r="817" ht="13.2" spans="1:6">
      <c r="A817" s="1" t="s">
        <v>3</v>
      </c>
      <c r="B817" s="1" t="s">
        <v>4</v>
      </c>
      <c r="C817" s="52" t="s">
        <v>1532</v>
      </c>
      <c r="D817" s="52" t="s">
        <v>1533</v>
      </c>
      <c r="E817">
        <f t="shared" si="0"/>
        <v>0</v>
      </c>
      <c r="F817" t="s">
        <v>696</v>
      </c>
    </row>
    <row r="818" ht="13.2" spans="1:6">
      <c r="A818" s="1" t="s">
        <v>6</v>
      </c>
      <c r="B818" s="1" t="s">
        <v>7</v>
      </c>
      <c r="C818" s="52" t="s">
        <v>1534</v>
      </c>
      <c r="D818" s="52" t="s">
        <v>1535</v>
      </c>
      <c r="E818">
        <f t="shared" si="0"/>
        <v>155</v>
      </c>
      <c r="F818">
        <v>52</v>
      </c>
    </row>
    <row r="819" ht="13.2" spans="1:6">
      <c r="A819" s="1" t="s">
        <v>3</v>
      </c>
      <c r="B819" s="1" t="s">
        <v>4</v>
      </c>
      <c r="C819" s="52" t="s">
        <v>1534</v>
      </c>
      <c r="D819" s="52" t="s">
        <v>1535</v>
      </c>
      <c r="E819">
        <f t="shared" si="0"/>
        <v>0</v>
      </c>
      <c r="F819" t="s">
        <v>696</v>
      </c>
    </row>
    <row r="820" ht="13.2" spans="1:6">
      <c r="A820" s="1" t="s">
        <v>6</v>
      </c>
      <c r="B820" s="1" t="s">
        <v>7</v>
      </c>
      <c r="C820" s="52" t="s">
        <v>1536</v>
      </c>
      <c r="D820" s="52" t="s">
        <v>1537</v>
      </c>
      <c r="E820">
        <f t="shared" si="0"/>
        <v>359</v>
      </c>
      <c r="F820">
        <v>120</v>
      </c>
    </row>
    <row r="821" ht="13.2" spans="1:6">
      <c r="A821" s="1" t="s">
        <v>3</v>
      </c>
      <c r="B821" s="1" t="s">
        <v>4</v>
      </c>
      <c r="C821" s="52" t="s">
        <v>1536</v>
      </c>
      <c r="D821" s="52" t="s">
        <v>1537</v>
      </c>
      <c r="E821">
        <f t="shared" si="0"/>
        <v>0</v>
      </c>
      <c r="F821" t="s">
        <v>696</v>
      </c>
    </row>
    <row r="822" ht="13.2" spans="1:6">
      <c r="A822" s="1" t="s">
        <v>6</v>
      </c>
      <c r="B822" s="1" t="s">
        <v>8</v>
      </c>
      <c r="C822" s="52" t="s">
        <v>1538</v>
      </c>
      <c r="D822" s="52" t="s">
        <v>1539</v>
      </c>
      <c r="E822">
        <f t="shared" si="0"/>
        <v>0</v>
      </c>
      <c r="F822" t="s">
        <v>696</v>
      </c>
    </row>
    <row r="823" ht="13.2" spans="1:6">
      <c r="A823" s="1" t="s">
        <v>6</v>
      </c>
      <c r="B823" s="1" t="s">
        <v>7</v>
      </c>
      <c r="C823" s="52" t="s">
        <v>1540</v>
      </c>
      <c r="D823" s="52" t="s">
        <v>1541</v>
      </c>
      <c r="E823">
        <f t="shared" si="0"/>
        <v>728</v>
      </c>
      <c r="F823">
        <v>243</v>
      </c>
    </row>
    <row r="824" ht="13.2" spans="1:6">
      <c r="A824" s="1" t="s">
        <v>3</v>
      </c>
      <c r="B824" s="1" t="s">
        <v>4</v>
      </c>
      <c r="C824" s="52" t="s">
        <v>1540</v>
      </c>
      <c r="D824" s="52" t="s">
        <v>1541</v>
      </c>
      <c r="E824">
        <f t="shared" si="0"/>
        <v>0</v>
      </c>
      <c r="F824" t="s">
        <v>696</v>
      </c>
    </row>
    <row r="825" ht="13.2" spans="1:6">
      <c r="A825" s="1" t="s">
        <v>6</v>
      </c>
      <c r="B825" s="1" t="s">
        <v>7</v>
      </c>
      <c r="C825" s="52" t="s">
        <v>1542</v>
      </c>
      <c r="D825" s="52" t="s">
        <v>1543</v>
      </c>
      <c r="E825">
        <f t="shared" si="0"/>
        <v>1067</v>
      </c>
      <c r="F825">
        <v>356</v>
      </c>
    </row>
    <row r="826" ht="13.2" spans="1:6">
      <c r="A826" s="1" t="s">
        <v>3</v>
      </c>
      <c r="B826" s="1" t="s">
        <v>4</v>
      </c>
      <c r="C826" s="52" t="s">
        <v>1542</v>
      </c>
      <c r="D826" s="52" t="s">
        <v>1543</v>
      </c>
      <c r="E826">
        <f t="shared" si="0"/>
        <v>0</v>
      </c>
      <c r="F826" t="s">
        <v>696</v>
      </c>
    </row>
    <row r="827" ht="13.2" spans="1:6">
      <c r="A827" s="1" t="s">
        <v>6</v>
      </c>
      <c r="B827" s="1" t="s">
        <v>7</v>
      </c>
      <c r="C827" s="52" t="s">
        <v>1544</v>
      </c>
      <c r="D827" s="52" t="s">
        <v>1545</v>
      </c>
      <c r="E827">
        <f t="shared" si="0"/>
        <v>1079</v>
      </c>
      <c r="F827">
        <v>360</v>
      </c>
    </row>
    <row r="828" ht="13.2" spans="1:6">
      <c r="A828" s="1" t="s">
        <v>3</v>
      </c>
      <c r="B828" s="1" t="s">
        <v>4</v>
      </c>
      <c r="C828" s="52" t="s">
        <v>1544</v>
      </c>
      <c r="D828" s="52" t="s">
        <v>1545</v>
      </c>
      <c r="E828">
        <f t="shared" si="0"/>
        <v>0</v>
      </c>
      <c r="F828" t="s">
        <v>696</v>
      </c>
    </row>
    <row r="829" ht="13.2" spans="1:6">
      <c r="A829" s="1" t="s">
        <v>6</v>
      </c>
      <c r="B829" s="1" t="s">
        <v>7</v>
      </c>
      <c r="C829" s="52" t="s">
        <v>1546</v>
      </c>
      <c r="D829" s="52" t="s">
        <v>1547</v>
      </c>
      <c r="E829">
        <f t="shared" si="0"/>
        <v>1760</v>
      </c>
      <c r="F829">
        <v>587</v>
      </c>
    </row>
    <row r="830" ht="13.2" spans="1:6">
      <c r="A830" s="1" t="s">
        <v>3</v>
      </c>
      <c r="B830" s="1" t="s">
        <v>4</v>
      </c>
      <c r="C830" s="52" t="s">
        <v>1546</v>
      </c>
      <c r="D830" s="52" t="s">
        <v>1547</v>
      </c>
      <c r="E830">
        <f t="shared" si="0"/>
        <v>0</v>
      </c>
      <c r="F830" t="s">
        <v>696</v>
      </c>
    </row>
    <row r="831" ht="13.2" spans="1:6">
      <c r="A831" s="1" t="s">
        <v>6</v>
      </c>
      <c r="B831" s="1" t="s">
        <v>7</v>
      </c>
      <c r="C831" s="52" t="s">
        <v>1548</v>
      </c>
      <c r="D831" s="52" t="s">
        <v>1549</v>
      </c>
      <c r="E831">
        <f t="shared" si="0"/>
        <v>2105</v>
      </c>
      <c r="F831">
        <v>702</v>
      </c>
    </row>
    <row r="832" ht="13.2" spans="1:6">
      <c r="A832" s="1" t="s">
        <v>3</v>
      </c>
      <c r="B832" s="1" t="s">
        <v>4</v>
      </c>
      <c r="C832" s="52" t="s">
        <v>1548</v>
      </c>
      <c r="D832" s="52" t="s">
        <v>1549</v>
      </c>
      <c r="E832">
        <f t="shared" si="0"/>
        <v>0</v>
      </c>
      <c r="F832" t="s">
        <v>696</v>
      </c>
    </row>
    <row r="833" ht="13.2" spans="1:6">
      <c r="A833" s="1" t="s">
        <v>6</v>
      </c>
      <c r="B833" s="1" t="s">
        <v>7</v>
      </c>
      <c r="C833" s="52" t="s">
        <v>1550</v>
      </c>
      <c r="D833" s="52" t="s">
        <v>1551</v>
      </c>
      <c r="E833">
        <f t="shared" si="0"/>
        <v>275</v>
      </c>
      <c r="F833">
        <v>92</v>
      </c>
    </row>
    <row r="834" ht="13.2" spans="1:6">
      <c r="A834" s="1" t="s">
        <v>3</v>
      </c>
      <c r="B834" s="1" t="s">
        <v>4</v>
      </c>
      <c r="C834" s="52" t="s">
        <v>1550</v>
      </c>
      <c r="D834" s="52" t="s">
        <v>1551</v>
      </c>
      <c r="E834">
        <f t="shared" si="0"/>
        <v>0</v>
      </c>
      <c r="F834" t="s">
        <v>696</v>
      </c>
    </row>
    <row r="835" ht="13.2" spans="1:6">
      <c r="A835" s="1" t="s">
        <v>6</v>
      </c>
      <c r="B835" s="1" t="s">
        <v>7</v>
      </c>
      <c r="C835" s="52" t="s">
        <v>1552</v>
      </c>
      <c r="D835" s="52" t="s">
        <v>1553</v>
      </c>
      <c r="E835">
        <f t="shared" si="0"/>
        <v>293</v>
      </c>
      <c r="F835">
        <v>98</v>
      </c>
    </row>
    <row r="836" ht="13.2" spans="1:6">
      <c r="A836" s="1" t="s">
        <v>3</v>
      </c>
      <c r="B836" s="1" t="s">
        <v>4</v>
      </c>
      <c r="C836" s="52" t="s">
        <v>1552</v>
      </c>
      <c r="D836" s="52" t="s">
        <v>1553</v>
      </c>
      <c r="E836">
        <f t="shared" si="0"/>
        <v>0</v>
      </c>
      <c r="F836" t="s">
        <v>696</v>
      </c>
    </row>
    <row r="837" ht="13.2" spans="1:6">
      <c r="A837" s="1" t="s">
        <v>6</v>
      </c>
      <c r="B837" s="1" t="s">
        <v>7</v>
      </c>
      <c r="C837" s="52" t="s">
        <v>1554</v>
      </c>
      <c r="D837" s="52" t="s">
        <v>1555</v>
      </c>
      <c r="E837">
        <f t="shared" si="0"/>
        <v>1259</v>
      </c>
      <c r="F837">
        <v>420</v>
      </c>
    </row>
    <row r="838" ht="13.2" spans="1:6">
      <c r="A838" s="1" t="s">
        <v>3</v>
      </c>
      <c r="B838" s="1" t="s">
        <v>4</v>
      </c>
      <c r="C838" s="52" t="s">
        <v>1554</v>
      </c>
      <c r="D838" s="52" t="s">
        <v>1555</v>
      </c>
      <c r="E838">
        <f t="shared" si="0"/>
        <v>0</v>
      </c>
      <c r="F838" t="s">
        <v>696</v>
      </c>
    </row>
    <row r="839" ht="13.2" spans="1:6">
      <c r="A839" s="1" t="s">
        <v>6</v>
      </c>
      <c r="B839" s="1" t="s">
        <v>7</v>
      </c>
      <c r="C839" s="52" t="s">
        <v>1556</v>
      </c>
      <c r="D839" s="52" t="s">
        <v>1557</v>
      </c>
      <c r="E839">
        <f t="shared" si="0"/>
        <v>533</v>
      </c>
      <c r="F839">
        <v>178</v>
      </c>
    </row>
    <row r="840" ht="13.2" spans="1:6">
      <c r="A840" s="1" t="s">
        <v>3</v>
      </c>
      <c r="B840" s="1" t="s">
        <v>4</v>
      </c>
      <c r="C840" s="52" t="s">
        <v>1556</v>
      </c>
      <c r="D840" s="52" t="s">
        <v>1557</v>
      </c>
      <c r="E840">
        <f t="shared" si="0"/>
        <v>0</v>
      </c>
      <c r="F840" t="s">
        <v>696</v>
      </c>
    </row>
    <row r="841" ht="13.2" spans="1:6">
      <c r="A841" s="1" t="s">
        <v>6</v>
      </c>
      <c r="B841" s="1" t="s">
        <v>7</v>
      </c>
      <c r="C841" s="52" t="s">
        <v>1558</v>
      </c>
      <c r="D841" s="52" t="s">
        <v>1559</v>
      </c>
      <c r="E841">
        <f t="shared" si="0"/>
        <v>587</v>
      </c>
      <c r="F841">
        <v>196</v>
      </c>
    </row>
    <row r="842" ht="13.2" spans="1:6">
      <c r="A842" s="1" t="s">
        <v>3</v>
      </c>
      <c r="B842" s="1" t="s">
        <v>4</v>
      </c>
      <c r="C842" s="52" t="s">
        <v>1558</v>
      </c>
      <c r="D842" s="52" t="s">
        <v>1559</v>
      </c>
      <c r="E842">
        <f t="shared" si="0"/>
        <v>0</v>
      </c>
      <c r="F842" t="s">
        <v>696</v>
      </c>
    </row>
    <row r="843" ht="13.2" spans="1:6">
      <c r="A843" s="1" t="s">
        <v>6</v>
      </c>
      <c r="B843" s="1" t="s">
        <v>7</v>
      </c>
      <c r="C843" s="52" t="s">
        <v>1560</v>
      </c>
      <c r="D843" s="52" t="s">
        <v>1561</v>
      </c>
      <c r="E843">
        <f t="shared" si="0"/>
        <v>842</v>
      </c>
      <c r="F843">
        <v>281</v>
      </c>
    </row>
    <row r="844" ht="13.2" spans="1:6">
      <c r="A844" s="1" t="s">
        <v>3</v>
      </c>
      <c r="B844" s="1" t="s">
        <v>4</v>
      </c>
      <c r="C844" s="52" t="s">
        <v>1560</v>
      </c>
      <c r="D844" s="52" t="s">
        <v>1561</v>
      </c>
      <c r="E844">
        <f t="shared" si="0"/>
        <v>0</v>
      </c>
      <c r="F844" t="s">
        <v>696</v>
      </c>
    </row>
    <row r="845" ht="13.2" spans="1:6">
      <c r="A845" s="1" t="s">
        <v>6</v>
      </c>
      <c r="B845" s="1" t="s">
        <v>7</v>
      </c>
      <c r="C845" s="52" t="s">
        <v>1562</v>
      </c>
      <c r="D845" s="52" t="s">
        <v>1563</v>
      </c>
      <c r="E845">
        <f t="shared" si="0"/>
        <v>1151</v>
      </c>
      <c r="F845">
        <v>384</v>
      </c>
    </row>
    <row r="846" ht="13.2" spans="1:6">
      <c r="A846" s="1" t="s">
        <v>3</v>
      </c>
      <c r="B846" s="1" t="s">
        <v>4</v>
      </c>
      <c r="C846" s="52" t="s">
        <v>1562</v>
      </c>
      <c r="D846" s="52" t="s">
        <v>1563</v>
      </c>
      <c r="E846">
        <f t="shared" si="0"/>
        <v>0</v>
      </c>
      <c r="F846" t="s">
        <v>696</v>
      </c>
    </row>
    <row r="847" ht="13.2" spans="1:6">
      <c r="A847" s="1" t="s">
        <v>6</v>
      </c>
      <c r="B847" s="1" t="s">
        <v>7</v>
      </c>
      <c r="C847" s="52" t="s">
        <v>1564</v>
      </c>
      <c r="D847" s="52" t="s">
        <v>1565</v>
      </c>
      <c r="E847">
        <f t="shared" si="0"/>
        <v>989</v>
      </c>
      <c r="F847">
        <v>330</v>
      </c>
    </row>
    <row r="848" ht="13.2" spans="1:6">
      <c r="A848" s="1" t="s">
        <v>3</v>
      </c>
      <c r="B848" s="1" t="s">
        <v>4</v>
      </c>
      <c r="C848" s="52" t="s">
        <v>1564</v>
      </c>
      <c r="D848" s="52" t="s">
        <v>1565</v>
      </c>
      <c r="E848">
        <f t="shared" si="0"/>
        <v>0</v>
      </c>
      <c r="F848" t="s">
        <v>696</v>
      </c>
    </row>
    <row r="849" ht="13.2" spans="1:6">
      <c r="A849" s="1" t="s">
        <v>6</v>
      </c>
      <c r="B849" s="1" t="s">
        <v>7</v>
      </c>
      <c r="C849" s="52" t="s">
        <v>1566</v>
      </c>
      <c r="D849" s="52" t="s">
        <v>1567</v>
      </c>
      <c r="E849">
        <f t="shared" si="0"/>
        <v>605</v>
      </c>
      <c r="F849">
        <v>202</v>
      </c>
    </row>
    <row r="850" ht="13.2" spans="1:6">
      <c r="A850" s="1" t="s">
        <v>3</v>
      </c>
      <c r="B850" s="1" t="s">
        <v>4</v>
      </c>
      <c r="C850" s="52" t="s">
        <v>1566</v>
      </c>
      <c r="D850" s="52" t="s">
        <v>1567</v>
      </c>
      <c r="E850">
        <f t="shared" si="0"/>
        <v>0</v>
      </c>
      <c r="F850" t="s">
        <v>696</v>
      </c>
    </row>
    <row r="851" ht="13.2" spans="1:6">
      <c r="A851" s="1" t="s">
        <v>6</v>
      </c>
      <c r="B851" s="1" t="s">
        <v>7</v>
      </c>
      <c r="C851" s="52" t="s">
        <v>1568</v>
      </c>
      <c r="D851" s="52" t="s">
        <v>1569</v>
      </c>
      <c r="E851">
        <f t="shared" si="0"/>
        <v>1742</v>
      </c>
      <c r="F851">
        <v>581</v>
      </c>
    </row>
    <row r="852" ht="13.2" spans="1:6">
      <c r="A852" s="1" t="s">
        <v>3</v>
      </c>
      <c r="B852" s="1" t="s">
        <v>4</v>
      </c>
      <c r="C852" s="52" t="s">
        <v>1568</v>
      </c>
      <c r="D852" s="52" t="s">
        <v>1569</v>
      </c>
      <c r="E852">
        <f t="shared" si="0"/>
        <v>0</v>
      </c>
      <c r="F852" t="s">
        <v>696</v>
      </c>
    </row>
    <row r="853" ht="13.2" spans="1:6">
      <c r="A853" s="1" t="s">
        <v>6</v>
      </c>
      <c r="B853" s="1" t="s">
        <v>8</v>
      </c>
      <c r="C853" s="52" t="s">
        <v>1570</v>
      </c>
      <c r="D853" s="52" t="s">
        <v>1571</v>
      </c>
      <c r="E853">
        <f t="shared" si="0"/>
        <v>0</v>
      </c>
      <c r="F853" t="s">
        <v>696</v>
      </c>
    </row>
    <row r="854" ht="13.2" spans="1:6">
      <c r="A854" s="1" t="s">
        <v>6</v>
      </c>
      <c r="B854" s="1" t="s">
        <v>7</v>
      </c>
      <c r="C854" s="52" t="s">
        <v>1572</v>
      </c>
      <c r="D854" s="52" t="s">
        <v>1573</v>
      </c>
      <c r="E854">
        <f t="shared" si="0"/>
        <v>1310</v>
      </c>
      <c r="F854">
        <v>437</v>
      </c>
    </row>
    <row r="855" ht="13.2" spans="1:6">
      <c r="A855" s="1" t="s">
        <v>3</v>
      </c>
      <c r="B855" s="1" t="s">
        <v>4</v>
      </c>
      <c r="C855" s="52" t="s">
        <v>1572</v>
      </c>
      <c r="D855" s="52" t="s">
        <v>1573</v>
      </c>
      <c r="E855">
        <f t="shared" si="0"/>
        <v>0</v>
      </c>
      <c r="F855" t="s">
        <v>696</v>
      </c>
    </row>
    <row r="856" ht="13.2" spans="1:6">
      <c r="A856" s="1" t="s">
        <v>6</v>
      </c>
      <c r="B856" s="1" t="s">
        <v>7</v>
      </c>
      <c r="C856" s="52" t="s">
        <v>1574</v>
      </c>
      <c r="D856" s="52" t="s">
        <v>1575</v>
      </c>
      <c r="E856">
        <f t="shared" si="0"/>
        <v>713</v>
      </c>
      <c r="F856">
        <v>238</v>
      </c>
    </row>
    <row r="857" ht="13.2" spans="1:6">
      <c r="A857" s="1" t="s">
        <v>3</v>
      </c>
      <c r="B857" s="1" t="s">
        <v>4</v>
      </c>
      <c r="C857" s="52" t="s">
        <v>1574</v>
      </c>
      <c r="D857" s="52" t="s">
        <v>1575</v>
      </c>
      <c r="E857">
        <f t="shared" si="0"/>
        <v>0</v>
      </c>
      <c r="F857" t="s">
        <v>696</v>
      </c>
    </row>
    <row r="858" ht="13.2" spans="1:6">
      <c r="A858" s="1" t="s">
        <v>6</v>
      </c>
      <c r="B858" s="1" t="s">
        <v>7</v>
      </c>
      <c r="C858" s="52" t="s">
        <v>1576</v>
      </c>
      <c r="D858" s="52" t="s">
        <v>1577</v>
      </c>
      <c r="E858">
        <f t="shared" si="0"/>
        <v>1682</v>
      </c>
      <c r="F858">
        <v>561</v>
      </c>
    </row>
    <row r="859" ht="13.2" spans="1:6">
      <c r="A859" s="1" t="s">
        <v>3</v>
      </c>
      <c r="B859" s="1" t="s">
        <v>4</v>
      </c>
      <c r="C859" s="52" t="s">
        <v>1576</v>
      </c>
      <c r="D859" s="52" t="s">
        <v>1577</v>
      </c>
      <c r="E859">
        <f t="shared" si="0"/>
        <v>0</v>
      </c>
      <c r="F859" t="s">
        <v>696</v>
      </c>
    </row>
    <row r="860" ht="13.2" spans="1:6">
      <c r="A860" s="1" t="s">
        <v>6</v>
      </c>
      <c r="B860" s="1" t="s">
        <v>7</v>
      </c>
      <c r="C860" s="52" t="s">
        <v>1578</v>
      </c>
      <c r="D860" s="52" t="s">
        <v>1579</v>
      </c>
      <c r="E860">
        <f t="shared" si="0"/>
        <v>299</v>
      </c>
      <c r="F860">
        <v>100</v>
      </c>
    </row>
    <row r="861" ht="13.2" spans="1:6">
      <c r="A861" s="1" t="s">
        <v>3</v>
      </c>
      <c r="B861" s="1" t="s">
        <v>4</v>
      </c>
      <c r="C861" s="52" t="s">
        <v>1578</v>
      </c>
      <c r="D861" s="52" t="s">
        <v>1579</v>
      </c>
      <c r="E861">
        <f t="shared" si="0"/>
        <v>0</v>
      </c>
      <c r="F861" t="s">
        <v>696</v>
      </c>
    </row>
    <row r="862" ht="13.2" spans="1:6">
      <c r="A862" s="1" t="s">
        <v>6</v>
      </c>
      <c r="B862" s="1" t="s">
        <v>7</v>
      </c>
      <c r="C862" s="52" t="s">
        <v>1580</v>
      </c>
      <c r="D862" s="52" t="s">
        <v>1581</v>
      </c>
      <c r="E862">
        <f t="shared" si="0"/>
        <v>509</v>
      </c>
      <c r="F862">
        <v>170</v>
      </c>
    </row>
    <row r="863" ht="13.2" spans="1:6">
      <c r="A863" s="1" t="s">
        <v>3</v>
      </c>
      <c r="B863" s="1" t="s">
        <v>4</v>
      </c>
      <c r="C863" s="52" t="s">
        <v>1580</v>
      </c>
      <c r="D863" s="52" t="s">
        <v>1581</v>
      </c>
      <c r="E863">
        <f t="shared" si="0"/>
        <v>0</v>
      </c>
      <c r="F863" t="s">
        <v>696</v>
      </c>
    </row>
    <row r="864" ht="13.2" spans="1:6">
      <c r="A864" s="1" t="s">
        <v>6</v>
      </c>
      <c r="B864" s="1" t="s">
        <v>7</v>
      </c>
      <c r="C864" s="52" t="s">
        <v>1582</v>
      </c>
      <c r="D864" s="52" t="s">
        <v>1583</v>
      </c>
      <c r="E864">
        <f t="shared" si="0"/>
        <v>527</v>
      </c>
      <c r="F864">
        <v>176</v>
      </c>
    </row>
    <row r="865" ht="13.2" spans="1:6">
      <c r="A865" s="1" t="s">
        <v>3</v>
      </c>
      <c r="B865" s="1" t="s">
        <v>4</v>
      </c>
      <c r="C865" s="52" t="s">
        <v>1582</v>
      </c>
      <c r="D865" s="52" t="s">
        <v>1583</v>
      </c>
      <c r="E865">
        <f t="shared" si="0"/>
        <v>0</v>
      </c>
      <c r="F865" t="s">
        <v>696</v>
      </c>
    </row>
    <row r="866" ht="13.2" spans="1:6">
      <c r="A866" s="1" t="s">
        <v>6</v>
      </c>
      <c r="B866" s="1" t="s">
        <v>7</v>
      </c>
      <c r="C866" s="52" t="s">
        <v>1584</v>
      </c>
      <c r="D866" s="52" t="s">
        <v>1585</v>
      </c>
      <c r="E866">
        <f t="shared" si="0"/>
        <v>695</v>
      </c>
      <c r="F866">
        <v>232</v>
      </c>
    </row>
    <row r="867" ht="13.2" spans="1:6">
      <c r="A867" s="1" t="s">
        <v>3</v>
      </c>
      <c r="B867" s="1" t="s">
        <v>4</v>
      </c>
      <c r="C867" s="52" t="s">
        <v>1584</v>
      </c>
      <c r="D867" s="52" t="s">
        <v>1585</v>
      </c>
      <c r="E867">
        <f t="shared" si="0"/>
        <v>0</v>
      </c>
      <c r="F867" t="s">
        <v>696</v>
      </c>
    </row>
    <row r="868" ht="13.2" spans="1:6">
      <c r="A868" s="1" t="s">
        <v>6</v>
      </c>
      <c r="B868" s="1" t="s">
        <v>7</v>
      </c>
      <c r="C868" s="52" t="s">
        <v>1586</v>
      </c>
      <c r="D868" s="52" t="s">
        <v>1587</v>
      </c>
      <c r="E868">
        <f t="shared" si="0"/>
        <v>791</v>
      </c>
      <c r="F868">
        <v>264</v>
      </c>
    </row>
    <row r="869" ht="13.2" spans="1:6">
      <c r="A869" s="1" t="s">
        <v>3</v>
      </c>
      <c r="B869" s="1" t="s">
        <v>4</v>
      </c>
      <c r="C869" s="52" t="s">
        <v>1586</v>
      </c>
      <c r="D869" s="52" t="s">
        <v>1587</v>
      </c>
      <c r="E869">
        <f t="shared" si="0"/>
        <v>0</v>
      </c>
      <c r="F869" t="s">
        <v>696</v>
      </c>
    </row>
    <row r="870" ht="13.2" spans="1:6">
      <c r="A870" s="1" t="s">
        <v>6</v>
      </c>
      <c r="B870" s="1" t="s">
        <v>7</v>
      </c>
      <c r="C870" s="52" t="s">
        <v>1588</v>
      </c>
      <c r="D870" s="52" t="s">
        <v>1589</v>
      </c>
      <c r="E870">
        <f t="shared" si="0"/>
        <v>689</v>
      </c>
      <c r="F870">
        <v>230</v>
      </c>
    </row>
    <row r="871" ht="13.2" spans="1:6">
      <c r="A871" s="1" t="s">
        <v>3</v>
      </c>
      <c r="B871" s="1" t="s">
        <v>4</v>
      </c>
      <c r="C871" s="52" t="s">
        <v>1588</v>
      </c>
      <c r="D871" s="52" t="s">
        <v>1589</v>
      </c>
      <c r="E871">
        <f t="shared" si="0"/>
        <v>0</v>
      </c>
      <c r="F871" t="s">
        <v>696</v>
      </c>
    </row>
    <row r="872" ht="13.2" spans="1:6">
      <c r="A872" s="1" t="s">
        <v>6</v>
      </c>
      <c r="B872" s="1" t="s">
        <v>7</v>
      </c>
      <c r="C872" s="52" t="s">
        <v>1590</v>
      </c>
      <c r="D872" s="52" t="s">
        <v>1591</v>
      </c>
      <c r="E872">
        <f t="shared" si="0"/>
        <v>746</v>
      </c>
      <c r="F872">
        <v>249</v>
      </c>
    </row>
    <row r="873" ht="13.2" spans="1:6">
      <c r="A873" s="1" t="s">
        <v>3</v>
      </c>
      <c r="B873" s="1" t="s">
        <v>4</v>
      </c>
      <c r="C873" s="52" t="s">
        <v>1590</v>
      </c>
      <c r="D873" s="52" t="s">
        <v>1591</v>
      </c>
      <c r="E873">
        <f t="shared" si="0"/>
        <v>0</v>
      </c>
      <c r="F873" t="s">
        <v>696</v>
      </c>
    </row>
    <row r="874" ht="13.2" spans="1:6">
      <c r="A874" s="1" t="s">
        <v>6</v>
      </c>
      <c r="B874" s="1" t="s">
        <v>7</v>
      </c>
      <c r="C874" s="52" t="s">
        <v>1592</v>
      </c>
      <c r="D874" s="52" t="s">
        <v>1593</v>
      </c>
      <c r="E874">
        <f t="shared" si="0"/>
        <v>512</v>
      </c>
      <c r="F874">
        <v>171</v>
      </c>
    </row>
    <row r="875" ht="13.2" spans="1:6">
      <c r="A875" s="1" t="s">
        <v>3</v>
      </c>
      <c r="B875" s="1" t="s">
        <v>4</v>
      </c>
      <c r="C875" s="52" t="s">
        <v>1592</v>
      </c>
      <c r="D875" s="52" t="s">
        <v>1593</v>
      </c>
      <c r="E875">
        <f t="shared" si="0"/>
        <v>0</v>
      </c>
      <c r="F875" t="s">
        <v>696</v>
      </c>
    </row>
    <row r="876" ht="13.2" spans="1:6">
      <c r="A876" s="1" t="s">
        <v>6</v>
      </c>
      <c r="B876" s="1" t="s">
        <v>7</v>
      </c>
      <c r="C876" s="52" t="s">
        <v>1594</v>
      </c>
      <c r="D876" s="52" t="s">
        <v>1595</v>
      </c>
      <c r="E876">
        <f t="shared" si="0"/>
        <v>179</v>
      </c>
      <c r="F876">
        <v>60</v>
      </c>
    </row>
    <row r="877" ht="13.2" spans="1:6">
      <c r="A877" s="1" t="s">
        <v>3</v>
      </c>
      <c r="B877" s="1" t="s">
        <v>4</v>
      </c>
      <c r="C877" s="52" t="s">
        <v>1594</v>
      </c>
      <c r="D877" s="52" t="s">
        <v>1595</v>
      </c>
      <c r="E877">
        <f t="shared" si="0"/>
        <v>0</v>
      </c>
      <c r="F877" t="s">
        <v>696</v>
      </c>
    </row>
    <row r="878" ht="13.2" spans="1:6">
      <c r="A878" s="1" t="s">
        <v>6</v>
      </c>
      <c r="B878" s="1" t="s">
        <v>7</v>
      </c>
      <c r="C878" s="52" t="s">
        <v>1596</v>
      </c>
      <c r="D878" s="52" t="s">
        <v>1597</v>
      </c>
      <c r="E878">
        <f t="shared" si="0"/>
        <v>821</v>
      </c>
      <c r="F878">
        <v>274</v>
      </c>
    </row>
    <row r="879" ht="13.2" spans="1:6">
      <c r="A879" s="1" t="s">
        <v>3</v>
      </c>
      <c r="B879" s="1" t="s">
        <v>4</v>
      </c>
      <c r="C879" s="52" t="s">
        <v>1596</v>
      </c>
      <c r="D879" s="52" t="s">
        <v>1597</v>
      </c>
      <c r="E879">
        <f t="shared" si="0"/>
        <v>0</v>
      </c>
      <c r="F879" t="s">
        <v>696</v>
      </c>
    </row>
    <row r="880" ht="13.2" spans="1:6">
      <c r="A880" s="1" t="s">
        <v>6</v>
      </c>
      <c r="B880" s="1" t="s">
        <v>7</v>
      </c>
      <c r="C880" s="52" t="s">
        <v>1598</v>
      </c>
      <c r="D880" s="52" t="s">
        <v>1599</v>
      </c>
      <c r="E880">
        <f t="shared" si="0"/>
        <v>1283</v>
      </c>
      <c r="F880">
        <v>428</v>
      </c>
    </row>
    <row r="881" ht="13.2" spans="1:6">
      <c r="A881" s="1" t="s">
        <v>3</v>
      </c>
      <c r="B881" s="1" t="s">
        <v>4</v>
      </c>
      <c r="C881" s="52" t="s">
        <v>1598</v>
      </c>
      <c r="D881" s="52" t="s">
        <v>1599</v>
      </c>
      <c r="E881">
        <f t="shared" si="0"/>
        <v>0</v>
      </c>
      <c r="F881" t="s">
        <v>696</v>
      </c>
    </row>
    <row r="882" ht="13.2" spans="1:6">
      <c r="A882" s="1" t="s">
        <v>6</v>
      </c>
      <c r="B882" s="1" t="s">
        <v>7</v>
      </c>
      <c r="C882" s="52" t="s">
        <v>1600</v>
      </c>
      <c r="D882" s="52" t="s">
        <v>1601</v>
      </c>
      <c r="E882">
        <f t="shared" si="0"/>
        <v>1364</v>
      </c>
      <c r="F882">
        <v>455</v>
      </c>
    </row>
    <row r="883" ht="13.2" spans="1:6">
      <c r="A883" s="1" t="s">
        <v>3</v>
      </c>
      <c r="B883" s="1" t="s">
        <v>4</v>
      </c>
      <c r="C883" s="52" t="s">
        <v>1600</v>
      </c>
      <c r="D883" s="52" t="s">
        <v>1601</v>
      </c>
      <c r="E883">
        <f t="shared" si="0"/>
        <v>0</v>
      </c>
      <c r="F883" t="s">
        <v>696</v>
      </c>
    </row>
    <row r="884" ht="13.2" spans="1:6">
      <c r="A884" s="1" t="s">
        <v>6</v>
      </c>
      <c r="B884" s="1" t="s">
        <v>7</v>
      </c>
      <c r="C884" s="52" t="s">
        <v>1602</v>
      </c>
      <c r="D884" s="52" t="s">
        <v>1603</v>
      </c>
      <c r="E884">
        <f t="shared" si="0"/>
        <v>389</v>
      </c>
      <c r="F884">
        <v>130</v>
      </c>
    </row>
    <row r="885" ht="13.2" spans="1:6">
      <c r="A885" s="1" t="s">
        <v>3</v>
      </c>
      <c r="B885" s="1" t="s">
        <v>4</v>
      </c>
      <c r="C885" s="52" t="s">
        <v>1602</v>
      </c>
      <c r="D885" s="52" t="s">
        <v>1603</v>
      </c>
      <c r="E885">
        <f t="shared" si="0"/>
        <v>0</v>
      </c>
      <c r="F885" t="s">
        <v>696</v>
      </c>
    </row>
    <row r="886" ht="13.2" spans="1:6">
      <c r="A886" s="1" t="s">
        <v>6</v>
      </c>
      <c r="B886" s="1" t="s">
        <v>7</v>
      </c>
      <c r="C886" s="52" t="s">
        <v>1604</v>
      </c>
      <c r="D886" s="52" t="s">
        <v>1605</v>
      </c>
      <c r="E886">
        <f t="shared" si="0"/>
        <v>1184</v>
      </c>
      <c r="F886">
        <v>395</v>
      </c>
    </row>
    <row r="887" ht="13.2" spans="1:6">
      <c r="A887" s="1" t="s">
        <v>3</v>
      </c>
      <c r="B887" s="1" t="s">
        <v>4</v>
      </c>
      <c r="C887" s="52" t="s">
        <v>1604</v>
      </c>
      <c r="D887" s="52" t="s">
        <v>1605</v>
      </c>
      <c r="E887">
        <f t="shared" si="0"/>
        <v>0</v>
      </c>
      <c r="F887" t="s">
        <v>696</v>
      </c>
    </row>
    <row r="888" ht="13.2" spans="1:6">
      <c r="A888" s="1" t="s">
        <v>6</v>
      </c>
      <c r="B888" s="1" t="s">
        <v>7</v>
      </c>
      <c r="C888" s="52" t="s">
        <v>1606</v>
      </c>
      <c r="D888" s="52" t="s">
        <v>1607</v>
      </c>
      <c r="E888">
        <f t="shared" si="0"/>
        <v>311</v>
      </c>
      <c r="F888">
        <v>104</v>
      </c>
    </row>
    <row r="889" ht="13.2" spans="1:6">
      <c r="A889" s="1" t="s">
        <v>3</v>
      </c>
      <c r="B889" s="1" t="s">
        <v>4</v>
      </c>
      <c r="C889" s="52" t="s">
        <v>1606</v>
      </c>
      <c r="D889" s="52" t="s">
        <v>1607</v>
      </c>
      <c r="E889">
        <f t="shared" si="0"/>
        <v>0</v>
      </c>
      <c r="F889" t="s">
        <v>696</v>
      </c>
    </row>
    <row r="890" ht="13.2" spans="1:6">
      <c r="A890" s="1" t="s">
        <v>6</v>
      </c>
      <c r="B890" s="1" t="s">
        <v>7</v>
      </c>
      <c r="C890" s="52" t="s">
        <v>1608</v>
      </c>
      <c r="D890" s="52" t="s">
        <v>1609</v>
      </c>
      <c r="E890">
        <f t="shared" si="0"/>
        <v>620</v>
      </c>
      <c r="F890">
        <v>207</v>
      </c>
    </row>
    <row r="891" ht="13.2" spans="1:6">
      <c r="A891" s="1" t="s">
        <v>3</v>
      </c>
      <c r="B891" s="1" t="s">
        <v>4</v>
      </c>
      <c r="C891" s="52" t="s">
        <v>1608</v>
      </c>
      <c r="D891" s="52" t="s">
        <v>1609</v>
      </c>
      <c r="E891">
        <f t="shared" si="0"/>
        <v>0</v>
      </c>
      <c r="F891" t="s">
        <v>696</v>
      </c>
    </row>
    <row r="892" ht="13.2" spans="1:6">
      <c r="A892" s="1" t="s">
        <v>6</v>
      </c>
      <c r="B892" s="1" t="s">
        <v>7</v>
      </c>
      <c r="C892" s="52" t="s">
        <v>1610</v>
      </c>
      <c r="D892" s="52" t="s">
        <v>1611</v>
      </c>
      <c r="E892">
        <f t="shared" si="0"/>
        <v>629</v>
      </c>
      <c r="F892">
        <v>210</v>
      </c>
    </row>
    <row r="893" ht="13.2" spans="1:6">
      <c r="A893" s="1" t="s">
        <v>3</v>
      </c>
      <c r="B893" s="1" t="s">
        <v>4</v>
      </c>
      <c r="C893" s="52" t="s">
        <v>1610</v>
      </c>
      <c r="D893" s="52" t="s">
        <v>1611</v>
      </c>
      <c r="E893">
        <f t="shared" si="0"/>
        <v>0</v>
      </c>
      <c r="F893" t="s">
        <v>696</v>
      </c>
    </row>
    <row r="894" ht="13.2" spans="1:6">
      <c r="A894" s="1" t="s">
        <v>6</v>
      </c>
      <c r="B894" s="1" t="s">
        <v>7</v>
      </c>
      <c r="C894" s="52" t="s">
        <v>1612</v>
      </c>
      <c r="D894" s="52" t="s">
        <v>1613</v>
      </c>
      <c r="E894">
        <f t="shared" si="0"/>
        <v>296</v>
      </c>
      <c r="F894">
        <v>99</v>
      </c>
    </row>
    <row r="895" ht="13.2" spans="1:6">
      <c r="A895" s="1" t="s">
        <v>3</v>
      </c>
      <c r="B895" s="1" t="s">
        <v>4</v>
      </c>
      <c r="C895" s="52" t="s">
        <v>1612</v>
      </c>
      <c r="D895" s="52" t="s">
        <v>1613</v>
      </c>
      <c r="E895">
        <f t="shared" si="0"/>
        <v>0</v>
      </c>
      <c r="F895" t="s">
        <v>696</v>
      </c>
    </row>
    <row r="896" ht="13.2" spans="1:6">
      <c r="A896" s="1" t="s">
        <v>6</v>
      </c>
      <c r="B896" s="1" t="s">
        <v>7</v>
      </c>
      <c r="C896" s="52" t="s">
        <v>1614</v>
      </c>
      <c r="D896" s="52" t="s">
        <v>1615</v>
      </c>
      <c r="E896">
        <f t="shared" si="0"/>
        <v>833</v>
      </c>
      <c r="F896">
        <v>278</v>
      </c>
    </row>
    <row r="897" ht="13.2" spans="1:6">
      <c r="A897" s="1" t="s">
        <v>3</v>
      </c>
      <c r="B897" s="1" t="s">
        <v>4</v>
      </c>
      <c r="C897" s="52" t="s">
        <v>1614</v>
      </c>
      <c r="D897" s="52" t="s">
        <v>1615</v>
      </c>
      <c r="E897">
        <f t="shared" si="0"/>
        <v>0</v>
      </c>
      <c r="F897" t="s">
        <v>696</v>
      </c>
    </row>
    <row r="898" ht="13.2" spans="1:6">
      <c r="A898" s="1" t="s">
        <v>6</v>
      </c>
      <c r="B898" s="1" t="s">
        <v>7</v>
      </c>
      <c r="C898" s="52" t="s">
        <v>1616</v>
      </c>
      <c r="D898" s="52" t="s">
        <v>1617</v>
      </c>
      <c r="E898">
        <f t="shared" si="0"/>
        <v>278</v>
      </c>
      <c r="F898">
        <v>93</v>
      </c>
    </row>
    <row r="899" ht="13.2" spans="1:6">
      <c r="A899" s="1" t="s">
        <v>3</v>
      </c>
      <c r="B899" s="1" t="s">
        <v>4</v>
      </c>
      <c r="C899" s="52" t="s">
        <v>1616</v>
      </c>
      <c r="D899" s="52" t="s">
        <v>1617</v>
      </c>
      <c r="E899">
        <f t="shared" si="0"/>
        <v>0</v>
      </c>
      <c r="F899" t="s">
        <v>696</v>
      </c>
    </row>
    <row r="900" ht="13.2" spans="1:6">
      <c r="A900" s="1" t="s">
        <v>6</v>
      </c>
      <c r="B900" s="1" t="s">
        <v>7</v>
      </c>
      <c r="C900" s="52" t="s">
        <v>1618</v>
      </c>
      <c r="D900" s="52" t="s">
        <v>1619</v>
      </c>
      <c r="E900">
        <f t="shared" si="0"/>
        <v>362</v>
      </c>
      <c r="F900">
        <v>121</v>
      </c>
    </row>
    <row r="901" ht="13.2" spans="1:6">
      <c r="A901" s="1" t="s">
        <v>3</v>
      </c>
      <c r="B901" s="1" t="s">
        <v>4</v>
      </c>
      <c r="C901" s="52" t="s">
        <v>1618</v>
      </c>
      <c r="D901" s="52" t="s">
        <v>1619</v>
      </c>
      <c r="E901">
        <f t="shared" si="0"/>
        <v>0</v>
      </c>
      <c r="F901" t="s">
        <v>696</v>
      </c>
    </row>
    <row r="902" ht="13.2" spans="1:6">
      <c r="A902" s="1" t="s">
        <v>6</v>
      </c>
      <c r="B902" s="1" t="s">
        <v>7</v>
      </c>
      <c r="C902" s="52" t="s">
        <v>1620</v>
      </c>
      <c r="D902" s="52" t="s">
        <v>1621</v>
      </c>
      <c r="E902">
        <f t="shared" si="0"/>
        <v>881</v>
      </c>
      <c r="F902">
        <v>294</v>
      </c>
    </row>
    <row r="903" ht="13.2" spans="1:6">
      <c r="A903" s="1" t="s">
        <v>3</v>
      </c>
      <c r="B903" s="1" t="s">
        <v>4</v>
      </c>
      <c r="C903" s="52" t="s">
        <v>1620</v>
      </c>
      <c r="D903" s="52" t="s">
        <v>1621</v>
      </c>
      <c r="E903">
        <f t="shared" si="0"/>
        <v>0</v>
      </c>
      <c r="F903" t="s">
        <v>696</v>
      </c>
    </row>
    <row r="904" ht="13.2" spans="1:6">
      <c r="A904" s="1" t="s">
        <v>6</v>
      </c>
      <c r="B904" s="1" t="s">
        <v>7</v>
      </c>
      <c r="C904" s="52" t="s">
        <v>1622</v>
      </c>
      <c r="D904" s="52" t="s">
        <v>1623</v>
      </c>
      <c r="E904">
        <f t="shared" si="0"/>
        <v>416</v>
      </c>
      <c r="F904">
        <v>139</v>
      </c>
    </row>
    <row r="905" ht="13.2" spans="1:6">
      <c r="A905" s="1" t="s">
        <v>3</v>
      </c>
      <c r="B905" s="1" t="s">
        <v>4</v>
      </c>
      <c r="C905" s="52" t="s">
        <v>1622</v>
      </c>
      <c r="D905" s="52" t="s">
        <v>1623</v>
      </c>
      <c r="E905">
        <f t="shared" si="0"/>
        <v>0</v>
      </c>
      <c r="F905" t="s">
        <v>696</v>
      </c>
    </row>
    <row r="906" ht="13.2" spans="1:6">
      <c r="A906" s="1" t="s">
        <v>6</v>
      </c>
      <c r="B906" s="1" t="s">
        <v>7</v>
      </c>
      <c r="C906" s="52" t="s">
        <v>1624</v>
      </c>
      <c r="D906" s="52" t="s">
        <v>1625</v>
      </c>
      <c r="E906">
        <f t="shared" si="0"/>
        <v>197</v>
      </c>
      <c r="F906">
        <v>66</v>
      </c>
    </row>
    <row r="907" ht="13.2" spans="1:6">
      <c r="A907" s="1" t="s">
        <v>3</v>
      </c>
      <c r="B907" s="1" t="s">
        <v>4</v>
      </c>
      <c r="C907" s="52" t="s">
        <v>1624</v>
      </c>
      <c r="D907" s="52" t="s">
        <v>1625</v>
      </c>
      <c r="E907">
        <f t="shared" si="0"/>
        <v>0</v>
      </c>
      <c r="F907" t="s">
        <v>696</v>
      </c>
    </row>
    <row r="908" ht="13.2" spans="1:6">
      <c r="A908" s="1" t="s">
        <v>6</v>
      </c>
      <c r="B908" s="1" t="s">
        <v>7</v>
      </c>
      <c r="C908" s="52" t="s">
        <v>1626</v>
      </c>
      <c r="D908" s="52" t="s">
        <v>1627</v>
      </c>
      <c r="E908">
        <f t="shared" si="0"/>
        <v>254</v>
      </c>
      <c r="F908">
        <v>85</v>
      </c>
    </row>
    <row r="909" ht="13.2" spans="1:6">
      <c r="A909" s="1" t="s">
        <v>3</v>
      </c>
      <c r="B909" s="1" t="s">
        <v>4</v>
      </c>
      <c r="C909" s="52" t="s">
        <v>1626</v>
      </c>
      <c r="D909" s="52" t="s">
        <v>1627</v>
      </c>
      <c r="E909">
        <f t="shared" si="0"/>
        <v>0</v>
      </c>
      <c r="F909" t="s">
        <v>696</v>
      </c>
    </row>
    <row r="910" ht="13.2" spans="1:6">
      <c r="A910" s="1" t="s">
        <v>6</v>
      </c>
      <c r="B910" s="1" t="s">
        <v>7</v>
      </c>
      <c r="C910" s="52" t="s">
        <v>1628</v>
      </c>
      <c r="D910" s="52" t="s">
        <v>1629</v>
      </c>
      <c r="E910">
        <f t="shared" si="0"/>
        <v>368</v>
      </c>
      <c r="F910">
        <v>123</v>
      </c>
    </row>
    <row r="911" ht="13.2" spans="1:6">
      <c r="A911" s="1" t="s">
        <v>3</v>
      </c>
      <c r="B911" s="1" t="s">
        <v>4</v>
      </c>
      <c r="C911" s="52" t="s">
        <v>1628</v>
      </c>
      <c r="D911" s="52" t="s">
        <v>1629</v>
      </c>
      <c r="E911">
        <f t="shared" si="0"/>
        <v>0</v>
      </c>
      <c r="F911" t="s">
        <v>696</v>
      </c>
    </row>
    <row r="912" ht="13.2" spans="1:6">
      <c r="A912" s="1" t="s">
        <v>6</v>
      </c>
      <c r="B912" s="1" t="s">
        <v>7</v>
      </c>
      <c r="C912" s="52" t="s">
        <v>1630</v>
      </c>
      <c r="D912" s="52" t="s">
        <v>1631</v>
      </c>
      <c r="E912">
        <f t="shared" si="0"/>
        <v>305</v>
      </c>
      <c r="F912">
        <v>102</v>
      </c>
    </row>
    <row r="913" ht="13.2" spans="1:6">
      <c r="A913" s="1" t="s">
        <v>3</v>
      </c>
      <c r="B913" s="1" t="s">
        <v>4</v>
      </c>
      <c r="C913" s="52" t="s">
        <v>1630</v>
      </c>
      <c r="D913" s="52" t="s">
        <v>1631</v>
      </c>
      <c r="E913">
        <f t="shared" si="0"/>
        <v>0</v>
      </c>
      <c r="F913" t="s">
        <v>696</v>
      </c>
    </row>
    <row r="914" ht="13.2" spans="1:6">
      <c r="A914" s="1" t="s">
        <v>6</v>
      </c>
      <c r="B914" s="1" t="s">
        <v>7</v>
      </c>
      <c r="C914" s="52" t="s">
        <v>1632</v>
      </c>
      <c r="D914" s="52" t="s">
        <v>1633</v>
      </c>
      <c r="E914">
        <f t="shared" si="0"/>
        <v>548</v>
      </c>
      <c r="F914">
        <v>183</v>
      </c>
    </row>
    <row r="915" ht="13.2" spans="1:6">
      <c r="A915" s="1" t="s">
        <v>3</v>
      </c>
      <c r="B915" s="1" t="s">
        <v>4</v>
      </c>
      <c r="C915" s="52" t="s">
        <v>1632</v>
      </c>
      <c r="D915" s="52" t="s">
        <v>1633</v>
      </c>
      <c r="E915">
        <f t="shared" si="0"/>
        <v>0</v>
      </c>
      <c r="F915" t="s">
        <v>696</v>
      </c>
    </row>
    <row r="916" ht="13.2" spans="1:6">
      <c r="A916" s="1" t="s">
        <v>6</v>
      </c>
      <c r="B916" s="1" t="s">
        <v>7</v>
      </c>
      <c r="C916" s="52" t="s">
        <v>1634</v>
      </c>
      <c r="D916" s="52" t="s">
        <v>1635</v>
      </c>
      <c r="E916">
        <f t="shared" si="0"/>
        <v>185</v>
      </c>
      <c r="F916">
        <v>62</v>
      </c>
    </row>
    <row r="917" ht="13.2" spans="1:6">
      <c r="A917" s="1" t="s">
        <v>3</v>
      </c>
      <c r="B917" s="1" t="s">
        <v>4</v>
      </c>
      <c r="C917" s="52" t="s">
        <v>1634</v>
      </c>
      <c r="D917" s="52" t="s">
        <v>1635</v>
      </c>
      <c r="E917">
        <f t="shared" si="0"/>
        <v>0</v>
      </c>
      <c r="F917" t="s">
        <v>696</v>
      </c>
    </row>
    <row r="918" ht="13.2" spans="1:6">
      <c r="A918" s="1" t="s">
        <v>6</v>
      </c>
      <c r="B918" s="1" t="s">
        <v>7</v>
      </c>
      <c r="C918" s="52" t="s">
        <v>1636</v>
      </c>
      <c r="D918" s="52" t="s">
        <v>1637</v>
      </c>
      <c r="E918">
        <f t="shared" si="0"/>
        <v>398</v>
      </c>
      <c r="F918">
        <v>133</v>
      </c>
    </row>
    <row r="919" ht="13.2" spans="1:6">
      <c r="A919" s="1" t="s">
        <v>3</v>
      </c>
      <c r="B919" s="1" t="s">
        <v>4</v>
      </c>
      <c r="C919" s="52" t="s">
        <v>1636</v>
      </c>
      <c r="D919" s="52" t="s">
        <v>1637</v>
      </c>
      <c r="E919">
        <f t="shared" si="0"/>
        <v>0</v>
      </c>
      <c r="F919" t="s">
        <v>696</v>
      </c>
    </row>
    <row r="920" ht="13.2" spans="1:6">
      <c r="A920" s="1" t="s">
        <v>6</v>
      </c>
      <c r="B920" s="1" t="s">
        <v>7</v>
      </c>
      <c r="C920" s="52" t="s">
        <v>1638</v>
      </c>
      <c r="D920" s="52" t="s">
        <v>1639</v>
      </c>
      <c r="E920">
        <f t="shared" si="0"/>
        <v>542</v>
      </c>
      <c r="F920">
        <v>181</v>
      </c>
    </row>
    <row r="921" ht="13.2" spans="1:6">
      <c r="A921" s="1" t="s">
        <v>3</v>
      </c>
      <c r="B921" s="1" t="s">
        <v>4</v>
      </c>
      <c r="C921" s="52" t="s">
        <v>1638</v>
      </c>
      <c r="D921" s="52" t="s">
        <v>1639</v>
      </c>
      <c r="E921">
        <f t="shared" si="0"/>
        <v>0</v>
      </c>
      <c r="F921" t="s">
        <v>696</v>
      </c>
    </row>
    <row r="922" ht="13.2" spans="1:6">
      <c r="A922" s="1" t="s">
        <v>6</v>
      </c>
      <c r="B922" s="1" t="s">
        <v>7</v>
      </c>
      <c r="C922" s="52" t="s">
        <v>1640</v>
      </c>
      <c r="D922" s="52" t="s">
        <v>1641</v>
      </c>
      <c r="E922">
        <f t="shared" si="0"/>
        <v>359</v>
      </c>
      <c r="F922">
        <v>120</v>
      </c>
    </row>
    <row r="923" ht="13.2" spans="1:6">
      <c r="A923" s="1" t="s">
        <v>3</v>
      </c>
      <c r="B923" s="1" t="s">
        <v>4</v>
      </c>
      <c r="C923" s="52" t="s">
        <v>1640</v>
      </c>
      <c r="D923" s="52" t="s">
        <v>1641</v>
      </c>
      <c r="E923">
        <f t="shared" si="0"/>
        <v>0</v>
      </c>
      <c r="F923" t="s">
        <v>696</v>
      </c>
    </row>
    <row r="924" ht="13.2" spans="1:6">
      <c r="A924" s="1" t="s">
        <v>6</v>
      </c>
      <c r="B924" s="1" t="s">
        <v>7</v>
      </c>
      <c r="C924" s="52" t="s">
        <v>1642</v>
      </c>
      <c r="D924" s="52" t="s">
        <v>1643</v>
      </c>
      <c r="E924">
        <f t="shared" si="0"/>
        <v>497</v>
      </c>
      <c r="F924">
        <v>166</v>
      </c>
    </row>
    <row r="925" ht="13.2" spans="1:6">
      <c r="A925" s="1" t="s">
        <v>3</v>
      </c>
      <c r="B925" s="1" t="s">
        <v>4</v>
      </c>
      <c r="C925" s="52" t="s">
        <v>1642</v>
      </c>
      <c r="D925" s="52" t="s">
        <v>1643</v>
      </c>
      <c r="E925">
        <f t="shared" si="0"/>
        <v>0</v>
      </c>
      <c r="F925" t="s">
        <v>696</v>
      </c>
    </row>
    <row r="926" ht="13.2" spans="1:6">
      <c r="A926" s="1" t="s">
        <v>6</v>
      </c>
      <c r="B926" s="1" t="s">
        <v>7</v>
      </c>
      <c r="C926" s="52" t="s">
        <v>1644</v>
      </c>
      <c r="D926" s="52" t="s">
        <v>1645</v>
      </c>
      <c r="E926">
        <f t="shared" si="0"/>
        <v>305</v>
      </c>
      <c r="F926">
        <v>102</v>
      </c>
    </row>
    <row r="927" ht="13.2" spans="1:6">
      <c r="A927" s="1" t="s">
        <v>3</v>
      </c>
      <c r="B927" s="1" t="s">
        <v>4</v>
      </c>
      <c r="C927" s="52" t="s">
        <v>1644</v>
      </c>
      <c r="D927" s="52" t="s">
        <v>1645</v>
      </c>
      <c r="E927">
        <f t="shared" si="0"/>
        <v>0</v>
      </c>
      <c r="F927" t="s">
        <v>696</v>
      </c>
    </row>
    <row r="928" ht="13.2" spans="1:6">
      <c r="A928" s="1" t="s">
        <v>6</v>
      </c>
      <c r="B928" s="1" t="s">
        <v>7</v>
      </c>
      <c r="C928" s="52" t="s">
        <v>1645</v>
      </c>
      <c r="D928" s="52" t="s">
        <v>1646</v>
      </c>
      <c r="E928">
        <f t="shared" si="0"/>
        <v>437</v>
      </c>
      <c r="F928">
        <v>146</v>
      </c>
    </row>
    <row r="929" ht="13.2" spans="1:6">
      <c r="A929" s="1" t="s">
        <v>3</v>
      </c>
      <c r="B929" s="1" t="s">
        <v>4</v>
      </c>
      <c r="C929" s="52" t="s">
        <v>1645</v>
      </c>
      <c r="D929" s="52" t="s">
        <v>1646</v>
      </c>
      <c r="E929">
        <f t="shared" si="0"/>
        <v>0</v>
      </c>
      <c r="F929" t="s">
        <v>696</v>
      </c>
    </row>
    <row r="930" ht="13.2" spans="1:6">
      <c r="A930" s="1" t="s">
        <v>6</v>
      </c>
      <c r="B930" s="1" t="s">
        <v>7</v>
      </c>
      <c r="C930" s="52" t="s">
        <v>1647</v>
      </c>
      <c r="D930" s="52" t="s">
        <v>1648</v>
      </c>
      <c r="E930">
        <f t="shared" si="0"/>
        <v>1304</v>
      </c>
      <c r="F930">
        <v>435</v>
      </c>
    </row>
    <row r="931" ht="13.2" spans="1:6">
      <c r="A931" s="1" t="s">
        <v>3</v>
      </c>
      <c r="B931" s="1" t="s">
        <v>4</v>
      </c>
      <c r="C931" s="52" t="s">
        <v>1647</v>
      </c>
      <c r="D931" s="52" t="s">
        <v>1648</v>
      </c>
      <c r="E931">
        <f t="shared" si="0"/>
        <v>0</v>
      </c>
      <c r="F931" t="s">
        <v>696</v>
      </c>
    </row>
    <row r="932" ht="13.2" spans="1:6">
      <c r="A932" s="1" t="s">
        <v>6</v>
      </c>
      <c r="B932" s="1" t="s">
        <v>7</v>
      </c>
      <c r="C932" s="52" t="s">
        <v>1649</v>
      </c>
      <c r="D932" s="52" t="s">
        <v>1650</v>
      </c>
      <c r="E932">
        <f t="shared" si="0"/>
        <v>119</v>
      </c>
      <c r="F932">
        <v>40</v>
      </c>
    </row>
    <row r="933" ht="13.2" spans="1:6">
      <c r="A933" s="1" t="s">
        <v>3</v>
      </c>
      <c r="B933" s="1" t="s">
        <v>4</v>
      </c>
      <c r="C933" s="52" t="s">
        <v>1649</v>
      </c>
      <c r="D933" s="52" t="s">
        <v>1650</v>
      </c>
      <c r="E933">
        <f t="shared" si="0"/>
        <v>0</v>
      </c>
      <c r="F933" t="s">
        <v>696</v>
      </c>
    </row>
    <row r="934" ht="13.2" spans="1:6">
      <c r="A934" s="1" t="s">
        <v>6</v>
      </c>
      <c r="B934" s="1" t="s">
        <v>7</v>
      </c>
      <c r="C934" s="52" t="s">
        <v>1651</v>
      </c>
      <c r="D934" s="52" t="s">
        <v>1652</v>
      </c>
      <c r="E934">
        <f t="shared" si="0"/>
        <v>377</v>
      </c>
      <c r="F934">
        <v>126</v>
      </c>
    </row>
    <row r="935" ht="13.2" spans="1:6">
      <c r="A935" s="1" t="s">
        <v>3</v>
      </c>
      <c r="B935" s="1" t="s">
        <v>4</v>
      </c>
      <c r="C935" s="52" t="s">
        <v>1651</v>
      </c>
      <c r="D935" s="52" t="s">
        <v>1652</v>
      </c>
      <c r="E935">
        <f t="shared" si="0"/>
        <v>0</v>
      </c>
      <c r="F935" t="s">
        <v>696</v>
      </c>
    </row>
    <row r="936" ht="13.2" spans="1:6">
      <c r="A936" s="1" t="s">
        <v>6</v>
      </c>
      <c r="B936" s="1" t="s">
        <v>7</v>
      </c>
      <c r="C936" s="52" t="s">
        <v>1653</v>
      </c>
      <c r="D936" s="52" t="s">
        <v>1654</v>
      </c>
      <c r="E936">
        <f t="shared" si="0"/>
        <v>392</v>
      </c>
      <c r="F936">
        <v>131</v>
      </c>
    </row>
    <row r="937" ht="13.2" spans="1:6">
      <c r="A937" s="1" t="s">
        <v>3</v>
      </c>
      <c r="B937" s="1" t="s">
        <v>4</v>
      </c>
      <c r="C937" s="52" t="s">
        <v>1653</v>
      </c>
      <c r="D937" s="52" t="s">
        <v>1654</v>
      </c>
      <c r="E937">
        <f t="shared" si="0"/>
        <v>0</v>
      </c>
      <c r="F937" t="s">
        <v>696</v>
      </c>
    </row>
    <row r="938" ht="13.2" spans="1:6">
      <c r="A938" s="1" t="s">
        <v>6</v>
      </c>
      <c r="B938" s="1" t="s">
        <v>7</v>
      </c>
      <c r="C938" s="52" t="s">
        <v>1655</v>
      </c>
      <c r="D938" s="52" t="s">
        <v>1656</v>
      </c>
      <c r="E938">
        <f t="shared" si="0"/>
        <v>1034</v>
      </c>
      <c r="F938">
        <v>345</v>
      </c>
    </row>
    <row r="939" ht="13.2" spans="1:6">
      <c r="A939" s="1" t="s">
        <v>3</v>
      </c>
      <c r="B939" s="1" t="s">
        <v>4</v>
      </c>
      <c r="C939" s="52" t="s">
        <v>1655</v>
      </c>
      <c r="D939" s="52" t="s">
        <v>1656</v>
      </c>
      <c r="E939">
        <f t="shared" si="0"/>
        <v>0</v>
      </c>
      <c r="F939" t="s">
        <v>696</v>
      </c>
    </row>
    <row r="940" ht="13.2" spans="1:6">
      <c r="A940" s="1" t="s">
        <v>6</v>
      </c>
      <c r="B940" s="1" t="s">
        <v>7</v>
      </c>
      <c r="C940" s="52" t="s">
        <v>1657</v>
      </c>
      <c r="D940" s="52" t="s">
        <v>1658</v>
      </c>
      <c r="E940">
        <f t="shared" si="0"/>
        <v>371</v>
      </c>
      <c r="F940">
        <v>124</v>
      </c>
    </row>
    <row r="941" ht="13.2" spans="1:6">
      <c r="A941" s="1" t="s">
        <v>3</v>
      </c>
      <c r="B941" s="1" t="s">
        <v>4</v>
      </c>
      <c r="C941" s="52" t="s">
        <v>1657</v>
      </c>
      <c r="D941" s="52" t="s">
        <v>1658</v>
      </c>
      <c r="E941">
        <f t="shared" si="0"/>
        <v>0</v>
      </c>
      <c r="F941" t="s">
        <v>696</v>
      </c>
    </row>
    <row r="942" ht="13.2" spans="1:6">
      <c r="A942" s="1" t="s">
        <v>6</v>
      </c>
      <c r="B942" s="1" t="s">
        <v>7</v>
      </c>
      <c r="C942" s="52" t="s">
        <v>1659</v>
      </c>
      <c r="D942" s="52" t="s">
        <v>1660</v>
      </c>
      <c r="E942">
        <f t="shared" si="0"/>
        <v>1532</v>
      </c>
      <c r="F942">
        <v>511</v>
      </c>
    </row>
    <row r="943" ht="13.2" spans="1:6">
      <c r="A943" s="1" t="s">
        <v>3</v>
      </c>
      <c r="B943" s="1" t="s">
        <v>4</v>
      </c>
      <c r="C943" s="52" t="s">
        <v>1659</v>
      </c>
      <c r="D943" s="52" t="s">
        <v>1660</v>
      </c>
      <c r="E943">
        <f t="shared" si="0"/>
        <v>0</v>
      </c>
      <c r="F943" t="s">
        <v>696</v>
      </c>
    </row>
    <row r="944" ht="13.2" spans="1:6">
      <c r="A944" s="1" t="s">
        <v>6</v>
      </c>
      <c r="B944" s="1" t="s">
        <v>7</v>
      </c>
      <c r="C944" s="52" t="s">
        <v>1661</v>
      </c>
      <c r="D944" s="52" t="s">
        <v>1662</v>
      </c>
      <c r="E944">
        <f t="shared" si="0"/>
        <v>788</v>
      </c>
      <c r="F944">
        <v>263</v>
      </c>
    </row>
    <row r="945" ht="13.2" spans="1:6">
      <c r="A945" s="1" t="s">
        <v>3</v>
      </c>
      <c r="B945" s="1" t="s">
        <v>4</v>
      </c>
      <c r="C945" s="52" t="s">
        <v>1661</v>
      </c>
      <c r="D945" s="52" t="s">
        <v>1662</v>
      </c>
      <c r="E945">
        <f t="shared" si="0"/>
        <v>0</v>
      </c>
      <c r="F945" t="s">
        <v>696</v>
      </c>
    </row>
    <row r="946" ht="13.2" spans="1:6">
      <c r="A946" s="1" t="s">
        <v>6</v>
      </c>
      <c r="B946" s="1" t="s">
        <v>8</v>
      </c>
      <c r="C946" s="52" t="s">
        <v>1663</v>
      </c>
      <c r="D946" s="52" t="s">
        <v>1664</v>
      </c>
      <c r="E946">
        <f t="shared" si="0"/>
        <v>0</v>
      </c>
      <c r="F946" t="s">
        <v>696</v>
      </c>
    </row>
    <row r="947" ht="13.2" spans="1:6">
      <c r="A947" s="1" t="s">
        <v>6</v>
      </c>
      <c r="B947" s="1" t="s">
        <v>7</v>
      </c>
      <c r="C947" s="52" t="s">
        <v>1665</v>
      </c>
      <c r="D947" s="52" t="s">
        <v>1666</v>
      </c>
      <c r="E947">
        <f t="shared" si="0"/>
        <v>746</v>
      </c>
      <c r="F947">
        <v>249</v>
      </c>
    </row>
    <row r="948" ht="13.2" spans="1:6">
      <c r="A948" s="1" t="s">
        <v>3</v>
      </c>
      <c r="B948" s="1" t="s">
        <v>4</v>
      </c>
      <c r="C948" s="52" t="s">
        <v>1665</v>
      </c>
      <c r="D948" s="52" t="s">
        <v>1666</v>
      </c>
      <c r="E948">
        <f t="shared" si="0"/>
        <v>0</v>
      </c>
      <c r="F948" t="s">
        <v>696</v>
      </c>
    </row>
    <row r="949" ht="13.2" spans="1:6">
      <c r="A949" s="1" t="s">
        <v>6</v>
      </c>
      <c r="B949" s="1" t="s">
        <v>7</v>
      </c>
      <c r="C949" s="52" t="s">
        <v>1667</v>
      </c>
      <c r="D949" s="52" t="s">
        <v>1668</v>
      </c>
      <c r="E949">
        <f t="shared" si="0"/>
        <v>1301</v>
      </c>
      <c r="F949">
        <v>434</v>
      </c>
    </row>
    <row r="950" ht="13.2" spans="1:6">
      <c r="A950" s="1" t="s">
        <v>3</v>
      </c>
      <c r="B950" s="1" t="s">
        <v>4</v>
      </c>
      <c r="C950" s="52" t="s">
        <v>1667</v>
      </c>
      <c r="D950" s="52" t="s">
        <v>1668</v>
      </c>
      <c r="E950">
        <f t="shared" si="0"/>
        <v>0</v>
      </c>
      <c r="F950" t="s">
        <v>696</v>
      </c>
    </row>
    <row r="951" ht="13.2" spans="1:6">
      <c r="A951" s="1" t="s">
        <v>6</v>
      </c>
      <c r="B951" s="1" t="s">
        <v>7</v>
      </c>
      <c r="C951" s="52" t="s">
        <v>1669</v>
      </c>
      <c r="D951" s="52" t="s">
        <v>1670</v>
      </c>
      <c r="E951">
        <f t="shared" si="0"/>
        <v>1259</v>
      </c>
      <c r="F951">
        <v>420</v>
      </c>
    </row>
    <row r="952" ht="13.2" spans="1:6">
      <c r="A952" s="1" t="s">
        <v>3</v>
      </c>
      <c r="B952" s="1" t="s">
        <v>4</v>
      </c>
      <c r="C952" s="52" t="s">
        <v>1669</v>
      </c>
      <c r="D952" s="52" t="s">
        <v>1670</v>
      </c>
      <c r="E952">
        <f t="shared" si="0"/>
        <v>0</v>
      </c>
      <c r="F952" t="s">
        <v>696</v>
      </c>
    </row>
    <row r="953" ht="13.2" spans="1:6">
      <c r="A953" s="1" t="s">
        <v>6</v>
      </c>
      <c r="B953" s="1" t="s">
        <v>8</v>
      </c>
      <c r="C953" s="52" t="s">
        <v>1671</v>
      </c>
      <c r="D953" s="52" t="s">
        <v>1672</v>
      </c>
      <c r="E953">
        <f t="shared" si="0"/>
        <v>0</v>
      </c>
      <c r="F953" t="s">
        <v>696</v>
      </c>
    </row>
    <row r="954" ht="13.2" spans="1:6">
      <c r="A954" s="1" t="s">
        <v>6</v>
      </c>
      <c r="B954" s="1" t="s">
        <v>7</v>
      </c>
      <c r="C954" s="52" t="s">
        <v>1673</v>
      </c>
      <c r="D954" s="52" t="s">
        <v>1674</v>
      </c>
      <c r="E954">
        <f t="shared" si="0"/>
        <v>6500</v>
      </c>
      <c r="F954">
        <v>2167</v>
      </c>
    </row>
    <row r="955" ht="13.2" spans="1:6">
      <c r="A955" s="1" t="s">
        <v>3</v>
      </c>
      <c r="B955" s="1" t="s">
        <v>4</v>
      </c>
      <c r="C955" s="52" t="s">
        <v>1673</v>
      </c>
      <c r="D955" s="52" t="s">
        <v>1674</v>
      </c>
      <c r="E955">
        <f t="shared" si="0"/>
        <v>0</v>
      </c>
      <c r="F955" t="s">
        <v>696</v>
      </c>
    </row>
    <row r="956" ht="13.2" spans="1:6">
      <c r="A956" s="1" t="s">
        <v>6</v>
      </c>
      <c r="B956" s="1" t="s">
        <v>8</v>
      </c>
      <c r="C956" s="52" t="s">
        <v>1675</v>
      </c>
      <c r="D956" s="52" t="s">
        <v>1676</v>
      </c>
      <c r="E956">
        <f t="shared" si="0"/>
        <v>0</v>
      </c>
      <c r="F956" t="s">
        <v>696</v>
      </c>
    </row>
    <row r="957" ht="13.2" spans="1:6">
      <c r="A957" s="1" t="s">
        <v>6</v>
      </c>
      <c r="B957" s="1" t="s">
        <v>7</v>
      </c>
      <c r="C957" s="52" t="s">
        <v>1677</v>
      </c>
      <c r="D957" s="52" t="s">
        <v>1678</v>
      </c>
      <c r="E957">
        <f t="shared" si="0"/>
        <v>1700</v>
      </c>
      <c r="F957">
        <v>567</v>
      </c>
    </row>
    <row r="958" ht="13.2" spans="1:6">
      <c r="A958" s="1" t="s">
        <v>3</v>
      </c>
      <c r="B958" s="1" t="s">
        <v>4</v>
      </c>
      <c r="C958" s="52" t="s">
        <v>1677</v>
      </c>
      <c r="D958" s="52" t="s">
        <v>1678</v>
      </c>
      <c r="E958">
        <f t="shared" si="0"/>
        <v>0</v>
      </c>
      <c r="F958" t="s">
        <v>696</v>
      </c>
    </row>
    <row r="959" ht="13.2" spans="1:6">
      <c r="A959" s="1" t="s">
        <v>6</v>
      </c>
      <c r="B959" s="1" t="s">
        <v>8</v>
      </c>
      <c r="C959" s="52" t="s">
        <v>1679</v>
      </c>
      <c r="D959" s="52" t="s">
        <v>1680</v>
      </c>
      <c r="E959">
        <f t="shared" si="0"/>
        <v>0</v>
      </c>
      <c r="F959" t="s">
        <v>696</v>
      </c>
    </row>
    <row r="960" ht="13.2" spans="1:6">
      <c r="A960" s="1" t="s">
        <v>6</v>
      </c>
      <c r="B960" s="1" t="s">
        <v>8</v>
      </c>
      <c r="C960" s="52" t="s">
        <v>1681</v>
      </c>
      <c r="D960" s="52" t="s">
        <v>1682</v>
      </c>
      <c r="E960">
        <f t="shared" si="0"/>
        <v>0</v>
      </c>
      <c r="F960" t="s">
        <v>696</v>
      </c>
    </row>
    <row r="961" ht="13.2" spans="1:6">
      <c r="A961" s="1" t="s">
        <v>6</v>
      </c>
      <c r="B961" s="1" t="s">
        <v>7</v>
      </c>
      <c r="C961" s="52" t="s">
        <v>1683</v>
      </c>
      <c r="D961" s="52" t="s">
        <v>1684</v>
      </c>
      <c r="E961">
        <f t="shared" si="0"/>
        <v>1094</v>
      </c>
      <c r="F961">
        <v>365</v>
      </c>
    </row>
    <row r="962" ht="13.2" spans="1:6">
      <c r="A962" s="1" t="s">
        <v>3</v>
      </c>
      <c r="B962" s="1" t="s">
        <v>4</v>
      </c>
      <c r="C962" s="52" t="s">
        <v>1683</v>
      </c>
      <c r="D962" s="52" t="s">
        <v>1684</v>
      </c>
      <c r="E962">
        <f t="shared" si="0"/>
        <v>0</v>
      </c>
      <c r="F962" t="s">
        <v>696</v>
      </c>
    </row>
    <row r="963" ht="13.2" spans="1:6">
      <c r="A963" s="1" t="s">
        <v>6</v>
      </c>
      <c r="B963" s="1" t="s">
        <v>7</v>
      </c>
      <c r="C963" s="52" t="s">
        <v>1684</v>
      </c>
      <c r="D963" s="52" t="s">
        <v>1685</v>
      </c>
      <c r="E963">
        <f t="shared" si="0"/>
        <v>1907</v>
      </c>
      <c r="F963">
        <v>636</v>
      </c>
    </row>
    <row r="964" ht="13.2" spans="1:6">
      <c r="A964" s="1" t="s">
        <v>3</v>
      </c>
      <c r="B964" s="1" t="s">
        <v>4</v>
      </c>
      <c r="C964" s="52" t="s">
        <v>1684</v>
      </c>
      <c r="D964" s="52" t="s">
        <v>1685</v>
      </c>
      <c r="E964">
        <f t="shared" si="0"/>
        <v>0</v>
      </c>
      <c r="F964" t="s">
        <v>696</v>
      </c>
    </row>
    <row r="965" ht="13.2" spans="1:6">
      <c r="A965" s="1" t="s">
        <v>6</v>
      </c>
      <c r="B965" s="1" t="s">
        <v>7</v>
      </c>
      <c r="C965" s="52" t="s">
        <v>1686</v>
      </c>
      <c r="D965" s="52" t="s">
        <v>1687</v>
      </c>
      <c r="E965">
        <f t="shared" si="0"/>
        <v>563</v>
      </c>
      <c r="F965">
        <v>188</v>
      </c>
    </row>
    <row r="966" ht="13.2" spans="1:6">
      <c r="A966" s="1" t="s">
        <v>3</v>
      </c>
      <c r="B966" s="1" t="s">
        <v>4</v>
      </c>
      <c r="C966" s="52" t="s">
        <v>1686</v>
      </c>
      <c r="D966" s="52" t="s">
        <v>1687</v>
      </c>
      <c r="E966">
        <f t="shared" si="0"/>
        <v>0</v>
      </c>
      <c r="F966" t="s">
        <v>696</v>
      </c>
    </row>
    <row r="967" ht="13.2" spans="1:6">
      <c r="A967" s="1" t="s">
        <v>6</v>
      </c>
      <c r="B967" s="1" t="s">
        <v>8</v>
      </c>
      <c r="C967" s="52" t="s">
        <v>1688</v>
      </c>
      <c r="D967" s="52" t="s">
        <v>1689</v>
      </c>
      <c r="E967">
        <f t="shared" si="0"/>
        <v>0</v>
      </c>
      <c r="F967" t="s">
        <v>696</v>
      </c>
    </row>
    <row r="968" ht="13.2" spans="1:6">
      <c r="A968" s="1" t="s">
        <v>6</v>
      </c>
      <c r="B968" s="1" t="s">
        <v>7</v>
      </c>
      <c r="C968" s="52" t="s">
        <v>1690</v>
      </c>
      <c r="D968" s="52" t="s">
        <v>1691</v>
      </c>
      <c r="E968">
        <f t="shared" si="0"/>
        <v>854</v>
      </c>
      <c r="F968">
        <v>285</v>
      </c>
    </row>
    <row r="969" ht="13.2" spans="1:6">
      <c r="A969" s="1" t="s">
        <v>3</v>
      </c>
      <c r="B969" s="1" t="s">
        <v>4</v>
      </c>
      <c r="C969" s="52" t="s">
        <v>1690</v>
      </c>
      <c r="D969" s="52" t="s">
        <v>1691</v>
      </c>
      <c r="E969">
        <f t="shared" si="0"/>
        <v>0</v>
      </c>
      <c r="F969" t="s">
        <v>696</v>
      </c>
    </row>
    <row r="970" ht="13.2" spans="1:6">
      <c r="A970" s="1" t="s">
        <v>6</v>
      </c>
      <c r="B970" s="1" t="s">
        <v>7</v>
      </c>
      <c r="C970" s="52" t="s">
        <v>1692</v>
      </c>
      <c r="D970" s="52" t="s">
        <v>1693</v>
      </c>
      <c r="E970">
        <f t="shared" si="0"/>
        <v>422</v>
      </c>
      <c r="F970">
        <v>141</v>
      </c>
    </row>
    <row r="971" ht="13.2" spans="1:6">
      <c r="A971" s="1" t="s">
        <v>3</v>
      </c>
      <c r="B971" s="1" t="s">
        <v>4</v>
      </c>
      <c r="C971" s="52" t="s">
        <v>1692</v>
      </c>
      <c r="D971" s="52" t="s">
        <v>1693</v>
      </c>
      <c r="E971">
        <f t="shared" si="0"/>
        <v>0</v>
      </c>
      <c r="F971" t="s">
        <v>696</v>
      </c>
    </row>
    <row r="972" ht="13.2" spans="1:6">
      <c r="A972" s="1" t="s">
        <v>6</v>
      </c>
      <c r="B972" s="1" t="s">
        <v>7</v>
      </c>
      <c r="C972" s="52" t="s">
        <v>1694</v>
      </c>
      <c r="D972" s="52" t="s">
        <v>1695</v>
      </c>
      <c r="E972">
        <f t="shared" si="0"/>
        <v>1823</v>
      </c>
      <c r="F972">
        <v>608</v>
      </c>
    </row>
    <row r="973" ht="13.2" spans="1:6">
      <c r="A973" s="1" t="s">
        <v>3</v>
      </c>
      <c r="B973" s="1" t="s">
        <v>4</v>
      </c>
      <c r="C973" s="52" t="s">
        <v>1694</v>
      </c>
      <c r="D973" s="52" t="s">
        <v>1695</v>
      </c>
      <c r="E973">
        <f t="shared" si="0"/>
        <v>0</v>
      </c>
      <c r="F973" t="s">
        <v>696</v>
      </c>
    </row>
    <row r="974" ht="13.2" spans="1:6">
      <c r="A974" s="1" t="s">
        <v>6</v>
      </c>
      <c r="B974" s="1" t="s">
        <v>7</v>
      </c>
      <c r="C974" s="52" t="s">
        <v>1696</v>
      </c>
      <c r="D974" s="52" t="s">
        <v>1697</v>
      </c>
      <c r="E974">
        <f t="shared" si="0"/>
        <v>764</v>
      </c>
      <c r="F974">
        <v>255</v>
      </c>
    </row>
    <row r="975" ht="13.2" spans="1:6">
      <c r="A975" s="1" t="s">
        <v>3</v>
      </c>
      <c r="B975" s="1" t="s">
        <v>4</v>
      </c>
      <c r="C975" s="52" t="s">
        <v>1696</v>
      </c>
      <c r="D975" s="52" t="s">
        <v>1697</v>
      </c>
      <c r="E975">
        <f t="shared" si="0"/>
        <v>0</v>
      </c>
      <c r="F975" t="s">
        <v>696</v>
      </c>
    </row>
    <row r="976" ht="13.2" spans="1:6">
      <c r="A976" s="1" t="s">
        <v>6</v>
      </c>
      <c r="B976" s="1" t="s">
        <v>7</v>
      </c>
      <c r="C976" s="52" t="s">
        <v>1698</v>
      </c>
      <c r="D976" s="52" t="s">
        <v>1699</v>
      </c>
      <c r="E976">
        <f t="shared" si="0"/>
        <v>947</v>
      </c>
      <c r="F976">
        <v>316</v>
      </c>
    </row>
    <row r="977" ht="13.2" spans="1:6">
      <c r="A977" s="1" t="s">
        <v>3</v>
      </c>
      <c r="B977" s="1" t="s">
        <v>4</v>
      </c>
      <c r="C977" s="52" t="s">
        <v>1698</v>
      </c>
      <c r="D977" s="52" t="s">
        <v>1699</v>
      </c>
      <c r="E977">
        <f t="shared" si="0"/>
        <v>0</v>
      </c>
      <c r="F977" t="s">
        <v>696</v>
      </c>
    </row>
    <row r="978" ht="13.2" spans="1:6">
      <c r="A978" s="1" t="s">
        <v>6</v>
      </c>
      <c r="B978" s="1" t="s">
        <v>8</v>
      </c>
      <c r="C978" s="52" t="s">
        <v>1700</v>
      </c>
      <c r="D978" s="52" t="s">
        <v>1701</v>
      </c>
      <c r="E978">
        <f t="shared" si="0"/>
        <v>0</v>
      </c>
      <c r="F978" t="s">
        <v>696</v>
      </c>
    </row>
    <row r="979" ht="13.2" spans="1:6">
      <c r="A979" s="1" t="s">
        <v>6</v>
      </c>
      <c r="B979" s="1" t="s">
        <v>8</v>
      </c>
      <c r="C979" s="52" t="s">
        <v>1702</v>
      </c>
      <c r="D979" s="52" t="s">
        <v>1703</v>
      </c>
      <c r="E979">
        <f t="shared" si="0"/>
        <v>0</v>
      </c>
      <c r="F979" t="s">
        <v>696</v>
      </c>
    </row>
    <row r="980" ht="13.2" spans="1:6">
      <c r="A980" s="1" t="s">
        <v>6</v>
      </c>
      <c r="B980" s="1" t="s">
        <v>8</v>
      </c>
      <c r="C980" s="52" t="s">
        <v>1704</v>
      </c>
      <c r="D980" s="52" t="s">
        <v>1705</v>
      </c>
      <c r="E980">
        <f t="shared" si="0"/>
        <v>0</v>
      </c>
      <c r="F980" t="s">
        <v>696</v>
      </c>
    </row>
    <row r="981" ht="13.2" spans="1:6">
      <c r="A981" s="1" t="s">
        <v>6</v>
      </c>
      <c r="B981" s="1" t="s">
        <v>7</v>
      </c>
      <c r="C981" s="52" t="s">
        <v>1706</v>
      </c>
      <c r="D981" s="52" t="s">
        <v>1707</v>
      </c>
      <c r="E981">
        <f t="shared" si="0"/>
        <v>761</v>
      </c>
      <c r="F981">
        <v>254</v>
      </c>
    </row>
    <row r="982" ht="13.2" spans="1:6">
      <c r="A982" s="1" t="s">
        <v>3</v>
      </c>
      <c r="B982" s="1" t="s">
        <v>4</v>
      </c>
      <c r="C982" s="52" t="s">
        <v>1706</v>
      </c>
      <c r="D982" s="52" t="s">
        <v>1707</v>
      </c>
      <c r="E982">
        <f t="shared" si="0"/>
        <v>0</v>
      </c>
      <c r="F982" t="s">
        <v>696</v>
      </c>
    </row>
    <row r="983" ht="13.2" spans="1:6">
      <c r="A983" s="1" t="s">
        <v>6</v>
      </c>
      <c r="B983" s="1" t="s">
        <v>7</v>
      </c>
      <c r="C983" s="52" t="s">
        <v>1708</v>
      </c>
      <c r="D983" s="52" t="s">
        <v>1709</v>
      </c>
      <c r="E983">
        <f t="shared" si="0"/>
        <v>767</v>
      </c>
      <c r="F983">
        <v>256</v>
      </c>
    </row>
    <row r="984" ht="13.2" spans="1:6">
      <c r="A984" s="1" t="s">
        <v>3</v>
      </c>
      <c r="B984" s="1" t="s">
        <v>4</v>
      </c>
      <c r="C984" s="52" t="s">
        <v>1708</v>
      </c>
      <c r="D984" s="52" t="s">
        <v>1709</v>
      </c>
      <c r="E984">
        <f t="shared" si="0"/>
        <v>0</v>
      </c>
      <c r="F984" t="s">
        <v>696</v>
      </c>
    </row>
    <row r="985" ht="13.2" spans="1:6">
      <c r="A985" s="1" t="s">
        <v>6</v>
      </c>
      <c r="B985" s="1" t="s">
        <v>7</v>
      </c>
      <c r="C985" s="52" t="s">
        <v>1710</v>
      </c>
      <c r="D985" s="52" t="s">
        <v>1711</v>
      </c>
      <c r="E985">
        <f t="shared" si="0"/>
        <v>773</v>
      </c>
      <c r="F985">
        <v>258</v>
      </c>
    </row>
    <row r="986" ht="13.2" spans="1:6">
      <c r="A986" s="1" t="s">
        <v>3</v>
      </c>
      <c r="B986" s="1" t="s">
        <v>4</v>
      </c>
      <c r="C986" s="52" t="s">
        <v>1710</v>
      </c>
      <c r="D986" s="52" t="s">
        <v>1711</v>
      </c>
      <c r="E986">
        <f t="shared" si="0"/>
        <v>0</v>
      </c>
      <c r="F986" t="s">
        <v>696</v>
      </c>
    </row>
    <row r="987" ht="13.2" spans="1:6">
      <c r="A987" s="1" t="s">
        <v>6</v>
      </c>
      <c r="B987" s="1" t="s">
        <v>7</v>
      </c>
      <c r="C987" s="52" t="s">
        <v>1712</v>
      </c>
      <c r="D987" s="52" t="s">
        <v>1713</v>
      </c>
      <c r="E987">
        <f t="shared" si="0"/>
        <v>2801</v>
      </c>
      <c r="F987">
        <v>934</v>
      </c>
    </row>
    <row r="988" ht="13.2" spans="1:6">
      <c r="A988" s="1" t="s">
        <v>3</v>
      </c>
      <c r="B988" s="1" t="s">
        <v>4</v>
      </c>
      <c r="C988" s="52" t="s">
        <v>1712</v>
      </c>
      <c r="D988" s="52" t="s">
        <v>1713</v>
      </c>
      <c r="E988">
        <f t="shared" si="0"/>
        <v>0</v>
      </c>
      <c r="F988" t="s">
        <v>696</v>
      </c>
    </row>
    <row r="989" ht="13.2" spans="1:6">
      <c r="A989" s="1" t="s">
        <v>6</v>
      </c>
      <c r="B989" s="1" t="s">
        <v>7</v>
      </c>
      <c r="C989" s="52" t="s">
        <v>1714</v>
      </c>
      <c r="D989" s="52" t="s">
        <v>1715</v>
      </c>
      <c r="E989">
        <f t="shared" si="0"/>
        <v>644</v>
      </c>
      <c r="F989">
        <v>215</v>
      </c>
    </row>
    <row r="990" ht="13.2" spans="1:6">
      <c r="A990" s="1" t="s">
        <v>3</v>
      </c>
      <c r="B990" s="1" t="s">
        <v>4</v>
      </c>
      <c r="C990" s="52" t="s">
        <v>1714</v>
      </c>
      <c r="D990" s="52" t="s">
        <v>1715</v>
      </c>
      <c r="E990">
        <f t="shared" si="0"/>
        <v>0</v>
      </c>
      <c r="F990" t="s">
        <v>696</v>
      </c>
    </row>
    <row r="991" ht="13.2" spans="1:6">
      <c r="A991" s="1" t="s">
        <v>6</v>
      </c>
      <c r="B991" s="1" t="s">
        <v>7</v>
      </c>
      <c r="C991" s="52" t="s">
        <v>1716</v>
      </c>
      <c r="D991" s="52" t="s">
        <v>1717</v>
      </c>
      <c r="E991">
        <f t="shared" si="0"/>
        <v>398</v>
      </c>
      <c r="F991">
        <v>133</v>
      </c>
    </row>
    <row r="992" ht="13.2" spans="1:6">
      <c r="A992" s="1" t="s">
        <v>3</v>
      </c>
      <c r="B992" s="1" t="s">
        <v>4</v>
      </c>
      <c r="C992" s="52" t="s">
        <v>1716</v>
      </c>
      <c r="D992" s="52" t="s">
        <v>1717</v>
      </c>
      <c r="E992">
        <f t="shared" si="0"/>
        <v>0</v>
      </c>
      <c r="F992" t="s">
        <v>696</v>
      </c>
    </row>
    <row r="993" ht="13.2" spans="1:6">
      <c r="A993" s="1" t="s">
        <v>6</v>
      </c>
      <c r="B993" s="1" t="s">
        <v>7</v>
      </c>
      <c r="C993" s="52" t="s">
        <v>1718</v>
      </c>
      <c r="D993" s="52" t="s">
        <v>1719</v>
      </c>
      <c r="E993">
        <f t="shared" si="0"/>
        <v>698</v>
      </c>
      <c r="F993">
        <v>233</v>
      </c>
    </row>
    <row r="994" ht="13.2" spans="1:6">
      <c r="A994" s="1" t="s">
        <v>3</v>
      </c>
      <c r="B994" s="1" t="s">
        <v>4</v>
      </c>
      <c r="C994" s="52" t="s">
        <v>1718</v>
      </c>
      <c r="D994" s="52" t="s">
        <v>1719</v>
      </c>
      <c r="E994">
        <f t="shared" si="0"/>
        <v>0</v>
      </c>
      <c r="F994" t="s">
        <v>696</v>
      </c>
    </row>
    <row r="995" ht="13.2" spans="1:6">
      <c r="A995" s="1" t="s">
        <v>6</v>
      </c>
      <c r="B995" s="1" t="s">
        <v>7</v>
      </c>
      <c r="C995" s="52" t="s">
        <v>1720</v>
      </c>
      <c r="D995" s="52" t="s">
        <v>1721</v>
      </c>
      <c r="E995">
        <f t="shared" si="0"/>
        <v>2081</v>
      </c>
      <c r="F995">
        <v>694</v>
      </c>
    </row>
    <row r="996" ht="13.2" spans="1:6">
      <c r="A996" s="1" t="s">
        <v>3</v>
      </c>
      <c r="B996" s="1" t="s">
        <v>4</v>
      </c>
      <c r="C996" s="52" t="s">
        <v>1720</v>
      </c>
      <c r="D996" s="52" t="s">
        <v>1721</v>
      </c>
      <c r="E996">
        <f t="shared" si="0"/>
        <v>0</v>
      </c>
      <c r="F996" t="s">
        <v>696</v>
      </c>
    </row>
    <row r="997" ht="13.2" spans="1:6">
      <c r="A997" s="1" t="s">
        <v>6</v>
      </c>
      <c r="B997" s="1" t="s">
        <v>8</v>
      </c>
      <c r="C997" s="52" t="s">
        <v>1722</v>
      </c>
      <c r="D997" s="52" t="s">
        <v>1723</v>
      </c>
      <c r="E997">
        <f t="shared" si="0"/>
        <v>0</v>
      </c>
      <c r="F997" t="s">
        <v>696</v>
      </c>
    </row>
    <row r="998" ht="13.2" spans="1:6">
      <c r="A998" s="1" t="s">
        <v>6</v>
      </c>
      <c r="B998" s="1" t="s">
        <v>7</v>
      </c>
      <c r="C998" s="52" t="s">
        <v>1724</v>
      </c>
      <c r="D998" s="52" t="s">
        <v>1725</v>
      </c>
      <c r="E998">
        <f t="shared" si="0"/>
        <v>650</v>
      </c>
      <c r="F998">
        <v>217</v>
      </c>
    </row>
    <row r="999" ht="13.2" spans="1:6">
      <c r="A999" s="1" t="s">
        <v>3</v>
      </c>
      <c r="B999" s="1" t="s">
        <v>4</v>
      </c>
      <c r="C999" s="52" t="s">
        <v>1724</v>
      </c>
      <c r="D999" s="52" t="s">
        <v>1725</v>
      </c>
      <c r="E999">
        <f t="shared" si="0"/>
        <v>0</v>
      </c>
      <c r="F999" t="s">
        <v>696</v>
      </c>
    </row>
    <row r="1000" ht="13.2" spans="1:6">
      <c r="A1000" s="1" t="s">
        <v>6</v>
      </c>
      <c r="B1000" s="1" t="s">
        <v>7</v>
      </c>
      <c r="C1000" s="52" t="s">
        <v>1726</v>
      </c>
      <c r="D1000" s="52" t="s">
        <v>1727</v>
      </c>
      <c r="E1000">
        <f t="shared" si="0"/>
        <v>1220</v>
      </c>
      <c r="F1000">
        <v>407</v>
      </c>
    </row>
    <row r="1001" ht="13.2" spans="1:6">
      <c r="A1001" s="1" t="s">
        <v>3</v>
      </c>
      <c r="B1001" s="1" t="s">
        <v>4</v>
      </c>
      <c r="C1001" s="52" t="s">
        <v>1726</v>
      </c>
      <c r="D1001" s="52" t="s">
        <v>1727</v>
      </c>
      <c r="E1001">
        <f t="shared" si="0"/>
        <v>0</v>
      </c>
      <c r="F1001" t="s">
        <v>696</v>
      </c>
    </row>
    <row r="1002" ht="13.2" spans="1:6">
      <c r="A1002" s="1" t="s">
        <v>6</v>
      </c>
      <c r="B1002" s="1" t="s">
        <v>7</v>
      </c>
      <c r="C1002" s="52" t="s">
        <v>1728</v>
      </c>
      <c r="D1002" s="52" t="s">
        <v>1729</v>
      </c>
      <c r="E1002">
        <f t="shared" si="0"/>
        <v>1364</v>
      </c>
      <c r="F1002">
        <v>455</v>
      </c>
    </row>
    <row r="1003" ht="13.2" spans="1:6">
      <c r="A1003" s="1" t="s">
        <v>3</v>
      </c>
      <c r="B1003" s="1" t="s">
        <v>4</v>
      </c>
      <c r="C1003" s="52" t="s">
        <v>1728</v>
      </c>
      <c r="D1003" s="52" t="s">
        <v>1729</v>
      </c>
      <c r="E1003">
        <f t="shared" si="0"/>
        <v>0</v>
      </c>
      <c r="F1003" t="s">
        <v>696</v>
      </c>
    </row>
    <row r="1004" ht="13.2" spans="1:6">
      <c r="A1004" s="1" t="s">
        <v>6</v>
      </c>
      <c r="B1004" s="1" t="s">
        <v>7</v>
      </c>
      <c r="C1004" s="52" t="s">
        <v>1730</v>
      </c>
      <c r="D1004" s="52" t="s">
        <v>1731</v>
      </c>
      <c r="E1004">
        <f t="shared" si="0"/>
        <v>860</v>
      </c>
      <c r="F1004">
        <v>287</v>
      </c>
    </row>
    <row r="1005" ht="13.2" spans="1:6">
      <c r="A1005" s="1" t="s">
        <v>3</v>
      </c>
      <c r="B1005" s="1" t="s">
        <v>4</v>
      </c>
      <c r="C1005" s="52" t="s">
        <v>1730</v>
      </c>
      <c r="D1005" s="52" t="s">
        <v>1731</v>
      </c>
      <c r="E1005">
        <f t="shared" si="0"/>
        <v>0</v>
      </c>
      <c r="F1005" t="s">
        <v>696</v>
      </c>
    </row>
    <row r="1006" ht="13.2" spans="1:6">
      <c r="A1006" s="1" t="s">
        <v>6</v>
      </c>
      <c r="B1006" s="1" t="s">
        <v>7</v>
      </c>
      <c r="C1006" s="52" t="s">
        <v>1732</v>
      </c>
      <c r="D1006" s="52" t="s">
        <v>1733</v>
      </c>
      <c r="E1006">
        <f t="shared" si="0"/>
        <v>617</v>
      </c>
      <c r="F1006">
        <v>206</v>
      </c>
    </row>
    <row r="1007" ht="13.2" spans="1:6">
      <c r="A1007" s="1" t="s">
        <v>3</v>
      </c>
      <c r="B1007" s="1" t="s">
        <v>4</v>
      </c>
      <c r="C1007" s="52" t="s">
        <v>1732</v>
      </c>
      <c r="D1007" s="52" t="s">
        <v>1733</v>
      </c>
      <c r="E1007">
        <f t="shared" si="0"/>
        <v>0</v>
      </c>
      <c r="F1007" t="s">
        <v>696</v>
      </c>
    </row>
    <row r="1008" ht="13.2" spans="1:6">
      <c r="A1008" s="1" t="s">
        <v>6</v>
      </c>
      <c r="B1008" s="1" t="s">
        <v>7</v>
      </c>
      <c r="C1008" s="52" t="s">
        <v>1734</v>
      </c>
      <c r="D1008" s="52" t="s">
        <v>1735</v>
      </c>
      <c r="E1008">
        <f t="shared" si="0"/>
        <v>2726</v>
      </c>
      <c r="F1008">
        <v>909</v>
      </c>
    </row>
    <row r="1009" ht="13.2" spans="1:6">
      <c r="A1009" s="1" t="s">
        <v>3</v>
      </c>
      <c r="B1009" s="1" t="s">
        <v>4</v>
      </c>
      <c r="C1009" s="52" t="s">
        <v>1734</v>
      </c>
      <c r="D1009" s="52" t="s">
        <v>1735</v>
      </c>
      <c r="E1009">
        <f t="shared" si="0"/>
        <v>0</v>
      </c>
      <c r="F1009" t="s">
        <v>696</v>
      </c>
    </row>
    <row r="1010" ht="13.2" spans="1:6">
      <c r="A1010" s="1" t="s">
        <v>6</v>
      </c>
      <c r="B1010" s="1" t="s">
        <v>7</v>
      </c>
      <c r="C1010" s="52" t="s">
        <v>1736</v>
      </c>
      <c r="D1010" s="52" t="s">
        <v>1737</v>
      </c>
      <c r="E1010">
        <f t="shared" si="0"/>
        <v>398</v>
      </c>
      <c r="F1010">
        <v>133</v>
      </c>
    </row>
    <row r="1011" ht="13.2" spans="1:6">
      <c r="A1011" s="1" t="s">
        <v>3</v>
      </c>
      <c r="B1011" s="1" t="s">
        <v>4</v>
      </c>
      <c r="C1011" s="52" t="s">
        <v>1736</v>
      </c>
      <c r="D1011" s="52" t="s">
        <v>1737</v>
      </c>
      <c r="E1011">
        <f t="shared" si="0"/>
        <v>0</v>
      </c>
      <c r="F1011" t="s">
        <v>696</v>
      </c>
    </row>
    <row r="1012" ht="13.2" spans="1:6">
      <c r="A1012" s="1" t="s">
        <v>6</v>
      </c>
      <c r="B1012" s="1" t="s">
        <v>7</v>
      </c>
      <c r="C1012" s="52" t="s">
        <v>1738</v>
      </c>
      <c r="D1012" s="52" t="s">
        <v>1739</v>
      </c>
      <c r="E1012">
        <f t="shared" si="0"/>
        <v>437</v>
      </c>
      <c r="F1012">
        <v>146</v>
      </c>
    </row>
    <row r="1013" ht="13.2" spans="1:6">
      <c r="A1013" s="1" t="s">
        <v>3</v>
      </c>
      <c r="B1013" s="1" t="s">
        <v>4</v>
      </c>
      <c r="C1013" s="52" t="s">
        <v>1738</v>
      </c>
      <c r="D1013" s="52" t="s">
        <v>1739</v>
      </c>
      <c r="E1013">
        <f t="shared" si="0"/>
        <v>0</v>
      </c>
      <c r="F1013" t="s">
        <v>696</v>
      </c>
    </row>
    <row r="1014" ht="13.2" spans="1:6">
      <c r="A1014" s="1" t="s">
        <v>6</v>
      </c>
      <c r="B1014" s="1" t="s">
        <v>7</v>
      </c>
      <c r="C1014" s="52" t="s">
        <v>1740</v>
      </c>
      <c r="D1014" s="52" t="s">
        <v>1741</v>
      </c>
      <c r="E1014">
        <f t="shared" si="0"/>
        <v>380</v>
      </c>
      <c r="F1014">
        <v>127</v>
      </c>
    </row>
    <row r="1015" ht="13.2" spans="1:6">
      <c r="A1015" s="1" t="s">
        <v>3</v>
      </c>
      <c r="B1015" s="1" t="s">
        <v>4</v>
      </c>
      <c r="C1015" s="52" t="s">
        <v>1740</v>
      </c>
      <c r="D1015" s="52" t="s">
        <v>1741</v>
      </c>
      <c r="E1015">
        <f t="shared" si="0"/>
        <v>0</v>
      </c>
      <c r="F1015" t="s">
        <v>696</v>
      </c>
    </row>
    <row r="1016" ht="13.2" spans="1:6">
      <c r="A1016" s="1" t="s">
        <v>6</v>
      </c>
      <c r="B1016" s="1" t="s">
        <v>7</v>
      </c>
      <c r="C1016" s="52" t="s">
        <v>1742</v>
      </c>
      <c r="D1016" s="52" t="s">
        <v>1743</v>
      </c>
      <c r="E1016">
        <f t="shared" si="0"/>
        <v>1982</v>
      </c>
      <c r="F1016">
        <v>661</v>
      </c>
    </row>
    <row r="1017" ht="13.2" spans="1:6">
      <c r="A1017" s="1" t="s">
        <v>3</v>
      </c>
      <c r="B1017" s="1" t="s">
        <v>4</v>
      </c>
      <c r="C1017" s="52" t="s">
        <v>1742</v>
      </c>
      <c r="D1017" s="52" t="s">
        <v>1743</v>
      </c>
      <c r="E1017">
        <f t="shared" si="0"/>
        <v>0</v>
      </c>
      <c r="F1017" t="s">
        <v>696</v>
      </c>
    </row>
    <row r="1018" ht="13.2" spans="1:6">
      <c r="A1018" s="1" t="s">
        <v>6</v>
      </c>
      <c r="B1018" s="1" t="s">
        <v>8</v>
      </c>
      <c r="C1018" s="52" t="s">
        <v>1744</v>
      </c>
      <c r="D1018" s="52" t="s">
        <v>1745</v>
      </c>
      <c r="E1018">
        <f t="shared" si="0"/>
        <v>0</v>
      </c>
      <c r="F1018" t="s">
        <v>696</v>
      </c>
    </row>
    <row r="1019" ht="13.2" spans="1:6">
      <c r="A1019" s="1" t="s">
        <v>6</v>
      </c>
      <c r="B1019" s="1" t="s">
        <v>7</v>
      </c>
      <c r="C1019" s="52" t="s">
        <v>1746</v>
      </c>
      <c r="D1019" s="52" t="s">
        <v>1747</v>
      </c>
      <c r="E1019">
        <f t="shared" si="0"/>
        <v>1868</v>
      </c>
      <c r="F1019">
        <v>623</v>
      </c>
    </row>
    <row r="1020" ht="13.2" spans="1:6">
      <c r="A1020" s="1" t="s">
        <v>3</v>
      </c>
      <c r="B1020" s="1" t="s">
        <v>4</v>
      </c>
      <c r="C1020" s="52" t="s">
        <v>1746</v>
      </c>
      <c r="D1020" s="52" t="s">
        <v>1747</v>
      </c>
      <c r="E1020">
        <f t="shared" si="0"/>
        <v>0</v>
      </c>
      <c r="F1020" t="s">
        <v>696</v>
      </c>
    </row>
    <row r="1021" ht="13.2" spans="1:6">
      <c r="A1021" s="1" t="s">
        <v>6</v>
      </c>
      <c r="B1021" s="1" t="s">
        <v>7</v>
      </c>
      <c r="C1021" s="52" t="s">
        <v>1748</v>
      </c>
      <c r="D1021" s="52" t="s">
        <v>1749</v>
      </c>
      <c r="E1021">
        <f t="shared" si="0"/>
        <v>467</v>
      </c>
      <c r="F1021">
        <v>156</v>
      </c>
    </row>
    <row r="1022" ht="13.2" spans="1:6">
      <c r="A1022" s="1" t="s">
        <v>3</v>
      </c>
      <c r="B1022" s="1" t="s">
        <v>4</v>
      </c>
      <c r="C1022" s="52" t="s">
        <v>1748</v>
      </c>
      <c r="D1022" s="52" t="s">
        <v>1749</v>
      </c>
      <c r="E1022">
        <f t="shared" si="0"/>
        <v>0</v>
      </c>
      <c r="F1022" t="s">
        <v>696</v>
      </c>
    </row>
    <row r="1023" ht="13.2" spans="1:6">
      <c r="A1023" s="1" t="s">
        <v>6</v>
      </c>
      <c r="B1023" s="1" t="s">
        <v>7</v>
      </c>
      <c r="C1023" s="52" t="s">
        <v>1750</v>
      </c>
      <c r="D1023" s="52" t="s">
        <v>1751</v>
      </c>
      <c r="E1023">
        <f t="shared" si="0"/>
        <v>869</v>
      </c>
      <c r="F1023">
        <v>290</v>
      </c>
    </row>
    <row r="1024" ht="13.2" spans="1:6">
      <c r="A1024" s="1" t="s">
        <v>3</v>
      </c>
      <c r="B1024" s="1" t="s">
        <v>4</v>
      </c>
      <c r="C1024" s="52" t="s">
        <v>1750</v>
      </c>
      <c r="D1024" s="52" t="s">
        <v>1751</v>
      </c>
      <c r="E1024">
        <f t="shared" si="0"/>
        <v>0</v>
      </c>
      <c r="F1024" t="s">
        <v>696</v>
      </c>
    </row>
    <row r="1025" ht="13.2" spans="1:6">
      <c r="A1025" s="1" t="s">
        <v>6</v>
      </c>
      <c r="B1025" s="1" t="s">
        <v>7</v>
      </c>
      <c r="C1025" s="52" t="s">
        <v>1752</v>
      </c>
      <c r="D1025" s="52" t="s">
        <v>1753</v>
      </c>
      <c r="E1025">
        <f t="shared" si="0"/>
        <v>260</v>
      </c>
      <c r="F1025">
        <v>87</v>
      </c>
    </row>
    <row r="1026" ht="13.2" spans="1:6">
      <c r="A1026" s="1" t="s">
        <v>3</v>
      </c>
      <c r="B1026" s="1" t="s">
        <v>4</v>
      </c>
      <c r="C1026" s="52" t="s">
        <v>1752</v>
      </c>
      <c r="D1026" s="52" t="s">
        <v>1753</v>
      </c>
      <c r="E1026">
        <f t="shared" si="0"/>
        <v>0</v>
      </c>
      <c r="F1026" t="s">
        <v>696</v>
      </c>
    </row>
    <row r="1027" ht="13.2" spans="1:6">
      <c r="A1027" s="1" t="s">
        <v>6</v>
      </c>
      <c r="B1027" s="1" t="s">
        <v>7</v>
      </c>
      <c r="C1027" s="52" t="s">
        <v>1754</v>
      </c>
      <c r="D1027" s="52" t="s">
        <v>1755</v>
      </c>
      <c r="E1027">
        <f t="shared" si="0"/>
        <v>1721</v>
      </c>
      <c r="F1027">
        <v>574</v>
      </c>
    </row>
    <row r="1028" ht="13.2" spans="1:6">
      <c r="A1028" s="1" t="s">
        <v>3</v>
      </c>
      <c r="B1028" s="1" t="s">
        <v>4</v>
      </c>
      <c r="C1028" s="52" t="s">
        <v>1754</v>
      </c>
      <c r="D1028" s="52" t="s">
        <v>1755</v>
      </c>
      <c r="E1028">
        <f t="shared" si="0"/>
        <v>0</v>
      </c>
      <c r="F1028" t="s">
        <v>696</v>
      </c>
    </row>
    <row r="1029" ht="13.2" spans="1:6">
      <c r="A1029" s="1" t="s">
        <v>6</v>
      </c>
      <c r="B1029" s="1" t="s">
        <v>7</v>
      </c>
      <c r="C1029" s="52" t="s">
        <v>1756</v>
      </c>
      <c r="D1029" s="52" t="s">
        <v>1757</v>
      </c>
      <c r="E1029">
        <f t="shared" si="0"/>
        <v>569</v>
      </c>
      <c r="F1029">
        <v>190</v>
      </c>
    </row>
    <row r="1030" ht="13.2" spans="1:6">
      <c r="A1030" s="1" t="s">
        <v>3</v>
      </c>
      <c r="B1030" s="1" t="s">
        <v>4</v>
      </c>
      <c r="C1030" s="52" t="s">
        <v>1756</v>
      </c>
      <c r="D1030" s="52" t="s">
        <v>1757</v>
      </c>
      <c r="E1030">
        <f t="shared" si="0"/>
        <v>0</v>
      </c>
      <c r="F1030" t="s">
        <v>696</v>
      </c>
    </row>
    <row r="1031" ht="13.2" spans="1:6">
      <c r="A1031" s="1" t="s">
        <v>6</v>
      </c>
      <c r="B1031" s="1" t="s">
        <v>7</v>
      </c>
      <c r="C1031" s="52" t="s">
        <v>1758</v>
      </c>
      <c r="D1031" s="52" t="s">
        <v>1759</v>
      </c>
      <c r="E1031">
        <f t="shared" si="0"/>
        <v>1850</v>
      </c>
      <c r="F1031">
        <v>617</v>
      </c>
    </row>
    <row r="1032" ht="13.2" spans="1:6">
      <c r="A1032" s="1" t="s">
        <v>3</v>
      </c>
      <c r="B1032" s="1" t="s">
        <v>4</v>
      </c>
      <c r="C1032" s="52" t="s">
        <v>1758</v>
      </c>
      <c r="D1032" s="52" t="s">
        <v>1759</v>
      </c>
      <c r="E1032">
        <f t="shared" si="0"/>
        <v>0</v>
      </c>
      <c r="F1032" t="s">
        <v>696</v>
      </c>
    </row>
    <row r="1033" ht="13.2" spans="1:6">
      <c r="A1033" s="1" t="s">
        <v>6</v>
      </c>
      <c r="B1033" s="1" t="s">
        <v>7</v>
      </c>
      <c r="C1033" s="52" t="s">
        <v>1760</v>
      </c>
      <c r="D1033" s="52" t="s">
        <v>1761</v>
      </c>
      <c r="E1033">
        <f t="shared" si="0"/>
        <v>1394</v>
      </c>
      <c r="F1033">
        <v>465</v>
      </c>
    </row>
    <row r="1034" ht="13.2" spans="1:6">
      <c r="A1034" s="1" t="s">
        <v>3</v>
      </c>
      <c r="B1034" s="1" t="s">
        <v>4</v>
      </c>
      <c r="C1034" s="52" t="s">
        <v>1760</v>
      </c>
      <c r="D1034" s="52" t="s">
        <v>1761</v>
      </c>
      <c r="E1034">
        <f t="shared" si="0"/>
        <v>0</v>
      </c>
      <c r="F1034" t="s">
        <v>696</v>
      </c>
    </row>
    <row r="1035" ht="13.2" spans="1:6">
      <c r="A1035" s="1" t="s">
        <v>6</v>
      </c>
      <c r="B1035" s="1" t="s">
        <v>7</v>
      </c>
      <c r="C1035" s="52" t="s">
        <v>1762</v>
      </c>
      <c r="D1035" s="52" t="s">
        <v>1763</v>
      </c>
      <c r="E1035">
        <f t="shared" si="0"/>
        <v>542</v>
      </c>
      <c r="F1035">
        <v>181</v>
      </c>
    </row>
    <row r="1036" ht="13.2" spans="1:6">
      <c r="A1036" s="1" t="s">
        <v>3</v>
      </c>
      <c r="B1036" s="1" t="s">
        <v>4</v>
      </c>
      <c r="C1036" s="52" t="s">
        <v>1762</v>
      </c>
      <c r="D1036" s="52" t="s">
        <v>1763</v>
      </c>
      <c r="E1036">
        <f t="shared" si="0"/>
        <v>0</v>
      </c>
      <c r="F1036" t="s">
        <v>696</v>
      </c>
    </row>
    <row r="1037" ht="13.2" spans="1:6">
      <c r="A1037" s="1" t="s">
        <v>6</v>
      </c>
      <c r="B1037" s="1" t="s">
        <v>7</v>
      </c>
      <c r="C1037" s="52" t="s">
        <v>1764</v>
      </c>
      <c r="D1037" s="52" t="s">
        <v>1765</v>
      </c>
      <c r="E1037">
        <f t="shared" si="0"/>
        <v>518</v>
      </c>
      <c r="F1037">
        <v>173</v>
      </c>
    </row>
    <row r="1038" ht="13.2" spans="1:6">
      <c r="A1038" s="1" t="s">
        <v>3</v>
      </c>
      <c r="B1038" s="1" t="s">
        <v>4</v>
      </c>
      <c r="C1038" s="52" t="s">
        <v>1764</v>
      </c>
      <c r="D1038" s="52" t="s">
        <v>1765</v>
      </c>
      <c r="E1038">
        <f t="shared" si="0"/>
        <v>0</v>
      </c>
      <c r="F1038" t="s">
        <v>696</v>
      </c>
    </row>
    <row r="1039" ht="13.2" spans="1:6">
      <c r="A1039" s="1" t="s">
        <v>6</v>
      </c>
      <c r="B1039" s="1" t="s">
        <v>7</v>
      </c>
      <c r="C1039" s="52" t="s">
        <v>1766</v>
      </c>
      <c r="D1039" s="52" t="s">
        <v>1767</v>
      </c>
      <c r="E1039">
        <f t="shared" si="0"/>
        <v>605</v>
      </c>
      <c r="F1039">
        <v>202</v>
      </c>
    </row>
    <row r="1040" ht="13.2" spans="1:6">
      <c r="A1040" s="1" t="s">
        <v>3</v>
      </c>
      <c r="B1040" s="1" t="s">
        <v>4</v>
      </c>
      <c r="C1040" s="52" t="s">
        <v>1766</v>
      </c>
      <c r="D1040" s="52" t="s">
        <v>1767</v>
      </c>
      <c r="E1040">
        <f t="shared" si="0"/>
        <v>0</v>
      </c>
      <c r="F1040" t="s">
        <v>696</v>
      </c>
    </row>
    <row r="1041" ht="13.2" spans="1:6">
      <c r="A1041" s="1" t="s">
        <v>6</v>
      </c>
      <c r="B1041" s="1" t="s">
        <v>7</v>
      </c>
      <c r="C1041" s="52" t="s">
        <v>1768</v>
      </c>
      <c r="D1041" s="52" t="s">
        <v>1769</v>
      </c>
      <c r="E1041">
        <f t="shared" si="0"/>
        <v>542</v>
      </c>
      <c r="F1041">
        <v>181</v>
      </c>
    </row>
    <row r="1042" ht="13.2" spans="1:6">
      <c r="A1042" s="1" t="s">
        <v>3</v>
      </c>
      <c r="B1042" s="1" t="s">
        <v>4</v>
      </c>
      <c r="C1042" s="52" t="s">
        <v>1768</v>
      </c>
      <c r="D1042" s="52" t="s">
        <v>1769</v>
      </c>
      <c r="E1042">
        <f t="shared" si="0"/>
        <v>0</v>
      </c>
      <c r="F1042" t="s">
        <v>696</v>
      </c>
    </row>
    <row r="1043" ht="13.2" spans="1:6">
      <c r="A1043" s="1" t="s">
        <v>6</v>
      </c>
      <c r="B1043" s="1" t="s">
        <v>7</v>
      </c>
      <c r="C1043" s="52" t="s">
        <v>1770</v>
      </c>
      <c r="D1043" s="52" t="s">
        <v>1771</v>
      </c>
      <c r="E1043">
        <f t="shared" si="0"/>
        <v>311</v>
      </c>
      <c r="F1043">
        <v>104</v>
      </c>
    </row>
    <row r="1044" ht="13.2" spans="1:6">
      <c r="A1044" s="1" t="s">
        <v>3</v>
      </c>
      <c r="B1044" s="1" t="s">
        <v>4</v>
      </c>
      <c r="C1044" s="52" t="s">
        <v>1770</v>
      </c>
      <c r="D1044" s="52" t="s">
        <v>1771</v>
      </c>
      <c r="E1044">
        <f t="shared" si="0"/>
        <v>0</v>
      </c>
      <c r="F1044" t="s">
        <v>696</v>
      </c>
    </row>
    <row r="1045" ht="13.2" spans="1:6">
      <c r="A1045" s="1" t="s">
        <v>6</v>
      </c>
      <c r="B1045" s="1" t="s">
        <v>7</v>
      </c>
      <c r="C1045" s="52" t="s">
        <v>1772</v>
      </c>
      <c r="D1045" s="52" t="s">
        <v>1773</v>
      </c>
      <c r="E1045">
        <f t="shared" si="0"/>
        <v>2144</v>
      </c>
      <c r="F1045">
        <v>715</v>
      </c>
    </row>
    <row r="1046" ht="13.2" spans="1:6">
      <c r="A1046" s="1" t="s">
        <v>3</v>
      </c>
      <c r="B1046" s="1" t="s">
        <v>4</v>
      </c>
      <c r="C1046" s="52" t="s">
        <v>1772</v>
      </c>
      <c r="D1046" s="52" t="s">
        <v>1773</v>
      </c>
      <c r="E1046">
        <f t="shared" si="0"/>
        <v>0</v>
      </c>
      <c r="F1046" t="s">
        <v>696</v>
      </c>
    </row>
    <row r="1047" ht="13.2" spans="1:6">
      <c r="A1047" s="1" t="s">
        <v>6</v>
      </c>
      <c r="B1047" s="1" t="s">
        <v>7</v>
      </c>
      <c r="C1047" s="52" t="s">
        <v>1774</v>
      </c>
      <c r="D1047" s="52" t="s">
        <v>1775</v>
      </c>
      <c r="E1047">
        <f t="shared" si="0"/>
        <v>1157</v>
      </c>
      <c r="F1047">
        <v>386</v>
      </c>
    </row>
    <row r="1048" ht="13.2" spans="1:6">
      <c r="A1048" s="1" t="s">
        <v>3</v>
      </c>
      <c r="B1048" s="1" t="s">
        <v>4</v>
      </c>
      <c r="C1048" s="52" t="s">
        <v>1774</v>
      </c>
      <c r="D1048" s="52" t="s">
        <v>1775</v>
      </c>
      <c r="E1048">
        <f t="shared" si="0"/>
        <v>0</v>
      </c>
      <c r="F1048" t="s">
        <v>696</v>
      </c>
    </row>
    <row r="1049" ht="13.2" spans="1:6">
      <c r="A1049" s="1" t="s">
        <v>6</v>
      </c>
      <c r="B1049" s="1" t="s">
        <v>7</v>
      </c>
      <c r="C1049" s="52" t="s">
        <v>1776</v>
      </c>
      <c r="D1049" s="52" t="s">
        <v>1777</v>
      </c>
      <c r="E1049">
        <f t="shared" si="0"/>
        <v>1772</v>
      </c>
      <c r="F1049">
        <v>591</v>
      </c>
    </row>
    <row r="1050" ht="13.2" spans="1:6">
      <c r="A1050" s="1" t="s">
        <v>3</v>
      </c>
      <c r="B1050" s="1" t="s">
        <v>4</v>
      </c>
      <c r="C1050" s="52" t="s">
        <v>1776</v>
      </c>
      <c r="D1050" s="52" t="s">
        <v>1777</v>
      </c>
      <c r="E1050">
        <f t="shared" si="0"/>
        <v>0</v>
      </c>
      <c r="F1050" t="s">
        <v>696</v>
      </c>
    </row>
    <row r="1051" ht="13.2" spans="1:6">
      <c r="A1051" s="1" t="s">
        <v>6</v>
      </c>
      <c r="B1051" s="1" t="s">
        <v>7</v>
      </c>
      <c r="C1051" s="52" t="s">
        <v>1778</v>
      </c>
      <c r="D1051" s="52" t="s">
        <v>1779</v>
      </c>
      <c r="E1051">
        <f t="shared" si="0"/>
        <v>374</v>
      </c>
      <c r="F1051">
        <v>125</v>
      </c>
    </row>
    <row r="1052" ht="13.2" spans="1:6">
      <c r="A1052" s="1" t="s">
        <v>3</v>
      </c>
      <c r="B1052" s="1" t="s">
        <v>4</v>
      </c>
      <c r="C1052" s="52" t="s">
        <v>1778</v>
      </c>
      <c r="D1052" s="52" t="s">
        <v>1779</v>
      </c>
      <c r="E1052">
        <f t="shared" si="0"/>
        <v>0</v>
      </c>
      <c r="F1052" t="s">
        <v>696</v>
      </c>
    </row>
    <row r="1053" ht="13.2" spans="1:6">
      <c r="A1053" s="1" t="s">
        <v>6</v>
      </c>
      <c r="B1053" s="1" t="s">
        <v>7</v>
      </c>
      <c r="C1053" s="52" t="s">
        <v>1780</v>
      </c>
      <c r="D1053" s="52" t="s">
        <v>1781</v>
      </c>
      <c r="E1053">
        <f t="shared" si="0"/>
        <v>689</v>
      </c>
      <c r="F1053">
        <v>230</v>
      </c>
    </row>
    <row r="1054" ht="13.2" spans="1:6">
      <c r="A1054" s="1" t="s">
        <v>3</v>
      </c>
      <c r="B1054" s="1" t="s">
        <v>4</v>
      </c>
      <c r="C1054" s="52" t="s">
        <v>1780</v>
      </c>
      <c r="D1054" s="52" t="s">
        <v>1781</v>
      </c>
      <c r="E1054">
        <f t="shared" si="0"/>
        <v>0</v>
      </c>
      <c r="F1054" t="s">
        <v>696</v>
      </c>
    </row>
    <row r="1055" ht="13.2" spans="1:6">
      <c r="A1055" s="1" t="s">
        <v>6</v>
      </c>
      <c r="B1055" s="1" t="s">
        <v>7</v>
      </c>
      <c r="C1055" s="52" t="s">
        <v>1782</v>
      </c>
      <c r="D1055" s="52" t="s">
        <v>1783</v>
      </c>
      <c r="E1055">
        <f t="shared" si="0"/>
        <v>1076</v>
      </c>
      <c r="F1055">
        <v>359</v>
      </c>
    </row>
    <row r="1056" ht="13.2" spans="1:6">
      <c r="A1056" s="1" t="s">
        <v>3</v>
      </c>
      <c r="B1056" s="1" t="s">
        <v>4</v>
      </c>
      <c r="C1056" s="52" t="s">
        <v>1782</v>
      </c>
      <c r="D1056" s="52" t="s">
        <v>1783</v>
      </c>
      <c r="E1056">
        <f t="shared" si="0"/>
        <v>0</v>
      </c>
      <c r="F1056" t="s">
        <v>696</v>
      </c>
    </row>
    <row r="1057" ht="13.2" spans="1:6">
      <c r="A1057" s="1" t="s">
        <v>6</v>
      </c>
      <c r="B1057" s="1" t="s">
        <v>8</v>
      </c>
      <c r="C1057" s="52" t="s">
        <v>1784</v>
      </c>
      <c r="D1057" s="52" t="s">
        <v>1785</v>
      </c>
      <c r="E1057">
        <f t="shared" si="0"/>
        <v>0</v>
      </c>
      <c r="F1057" t="s">
        <v>696</v>
      </c>
    </row>
    <row r="1058" ht="13.2" spans="1:6">
      <c r="A1058" s="1" t="s">
        <v>6</v>
      </c>
      <c r="B1058" s="1" t="s">
        <v>7</v>
      </c>
      <c r="C1058" s="52" t="s">
        <v>1786</v>
      </c>
      <c r="D1058" s="52" t="s">
        <v>1787</v>
      </c>
      <c r="E1058">
        <f t="shared" si="0"/>
        <v>851</v>
      </c>
      <c r="F1058">
        <v>284</v>
      </c>
    </row>
    <row r="1059" ht="13.2" spans="1:6">
      <c r="A1059" s="1" t="s">
        <v>3</v>
      </c>
      <c r="B1059" s="1" t="s">
        <v>4</v>
      </c>
      <c r="C1059" s="52" t="s">
        <v>1786</v>
      </c>
      <c r="D1059" s="52" t="s">
        <v>1787</v>
      </c>
      <c r="E1059">
        <f t="shared" si="0"/>
        <v>0</v>
      </c>
      <c r="F1059" t="s">
        <v>696</v>
      </c>
    </row>
    <row r="1060" ht="13.2" spans="1:6">
      <c r="A1060" s="1" t="s">
        <v>6</v>
      </c>
      <c r="B1060" s="1" t="s">
        <v>7</v>
      </c>
      <c r="C1060" s="52" t="s">
        <v>1788</v>
      </c>
      <c r="D1060" s="52" t="s">
        <v>1789</v>
      </c>
      <c r="E1060">
        <f t="shared" si="0"/>
        <v>1601</v>
      </c>
      <c r="F1060">
        <v>534</v>
      </c>
    </row>
    <row r="1061" ht="13.2" spans="1:6">
      <c r="A1061" s="1" t="s">
        <v>3</v>
      </c>
      <c r="B1061" s="1" t="s">
        <v>4</v>
      </c>
      <c r="C1061" s="52" t="s">
        <v>1788</v>
      </c>
      <c r="D1061" s="52" t="s">
        <v>1789</v>
      </c>
      <c r="E1061">
        <f t="shared" si="0"/>
        <v>0</v>
      </c>
      <c r="F1061" t="s">
        <v>696</v>
      </c>
    </row>
    <row r="1062" ht="13.2" spans="1:6">
      <c r="A1062" s="1" t="s">
        <v>6</v>
      </c>
      <c r="B1062" s="1" t="s">
        <v>7</v>
      </c>
      <c r="C1062" s="52" t="s">
        <v>1790</v>
      </c>
      <c r="D1062" s="52" t="s">
        <v>1791</v>
      </c>
      <c r="E1062">
        <f t="shared" si="0"/>
        <v>524</v>
      </c>
      <c r="F1062">
        <v>175</v>
      </c>
    </row>
    <row r="1063" ht="13.2" spans="1:6">
      <c r="A1063" s="1" t="s">
        <v>3</v>
      </c>
      <c r="B1063" s="1" t="s">
        <v>4</v>
      </c>
      <c r="C1063" s="52" t="s">
        <v>1790</v>
      </c>
      <c r="D1063" s="52" t="s">
        <v>1791</v>
      </c>
      <c r="E1063">
        <f t="shared" si="0"/>
        <v>0</v>
      </c>
      <c r="F1063" t="s">
        <v>696</v>
      </c>
    </row>
    <row r="1064" ht="13.2" spans="1:6">
      <c r="A1064" s="1" t="s">
        <v>6</v>
      </c>
      <c r="B1064" s="1" t="s">
        <v>7</v>
      </c>
      <c r="C1064" s="52" t="s">
        <v>1792</v>
      </c>
      <c r="D1064" s="52" t="s">
        <v>1793</v>
      </c>
      <c r="E1064">
        <f t="shared" si="0"/>
        <v>587</v>
      </c>
      <c r="F1064">
        <v>196</v>
      </c>
    </row>
    <row r="1065" ht="13.2" spans="1:6">
      <c r="A1065" s="1" t="s">
        <v>3</v>
      </c>
      <c r="B1065" s="1" t="s">
        <v>4</v>
      </c>
      <c r="C1065" s="52" t="s">
        <v>1792</v>
      </c>
      <c r="D1065" s="52" t="s">
        <v>1793</v>
      </c>
      <c r="E1065">
        <f t="shared" si="0"/>
        <v>0</v>
      </c>
      <c r="F1065" t="s">
        <v>696</v>
      </c>
    </row>
    <row r="1066" ht="13.2" spans="1:6">
      <c r="A1066" s="1" t="s">
        <v>6</v>
      </c>
      <c r="B1066" s="1" t="s">
        <v>7</v>
      </c>
      <c r="C1066" s="52" t="s">
        <v>1794</v>
      </c>
      <c r="D1066" s="52" t="s">
        <v>1795</v>
      </c>
      <c r="E1066">
        <f t="shared" si="0"/>
        <v>1169</v>
      </c>
      <c r="F1066">
        <v>390</v>
      </c>
    </row>
    <row r="1067" ht="13.2" spans="1:6">
      <c r="A1067" s="1" t="s">
        <v>3</v>
      </c>
      <c r="B1067" s="1" t="s">
        <v>4</v>
      </c>
      <c r="C1067" s="52" t="s">
        <v>1794</v>
      </c>
      <c r="D1067" s="52" t="s">
        <v>1795</v>
      </c>
      <c r="E1067">
        <f t="shared" si="0"/>
        <v>0</v>
      </c>
      <c r="F1067" t="s">
        <v>696</v>
      </c>
    </row>
    <row r="1068" ht="13.2" spans="1:6">
      <c r="A1068" s="1" t="s">
        <v>6</v>
      </c>
      <c r="B1068" s="1" t="s">
        <v>7</v>
      </c>
      <c r="C1068" s="52" t="s">
        <v>1796</v>
      </c>
      <c r="D1068" s="52" t="s">
        <v>1797</v>
      </c>
      <c r="E1068">
        <f t="shared" si="0"/>
        <v>3485</v>
      </c>
      <c r="F1068">
        <v>1162</v>
      </c>
    </row>
    <row r="1069" ht="13.2" spans="1:6">
      <c r="A1069" s="1" t="s">
        <v>3</v>
      </c>
      <c r="B1069" s="1" t="s">
        <v>4</v>
      </c>
      <c r="C1069" s="52" t="s">
        <v>1796</v>
      </c>
      <c r="D1069" s="52" t="s">
        <v>1797</v>
      </c>
      <c r="E1069">
        <f t="shared" si="0"/>
        <v>0</v>
      </c>
      <c r="F1069" t="s">
        <v>696</v>
      </c>
    </row>
    <row r="1070" ht="13.2" spans="1:6">
      <c r="A1070" s="1" t="s">
        <v>6</v>
      </c>
      <c r="B1070" s="1" t="s">
        <v>7</v>
      </c>
      <c r="C1070" s="52" t="s">
        <v>1798</v>
      </c>
      <c r="D1070" s="52" t="s">
        <v>1799</v>
      </c>
      <c r="E1070">
        <f t="shared" si="0"/>
        <v>578</v>
      </c>
      <c r="F1070">
        <v>193</v>
      </c>
    </row>
    <row r="1071" ht="13.2" spans="1:6">
      <c r="A1071" s="1" t="s">
        <v>3</v>
      </c>
      <c r="B1071" s="1" t="s">
        <v>4</v>
      </c>
      <c r="C1071" s="52" t="s">
        <v>1798</v>
      </c>
      <c r="D1071" s="52" t="s">
        <v>1799</v>
      </c>
      <c r="E1071">
        <f t="shared" si="0"/>
        <v>0</v>
      </c>
      <c r="F1071" t="s">
        <v>696</v>
      </c>
    </row>
    <row r="1072" ht="13.2" spans="1:6">
      <c r="A1072" s="1" t="s">
        <v>6</v>
      </c>
      <c r="B1072" s="1" t="s">
        <v>7</v>
      </c>
      <c r="C1072" s="52" t="s">
        <v>1800</v>
      </c>
      <c r="D1072" s="52" t="s">
        <v>1801</v>
      </c>
      <c r="E1072">
        <f t="shared" si="0"/>
        <v>2060</v>
      </c>
      <c r="F1072">
        <v>687</v>
      </c>
    </row>
    <row r="1073" ht="13.2" spans="1:6">
      <c r="A1073" s="1" t="s">
        <v>3</v>
      </c>
      <c r="B1073" s="1" t="s">
        <v>4</v>
      </c>
      <c r="C1073" s="52" t="s">
        <v>1800</v>
      </c>
      <c r="D1073" s="52" t="s">
        <v>1801</v>
      </c>
      <c r="E1073">
        <f t="shared" si="0"/>
        <v>0</v>
      </c>
      <c r="F1073" t="s">
        <v>696</v>
      </c>
    </row>
    <row r="1074" ht="13.2" spans="1:6">
      <c r="A1074" s="1" t="s">
        <v>6</v>
      </c>
      <c r="B1074" s="1" t="s">
        <v>7</v>
      </c>
      <c r="C1074" s="52" t="s">
        <v>1802</v>
      </c>
      <c r="D1074" s="52" t="s">
        <v>1803</v>
      </c>
      <c r="E1074">
        <f t="shared" si="0"/>
        <v>788</v>
      </c>
      <c r="F1074">
        <v>263</v>
      </c>
    </row>
    <row r="1075" ht="13.2" spans="1:6">
      <c r="A1075" s="1" t="s">
        <v>3</v>
      </c>
      <c r="B1075" s="1" t="s">
        <v>4</v>
      </c>
      <c r="C1075" s="52" t="s">
        <v>1802</v>
      </c>
      <c r="D1075" s="52" t="s">
        <v>1803</v>
      </c>
      <c r="E1075">
        <f t="shared" si="0"/>
        <v>0</v>
      </c>
      <c r="F1075" t="s">
        <v>696</v>
      </c>
    </row>
    <row r="1076" ht="13.2" spans="1:6">
      <c r="A1076" s="1" t="s">
        <v>6</v>
      </c>
      <c r="B1076" s="1" t="s">
        <v>7</v>
      </c>
      <c r="C1076" s="52" t="s">
        <v>1804</v>
      </c>
      <c r="D1076" s="52" t="s">
        <v>1805</v>
      </c>
      <c r="E1076">
        <f t="shared" si="0"/>
        <v>1349</v>
      </c>
      <c r="F1076">
        <v>450</v>
      </c>
    </row>
    <row r="1077" ht="13.2" spans="1:6">
      <c r="A1077" s="1" t="s">
        <v>3</v>
      </c>
      <c r="B1077" s="1" t="s">
        <v>4</v>
      </c>
      <c r="C1077" s="52" t="s">
        <v>1804</v>
      </c>
      <c r="D1077" s="52" t="s">
        <v>1805</v>
      </c>
      <c r="E1077">
        <f t="shared" si="0"/>
        <v>0</v>
      </c>
      <c r="F1077" t="s">
        <v>696</v>
      </c>
    </row>
    <row r="1078" ht="13.2" spans="1:6">
      <c r="A1078" s="1" t="s">
        <v>6</v>
      </c>
      <c r="B1078" s="1" t="s">
        <v>7</v>
      </c>
      <c r="C1078" s="52" t="s">
        <v>1806</v>
      </c>
      <c r="D1078" s="52" t="s">
        <v>1807</v>
      </c>
      <c r="E1078">
        <f t="shared" si="0"/>
        <v>1334</v>
      </c>
      <c r="F1078">
        <v>445</v>
      </c>
    </row>
    <row r="1079" ht="13.2" spans="1:6">
      <c r="A1079" s="1" t="s">
        <v>3</v>
      </c>
      <c r="B1079" s="1" t="s">
        <v>4</v>
      </c>
      <c r="C1079" s="52" t="s">
        <v>1806</v>
      </c>
      <c r="D1079" s="52" t="s">
        <v>1807</v>
      </c>
      <c r="E1079">
        <f t="shared" si="0"/>
        <v>0</v>
      </c>
      <c r="F1079" t="s">
        <v>696</v>
      </c>
    </row>
    <row r="1080" ht="13.2" spans="1:6">
      <c r="A1080" s="1" t="s">
        <v>6</v>
      </c>
      <c r="B1080" s="1" t="s">
        <v>7</v>
      </c>
      <c r="C1080" s="52" t="s">
        <v>1808</v>
      </c>
      <c r="D1080" s="52" t="s">
        <v>1809</v>
      </c>
      <c r="E1080">
        <f t="shared" si="0"/>
        <v>1355</v>
      </c>
      <c r="F1080">
        <v>452</v>
      </c>
    </row>
    <row r="1081" ht="13.2" spans="1:6">
      <c r="A1081" s="1" t="s">
        <v>3</v>
      </c>
      <c r="B1081" s="1" t="s">
        <v>4</v>
      </c>
      <c r="C1081" s="52" t="s">
        <v>1808</v>
      </c>
      <c r="D1081" s="52" t="s">
        <v>1809</v>
      </c>
      <c r="E1081">
        <f t="shared" si="0"/>
        <v>0</v>
      </c>
      <c r="F1081" t="s">
        <v>696</v>
      </c>
    </row>
    <row r="1082" ht="13.2" spans="1:6">
      <c r="A1082" s="1" t="s">
        <v>6</v>
      </c>
      <c r="B1082" s="1" t="s">
        <v>7</v>
      </c>
      <c r="C1082" s="52" t="s">
        <v>1810</v>
      </c>
      <c r="D1082" s="52" t="s">
        <v>1811</v>
      </c>
      <c r="E1082">
        <f t="shared" si="0"/>
        <v>1043</v>
      </c>
      <c r="F1082">
        <v>348</v>
      </c>
    </row>
    <row r="1083" ht="13.2" spans="1:6">
      <c r="A1083" s="1" t="s">
        <v>3</v>
      </c>
      <c r="B1083" s="1" t="s">
        <v>4</v>
      </c>
      <c r="C1083" s="52" t="s">
        <v>1810</v>
      </c>
      <c r="D1083" s="52" t="s">
        <v>1811</v>
      </c>
      <c r="E1083">
        <f t="shared" si="0"/>
        <v>0</v>
      </c>
      <c r="F1083" t="s">
        <v>696</v>
      </c>
    </row>
    <row r="1084" ht="13.2" spans="1:6">
      <c r="A1084" s="1" t="s">
        <v>6</v>
      </c>
      <c r="B1084" s="1" t="s">
        <v>7</v>
      </c>
      <c r="C1084" s="52" t="s">
        <v>1812</v>
      </c>
      <c r="D1084" s="52" t="s">
        <v>1813</v>
      </c>
      <c r="E1084">
        <f t="shared" si="0"/>
        <v>2204</v>
      </c>
      <c r="F1084">
        <v>735</v>
      </c>
    </row>
    <row r="1085" ht="13.2" spans="1:6">
      <c r="A1085" s="1" t="s">
        <v>3</v>
      </c>
      <c r="B1085" s="1" t="s">
        <v>4</v>
      </c>
      <c r="C1085" s="52" t="s">
        <v>1812</v>
      </c>
      <c r="D1085" s="52" t="s">
        <v>1813</v>
      </c>
      <c r="E1085">
        <f t="shared" si="0"/>
        <v>0</v>
      </c>
      <c r="F1085" t="s">
        <v>696</v>
      </c>
    </row>
    <row r="1086" ht="13.2" spans="1:6">
      <c r="A1086" s="1" t="s">
        <v>6</v>
      </c>
      <c r="B1086" s="1" t="s">
        <v>7</v>
      </c>
      <c r="C1086" s="52" t="s">
        <v>1814</v>
      </c>
      <c r="D1086" s="52" t="s">
        <v>1815</v>
      </c>
      <c r="E1086">
        <f t="shared" si="0"/>
        <v>797</v>
      </c>
      <c r="F1086">
        <v>266</v>
      </c>
    </row>
    <row r="1087" ht="13.2" spans="1:6">
      <c r="A1087" s="1" t="s">
        <v>3</v>
      </c>
      <c r="B1087" s="1" t="s">
        <v>4</v>
      </c>
      <c r="C1087" s="52" t="s">
        <v>1814</v>
      </c>
      <c r="D1087" s="52" t="s">
        <v>1815</v>
      </c>
      <c r="E1087">
        <f t="shared" si="0"/>
        <v>0</v>
      </c>
      <c r="F1087" t="s">
        <v>696</v>
      </c>
    </row>
    <row r="1088" ht="13.2" spans="1:6">
      <c r="A1088" s="1" t="s">
        <v>6</v>
      </c>
      <c r="B1088" s="1" t="s">
        <v>8</v>
      </c>
      <c r="C1088" s="52" t="s">
        <v>1816</v>
      </c>
      <c r="D1088" s="52" t="s">
        <v>1817</v>
      </c>
      <c r="E1088">
        <f t="shared" si="0"/>
        <v>0</v>
      </c>
      <c r="F1088" t="s">
        <v>696</v>
      </c>
    </row>
    <row r="1089" ht="13.2" spans="1:6">
      <c r="A1089" s="1" t="s">
        <v>6</v>
      </c>
      <c r="B1089" s="1" t="s">
        <v>7</v>
      </c>
      <c r="C1089" s="52" t="s">
        <v>1818</v>
      </c>
      <c r="D1089" s="52" t="s">
        <v>1819</v>
      </c>
      <c r="E1089">
        <f t="shared" si="0"/>
        <v>845</v>
      </c>
      <c r="F1089">
        <v>282</v>
      </c>
    </row>
    <row r="1090" ht="13.2" spans="1:6">
      <c r="A1090" s="1" t="s">
        <v>3</v>
      </c>
      <c r="B1090" s="1" t="s">
        <v>4</v>
      </c>
      <c r="C1090" s="52" t="s">
        <v>1818</v>
      </c>
      <c r="D1090" s="52" t="s">
        <v>1819</v>
      </c>
      <c r="E1090">
        <f t="shared" si="0"/>
        <v>0</v>
      </c>
      <c r="F1090" t="s">
        <v>696</v>
      </c>
    </row>
    <row r="1091" ht="13.2" spans="1:6">
      <c r="A1091" s="1" t="s">
        <v>6</v>
      </c>
      <c r="B1091" s="1" t="s">
        <v>7</v>
      </c>
      <c r="C1091" s="52" t="s">
        <v>1820</v>
      </c>
      <c r="D1091" s="52" t="s">
        <v>1821</v>
      </c>
      <c r="E1091">
        <f t="shared" si="0"/>
        <v>1250</v>
      </c>
      <c r="F1091">
        <v>417</v>
      </c>
    </row>
    <row r="1092" ht="13.2" spans="1:6">
      <c r="A1092" s="1" t="s">
        <v>3</v>
      </c>
      <c r="B1092" s="1" t="s">
        <v>4</v>
      </c>
      <c r="C1092" s="52" t="s">
        <v>1820</v>
      </c>
      <c r="D1092" s="52" t="s">
        <v>1821</v>
      </c>
      <c r="E1092">
        <f t="shared" si="0"/>
        <v>0</v>
      </c>
      <c r="F1092" t="s">
        <v>696</v>
      </c>
    </row>
    <row r="1093" ht="13.2" spans="1:6">
      <c r="A1093" s="1" t="s">
        <v>6</v>
      </c>
      <c r="B1093" s="1" t="s">
        <v>7</v>
      </c>
      <c r="C1093" s="52" t="s">
        <v>1822</v>
      </c>
      <c r="D1093" s="52" t="s">
        <v>1823</v>
      </c>
      <c r="E1093">
        <f t="shared" si="0"/>
        <v>713</v>
      </c>
      <c r="F1093">
        <v>238</v>
      </c>
    </row>
    <row r="1094" ht="13.2" spans="1:6">
      <c r="A1094" s="1" t="s">
        <v>3</v>
      </c>
      <c r="B1094" s="1" t="s">
        <v>4</v>
      </c>
      <c r="C1094" s="52" t="s">
        <v>1822</v>
      </c>
      <c r="D1094" s="52" t="s">
        <v>1823</v>
      </c>
      <c r="E1094">
        <f t="shared" si="0"/>
        <v>0</v>
      </c>
      <c r="F1094" t="s">
        <v>696</v>
      </c>
    </row>
    <row r="1095" ht="13.2" spans="1:6">
      <c r="A1095" s="1" t="s">
        <v>6</v>
      </c>
      <c r="B1095" s="1" t="s">
        <v>7</v>
      </c>
      <c r="C1095" s="52" t="s">
        <v>1824</v>
      </c>
      <c r="D1095" s="52" t="s">
        <v>1825</v>
      </c>
      <c r="E1095">
        <f t="shared" si="0"/>
        <v>1937</v>
      </c>
      <c r="F1095">
        <v>646</v>
      </c>
    </row>
    <row r="1096" ht="13.2" spans="1:6">
      <c r="A1096" s="1" t="s">
        <v>3</v>
      </c>
      <c r="B1096" s="1" t="s">
        <v>4</v>
      </c>
      <c r="C1096" s="52" t="s">
        <v>1824</v>
      </c>
      <c r="D1096" s="52" t="s">
        <v>1825</v>
      </c>
      <c r="E1096">
        <f t="shared" si="0"/>
        <v>0</v>
      </c>
      <c r="F1096" t="s">
        <v>696</v>
      </c>
    </row>
    <row r="1097" ht="13.2" spans="1:6">
      <c r="A1097" s="1" t="s">
        <v>6</v>
      </c>
      <c r="B1097" s="1" t="s">
        <v>7</v>
      </c>
      <c r="C1097" s="52" t="s">
        <v>1826</v>
      </c>
      <c r="D1097" s="52" t="s">
        <v>1827</v>
      </c>
      <c r="E1097">
        <f t="shared" si="0"/>
        <v>1757</v>
      </c>
      <c r="F1097">
        <v>586</v>
      </c>
    </row>
    <row r="1098" ht="13.2" spans="1:6">
      <c r="A1098" s="1" t="s">
        <v>3</v>
      </c>
      <c r="B1098" s="1" t="s">
        <v>4</v>
      </c>
      <c r="C1098" s="52" t="s">
        <v>1826</v>
      </c>
      <c r="D1098" s="52" t="s">
        <v>1827</v>
      </c>
      <c r="E1098">
        <f t="shared" si="0"/>
        <v>0</v>
      </c>
      <c r="F1098" t="s">
        <v>696</v>
      </c>
    </row>
    <row r="1099" ht="13.2" spans="1:6">
      <c r="A1099" s="1" t="s">
        <v>6</v>
      </c>
      <c r="B1099" s="1" t="s">
        <v>7</v>
      </c>
      <c r="C1099" s="52" t="s">
        <v>1828</v>
      </c>
      <c r="D1099" s="52" t="s">
        <v>1829</v>
      </c>
      <c r="E1099">
        <f t="shared" si="0"/>
        <v>626</v>
      </c>
      <c r="F1099">
        <v>209</v>
      </c>
    </row>
    <row r="1100" ht="13.2" spans="1:6">
      <c r="A1100" s="1" t="s">
        <v>3</v>
      </c>
      <c r="B1100" s="1" t="s">
        <v>4</v>
      </c>
      <c r="C1100" s="52" t="s">
        <v>1828</v>
      </c>
      <c r="D1100" s="52" t="s">
        <v>1829</v>
      </c>
      <c r="E1100">
        <f t="shared" si="0"/>
        <v>0</v>
      </c>
      <c r="F1100" t="s">
        <v>696</v>
      </c>
    </row>
    <row r="1101" ht="13.2" spans="1:6">
      <c r="A1101" s="1" t="s">
        <v>6</v>
      </c>
      <c r="B1101" s="1" t="s">
        <v>7</v>
      </c>
      <c r="C1101" s="52" t="s">
        <v>1830</v>
      </c>
      <c r="D1101" s="52" t="s">
        <v>1831</v>
      </c>
      <c r="E1101">
        <f t="shared" si="0"/>
        <v>2147</v>
      </c>
      <c r="F1101">
        <v>716</v>
      </c>
    </row>
    <row r="1102" ht="13.2" spans="1:6">
      <c r="A1102" s="1" t="s">
        <v>3</v>
      </c>
      <c r="B1102" s="1" t="s">
        <v>4</v>
      </c>
      <c r="C1102" s="52" t="s">
        <v>1830</v>
      </c>
      <c r="D1102" s="52" t="s">
        <v>1831</v>
      </c>
      <c r="E1102">
        <f t="shared" si="0"/>
        <v>0</v>
      </c>
      <c r="F1102" t="s">
        <v>696</v>
      </c>
    </row>
    <row r="1103" ht="13.2" spans="1:6">
      <c r="A1103" s="1" t="s">
        <v>6</v>
      </c>
      <c r="B1103" s="1" t="s">
        <v>7</v>
      </c>
      <c r="C1103" s="52" t="s">
        <v>1832</v>
      </c>
      <c r="D1103" s="52" t="s">
        <v>1833</v>
      </c>
      <c r="E1103">
        <f t="shared" si="0"/>
        <v>2207</v>
      </c>
      <c r="F1103">
        <v>736</v>
      </c>
    </row>
    <row r="1104" ht="13.2" spans="1:6">
      <c r="A1104" s="1" t="s">
        <v>3</v>
      </c>
      <c r="B1104" s="1" t="s">
        <v>4</v>
      </c>
      <c r="C1104" s="52" t="s">
        <v>1832</v>
      </c>
      <c r="D1104" s="52" t="s">
        <v>1833</v>
      </c>
      <c r="E1104">
        <f t="shared" si="0"/>
        <v>0</v>
      </c>
      <c r="F1104" t="s">
        <v>696</v>
      </c>
    </row>
    <row r="1105" ht="13.2" spans="1:6">
      <c r="A1105" s="1" t="s">
        <v>6</v>
      </c>
      <c r="B1105" s="1" t="s">
        <v>7</v>
      </c>
      <c r="C1105" s="52" t="s">
        <v>1834</v>
      </c>
      <c r="D1105" s="52" t="s">
        <v>1835</v>
      </c>
      <c r="E1105">
        <f t="shared" si="0"/>
        <v>908</v>
      </c>
      <c r="F1105">
        <v>303</v>
      </c>
    </row>
    <row r="1106" ht="13.2" spans="1:6">
      <c r="A1106" s="1" t="s">
        <v>3</v>
      </c>
      <c r="B1106" s="1" t="s">
        <v>4</v>
      </c>
      <c r="C1106" s="52" t="s">
        <v>1834</v>
      </c>
      <c r="D1106" s="52" t="s">
        <v>1835</v>
      </c>
      <c r="E1106">
        <f t="shared" si="0"/>
        <v>0</v>
      </c>
      <c r="F1106" t="s">
        <v>696</v>
      </c>
    </row>
    <row r="1107" ht="13.2" spans="1:6">
      <c r="A1107" s="1" t="s">
        <v>6</v>
      </c>
      <c r="B1107" s="1" t="s">
        <v>7</v>
      </c>
      <c r="C1107" s="52" t="s">
        <v>1836</v>
      </c>
      <c r="D1107" s="52" t="s">
        <v>1837</v>
      </c>
      <c r="E1107">
        <f t="shared" si="0"/>
        <v>1442</v>
      </c>
      <c r="F1107">
        <v>481</v>
      </c>
    </row>
    <row r="1108" ht="13.2" spans="1:6">
      <c r="A1108" s="1" t="s">
        <v>3</v>
      </c>
      <c r="B1108" s="1" t="s">
        <v>4</v>
      </c>
      <c r="C1108" s="52" t="s">
        <v>1836</v>
      </c>
      <c r="D1108" s="52" t="s">
        <v>1837</v>
      </c>
      <c r="E1108">
        <f t="shared" si="0"/>
        <v>0</v>
      </c>
      <c r="F1108" t="s">
        <v>696</v>
      </c>
    </row>
    <row r="1109" ht="13.2" spans="1:6">
      <c r="A1109" s="1" t="s">
        <v>6</v>
      </c>
      <c r="B1109" s="1" t="s">
        <v>7</v>
      </c>
      <c r="C1109" s="52" t="s">
        <v>1838</v>
      </c>
      <c r="D1109" s="52" t="s">
        <v>1839</v>
      </c>
      <c r="E1109">
        <f t="shared" si="0"/>
        <v>1556</v>
      </c>
      <c r="F1109">
        <v>519</v>
      </c>
    </row>
    <row r="1110" ht="13.2" spans="1:6">
      <c r="A1110" s="1" t="s">
        <v>3</v>
      </c>
      <c r="B1110" s="1" t="s">
        <v>4</v>
      </c>
      <c r="C1110" s="52" t="s">
        <v>1838</v>
      </c>
      <c r="D1110" s="52" t="s">
        <v>1839</v>
      </c>
      <c r="E1110">
        <f t="shared" si="0"/>
        <v>0</v>
      </c>
      <c r="F1110" t="s">
        <v>696</v>
      </c>
    </row>
    <row r="1111" ht="13.2" spans="1:6">
      <c r="A1111" s="1" t="s">
        <v>6</v>
      </c>
      <c r="B1111" s="1" t="s">
        <v>7</v>
      </c>
      <c r="C1111" s="52" t="s">
        <v>1839</v>
      </c>
      <c r="D1111" s="52" t="s">
        <v>1840</v>
      </c>
      <c r="E1111">
        <f t="shared" si="0"/>
        <v>1253</v>
      </c>
      <c r="F1111">
        <v>418</v>
      </c>
    </row>
    <row r="1112" ht="13.2" spans="1:6">
      <c r="A1112" s="1" t="s">
        <v>3</v>
      </c>
      <c r="B1112" s="1" t="s">
        <v>4</v>
      </c>
      <c r="C1112" s="52" t="s">
        <v>1839</v>
      </c>
      <c r="D1112" s="52" t="s">
        <v>1840</v>
      </c>
      <c r="E1112">
        <f t="shared" si="0"/>
        <v>0</v>
      </c>
      <c r="F1112" t="s">
        <v>696</v>
      </c>
    </row>
    <row r="1113" ht="13.2" spans="1:6">
      <c r="A1113" s="1" t="s">
        <v>6</v>
      </c>
      <c r="B1113" s="1" t="s">
        <v>7</v>
      </c>
      <c r="C1113" s="52" t="s">
        <v>1841</v>
      </c>
      <c r="D1113" s="52" t="s">
        <v>1842</v>
      </c>
      <c r="E1113">
        <f t="shared" si="0"/>
        <v>752</v>
      </c>
      <c r="F1113">
        <v>251</v>
      </c>
    </row>
    <row r="1114" ht="13.2" spans="1:6">
      <c r="A1114" s="1" t="s">
        <v>3</v>
      </c>
      <c r="B1114" s="1" t="s">
        <v>4</v>
      </c>
      <c r="C1114" s="52" t="s">
        <v>1841</v>
      </c>
      <c r="D1114" s="52" t="s">
        <v>1842</v>
      </c>
      <c r="E1114">
        <f t="shared" si="0"/>
        <v>0</v>
      </c>
      <c r="F1114" t="s">
        <v>696</v>
      </c>
    </row>
    <row r="1115" ht="13.2" spans="1:6">
      <c r="A1115" s="1" t="s">
        <v>6</v>
      </c>
      <c r="B1115" s="1" t="s">
        <v>7</v>
      </c>
      <c r="C1115" s="52" t="s">
        <v>1843</v>
      </c>
      <c r="D1115" s="52" t="s">
        <v>1844</v>
      </c>
      <c r="E1115">
        <f t="shared" si="0"/>
        <v>1856</v>
      </c>
      <c r="F1115">
        <v>619</v>
      </c>
    </row>
    <row r="1116" ht="13.2" spans="1:6">
      <c r="A1116" s="1" t="s">
        <v>3</v>
      </c>
      <c r="B1116" s="1" t="s">
        <v>4</v>
      </c>
      <c r="C1116" s="52" t="s">
        <v>1843</v>
      </c>
      <c r="D1116" s="52" t="s">
        <v>1844</v>
      </c>
      <c r="E1116">
        <f t="shared" si="0"/>
        <v>0</v>
      </c>
      <c r="F1116" t="s">
        <v>696</v>
      </c>
    </row>
    <row r="1117" ht="13.2" spans="1:6">
      <c r="A1117" s="1" t="s">
        <v>6</v>
      </c>
      <c r="B1117" s="1" t="s">
        <v>7</v>
      </c>
      <c r="C1117" s="52" t="s">
        <v>1845</v>
      </c>
      <c r="D1117" s="52" t="s">
        <v>1846</v>
      </c>
      <c r="E1117">
        <f t="shared" si="0"/>
        <v>1502</v>
      </c>
      <c r="F1117">
        <v>501</v>
      </c>
    </row>
    <row r="1118" ht="13.2" spans="1:6">
      <c r="A1118" s="1" t="s">
        <v>3</v>
      </c>
      <c r="B1118" s="1" t="s">
        <v>4</v>
      </c>
      <c r="C1118" s="52" t="s">
        <v>1845</v>
      </c>
      <c r="D1118" s="52" t="s">
        <v>1846</v>
      </c>
      <c r="E1118">
        <f t="shared" si="0"/>
        <v>0</v>
      </c>
      <c r="F1118" t="s">
        <v>696</v>
      </c>
    </row>
    <row r="1119" ht="13.2" spans="1:6">
      <c r="A1119" s="1" t="s">
        <v>6</v>
      </c>
      <c r="B1119" s="1" t="s">
        <v>7</v>
      </c>
      <c r="C1119" s="52" t="s">
        <v>1847</v>
      </c>
      <c r="D1119" s="52" t="s">
        <v>1848</v>
      </c>
      <c r="E1119">
        <f t="shared" si="0"/>
        <v>1190</v>
      </c>
      <c r="F1119">
        <v>397</v>
      </c>
    </row>
    <row r="1120" ht="13.2" spans="1:6">
      <c r="A1120" s="1" t="s">
        <v>3</v>
      </c>
      <c r="B1120" s="1" t="s">
        <v>4</v>
      </c>
      <c r="C1120" s="52" t="s">
        <v>1847</v>
      </c>
      <c r="D1120" s="52" t="s">
        <v>1848</v>
      </c>
      <c r="E1120">
        <f t="shared" si="0"/>
        <v>0</v>
      </c>
      <c r="F1120" t="s">
        <v>696</v>
      </c>
    </row>
    <row r="1121" ht="13.2" spans="1:6">
      <c r="A1121" s="1" t="s">
        <v>6</v>
      </c>
      <c r="B1121" s="1" t="s">
        <v>7</v>
      </c>
      <c r="C1121" s="52" t="s">
        <v>1849</v>
      </c>
      <c r="D1121" s="52" t="s">
        <v>1850</v>
      </c>
      <c r="E1121">
        <f t="shared" si="0"/>
        <v>491</v>
      </c>
      <c r="F1121">
        <v>164</v>
      </c>
    </row>
    <row r="1122" ht="13.2" spans="1:6">
      <c r="A1122" s="1" t="s">
        <v>3</v>
      </c>
      <c r="B1122" s="1" t="s">
        <v>4</v>
      </c>
      <c r="C1122" s="52" t="s">
        <v>1849</v>
      </c>
      <c r="D1122" s="52" t="s">
        <v>1850</v>
      </c>
      <c r="E1122">
        <f t="shared" si="0"/>
        <v>0</v>
      </c>
      <c r="F1122" t="s">
        <v>696</v>
      </c>
    </row>
    <row r="1123" ht="13.2" spans="1:6">
      <c r="A1123" s="1" t="s">
        <v>6</v>
      </c>
      <c r="B1123" s="1" t="s">
        <v>7</v>
      </c>
      <c r="C1123" s="52" t="s">
        <v>1851</v>
      </c>
      <c r="D1123" s="52" t="s">
        <v>1852</v>
      </c>
      <c r="E1123">
        <f t="shared" si="0"/>
        <v>1979</v>
      </c>
      <c r="F1123">
        <v>660</v>
      </c>
    </row>
    <row r="1124" ht="13.2" spans="1:6">
      <c r="A1124" s="1" t="s">
        <v>3</v>
      </c>
      <c r="B1124" s="1" t="s">
        <v>4</v>
      </c>
      <c r="C1124" s="52" t="s">
        <v>1851</v>
      </c>
      <c r="D1124" s="52" t="s">
        <v>1852</v>
      </c>
      <c r="E1124">
        <f t="shared" si="0"/>
        <v>0</v>
      </c>
      <c r="F1124" t="s">
        <v>696</v>
      </c>
    </row>
    <row r="1125" ht="13.2" spans="1:6">
      <c r="A1125" s="1" t="s">
        <v>6</v>
      </c>
      <c r="B1125" s="1" t="s">
        <v>7</v>
      </c>
      <c r="C1125" s="52" t="s">
        <v>1853</v>
      </c>
      <c r="D1125" s="52" t="s">
        <v>1854</v>
      </c>
      <c r="E1125">
        <f t="shared" si="0"/>
        <v>1430</v>
      </c>
      <c r="F1125">
        <v>477</v>
      </c>
    </row>
    <row r="1126" ht="13.2" spans="1:6">
      <c r="A1126" s="1" t="s">
        <v>3</v>
      </c>
      <c r="B1126" s="1" t="s">
        <v>4</v>
      </c>
      <c r="C1126" s="52" t="s">
        <v>1853</v>
      </c>
      <c r="D1126" s="52" t="s">
        <v>1854</v>
      </c>
      <c r="E1126">
        <f t="shared" si="0"/>
        <v>0</v>
      </c>
      <c r="F1126" t="s">
        <v>696</v>
      </c>
    </row>
    <row r="1127" ht="13.2" spans="1:6">
      <c r="A1127" s="1" t="s">
        <v>6</v>
      </c>
      <c r="B1127" s="1" t="s">
        <v>7</v>
      </c>
      <c r="C1127" s="52" t="s">
        <v>1855</v>
      </c>
      <c r="D1127" s="52" t="s">
        <v>1856</v>
      </c>
      <c r="E1127">
        <f t="shared" si="0"/>
        <v>1364</v>
      </c>
      <c r="F1127">
        <v>455</v>
      </c>
    </row>
    <row r="1128" ht="13.2" spans="1:6">
      <c r="A1128" s="1" t="s">
        <v>3</v>
      </c>
      <c r="B1128" s="1" t="s">
        <v>4</v>
      </c>
      <c r="C1128" s="52" t="s">
        <v>1855</v>
      </c>
      <c r="D1128" s="52" t="s">
        <v>1856</v>
      </c>
      <c r="E1128">
        <f t="shared" si="0"/>
        <v>0</v>
      </c>
      <c r="F1128" t="s">
        <v>696</v>
      </c>
    </row>
    <row r="1129" ht="13.2" spans="1:6">
      <c r="A1129" s="1" t="s">
        <v>6</v>
      </c>
      <c r="B1129" s="1" t="s">
        <v>7</v>
      </c>
      <c r="C1129" s="52" t="s">
        <v>1857</v>
      </c>
      <c r="D1129" s="52" t="s">
        <v>1858</v>
      </c>
      <c r="E1129">
        <f t="shared" si="0"/>
        <v>584</v>
      </c>
      <c r="F1129">
        <v>195</v>
      </c>
    </row>
    <row r="1130" ht="13.2" spans="1:6">
      <c r="A1130" s="1" t="s">
        <v>3</v>
      </c>
      <c r="B1130" s="1" t="s">
        <v>4</v>
      </c>
      <c r="C1130" s="52" t="s">
        <v>1857</v>
      </c>
      <c r="D1130" s="52" t="s">
        <v>1858</v>
      </c>
      <c r="E1130">
        <f t="shared" si="0"/>
        <v>0</v>
      </c>
      <c r="F1130" t="s">
        <v>696</v>
      </c>
    </row>
    <row r="1131" ht="13.2" spans="1:6">
      <c r="A1131" s="1" t="s">
        <v>6</v>
      </c>
      <c r="B1131" s="1" t="s">
        <v>7</v>
      </c>
      <c r="C1131" s="52" t="s">
        <v>1859</v>
      </c>
      <c r="D1131" s="52" t="s">
        <v>1860</v>
      </c>
      <c r="E1131">
        <f t="shared" si="0"/>
        <v>1292</v>
      </c>
      <c r="F1131">
        <v>431</v>
      </c>
    </row>
    <row r="1132" ht="13.2" spans="1:6">
      <c r="A1132" s="1" t="s">
        <v>3</v>
      </c>
      <c r="B1132" s="1" t="s">
        <v>4</v>
      </c>
      <c r="C1132" s="52" t="s">
        <v>1859</v>
      </c>
      <c r="D1132" s="52" t="s">
        <v>1860</v>
      </c>
      <c r="E1132">
        <f t="shared" si="0"/>
        <v>0</v>
      </c>
      <c r="F1132" t="s">
        <v>696</v>
      </c>
    </row>
    <row r="1133" ht="13.2" spans="1:6">
      <c r="A1133" s="1" t="s">
        <v>6</v>
      </c>
      <c r="B1133" s="1" t="s">
        <v>7</v>
      </c>
      <c r="C1133" s="52" t="s">
        <v>1861</v>
      </c>
      <c r="D1133" s="52" t="s">
        <v>1862</v>
      </c>
      <c r="E1133">
        <f t="shared" si="0"/>
        <v>2390</v>
      </c>
      <c r="F1133">
        <v>797</v>
      </c>
    </row>
    <row r="1134" ht="13.2" spans="1:6">
      <c r="A1134" s="1" t="s">
        <v>3</v>
      </c>
      <c r="B1134" s="1" t="s">
        <v>4</v>
      </c>
      <c r="C1134" s="52" t="s">
        <v>1861</v>
      </c>
      <c r="D1134" s="52" t="s">
        <v>1862</v>
      </c>
      <c r="E1134">
        <f t="shared" si="0"/>
        <v>0</v>
      </c>
      <c r="F1134" t="s">
        <v>696</v>
      </c>
    </row>
    <row r="1135" ht="13.2" spans="1:6">
      <c r="A1135" s="1" t="s">
        <v>6</v>
      </c>
      <c r="B1135" s="1" t="s">
        <v>7</v>
      </c>
      <c r="C1135" s="52" t="s">
        <v>1863</v>
      </c>
      <c r="D1135" s="52" t="s">
        <v>1864</v>
      </c>
      <c r="E1135">
        <f t="shared" si="0"/>
        <v>152</v>
      </c>
      <c r="F1135">
        <v>51</v>
      </c>
    </row>
    <row r="1136" ht="13.2" spans="1:6">
      <c r="A1136" s="1" t="s">
        <v>3</v>
      </c>
      <c r="B1136" s="1" t="s">
        <v>4</v>
      </c>
      <c r="C1136" s="52" t="s">
        <v>1863</v>
      </c>
      <c r="D1136" s="52" t="s">
        <v>1864</v>
      </c>
      <c r="E1136">
        <f t="shared" si="0"/>
        <v>0</v>
      </c>
      <c r="F1136" t="s">
        <v>696</v>
      </c>
    </row>
    <row r="1137" ht="13.2" spans="1:6">
      <c r="A1137" s="1" t="s">
        <v>6</v>
      </c>
      <c r="B1137" s="1" t="s">
        <v>7</v>
      </c>
      <c r="C1137" s="52" t="s">
        <v>1865</v>
      </c>
      <c r="D1137" s="52" t="s">
        <v>1866</v>
      </c>
      <c r="E1137">
        <f t="shared" si="0"/>
        <v>626</v>
      </c>
      <c r="F1137">
        <v>209</v>
      </c>
    </row>
    <row r="1138" ht="13.2" spans="1:6">
      <c r="A1138" s="1" t="s">
        <v>3</v>
      </c>
      <c r="B1138" s="1" t="s">
        <v>4</v>
      </c>
      <c r="C1138" s="52" t="s">
        <v>1865</v>
      </c>
      <c r="D1138" s="52" t="s">
        <v>1866</v>
      </c>
      <c r="E1138">
        <f t="shared" si="0"/>
        <v>0</v>
      </c>
      <c r="F1138" t="s">
        <v>696</v>
      </c>
    </row>
    <row r="1139" ht="13.2" spans="1:6">
      <c r="A1139" s="1" t="s">
        <v>6</v>
      </c>
      <c r="B1139" s="1" t="s">
        <v>7</v>
      </c>
      <c r="C1139" s="52" t="s">
        <v>1867</v>
      </c>
      <c r="D1139" s="52" t="s">
        <v>1868</v>
      </c>
      <c r="E1139">
        <f t="shared" si="0"/>
        <v>1355</v>
      </c>
      <c r="F1139">
        <v>452</v>
      </c>
    </row>
    <row r="1140" ht="13.2" spans="1:6">
      <c r="A1140" s="1" t="s">
        <v>3</v>
      </c>
      <c r="B1140" s="1" t="s">
        <v>4</v>
      </c>
      <c r="C1140" s="52" t="s">
        <v>1867</v>
      </c>
      <c r="D1140" s="52" t="s">
        <v>1868</v>
      </c>
      <c r="E1140">
        <f t="shared" si="0"/>
        <v>0</v>
      </c>
      <c r="F1140" t="s">
        <v>696</v>
      </c>
    </row>
    <row r="1141" ht="13.2" spans="1:6">
      <c r="A1141" s="1" t="s">
        <v>6</v>
      </c>
      <c r="B1141" s="1" t="s">
        <v>7</v>
      </c>
      <c r="C1141" s="52" t="s">
        <v>1869</v>
      </c>
      <c r="D1141" s="52" t="s">
        <v>1870</v>
      </c>
      <c r="E1141">
        <f t="shared" si="0"/>
        <v>368</v>
      </c>
      <c r="F1141">
        <v>123</v>
      </c>
    </row>
    <row r="1142" ht="13.2" spans="1:6">
      <c r="A1142" s="1" t="s">
        <v>3</v>
      </c>
      <c r="B1142" s="1" t="s">
        <v>4</v>
      </c>
      <c r="C1142" s="52" t="s">
        <v>1869</v>
      </c>
      <c r="D1142" s="52" t="s">
        <v>1870</v>
      </c>
      <c r="E1142">
        <f t="shared" si="0"/>
        <v>0</v>
      </c>
      <c r="F1142" t="s">
        <v>696</v>
      </c>
    </row>
    <row r="1143" ht="13.2" spans="1:6">
      <c r="A1143" s="1" t="s">
        <v>6</v>
      </c>
      <c r="B1143" s="1" t="s">
        <v>7</v>
      </c>
      <c r="C1143" s="52" t="s">
        <v>1871</v>
      </c>
      <c r="D1143" s="52" t="s">
        <v>1872</v>
      </c>
      <c r="E1143">
        <f t="shared" si="0"/>
        <v>464</v>
      </c>
      <c r="F1143">
        <v>155</v>
      </c>
    </row>
    <row r="1144" ht="13.2" spans="1:6">
      <c r="A1144" s="1" t="s">
        <v>3</v>
      </c>
      <c r="B1144" s="1" t="s">
        <v>4</v>
      </c>
      <c r="C1144" s="52" t="s">
        <v>1871</v>
      </c>
      <c r="D1144" s="52" t="s">
        <v>1872</v>
      </c>
      <c r="E1144">
        <f t="shared" si="0"/>
        <v>0</v>
      </c>
      <c r="F1144" t="s">
        <v>696</v>
      </c>
    </row>
    <row r="1145" ht="13.2" spans="1:6">
      <c r="A1145" s="1" t="s">
        <v>6</v>
      </c>
      <c r="B1145" s="1" t="s">
        <v>7</v>
      </c>
      <c r="C1145" s="52" t="s">
        <v>1873</v>
      </c>
      <c r="D1145" s="52" t="s">
        <v>1874</v>
      </c>
      <c r="E1145">
        <f t="shared" si="0"/>
        <v>962</v>
      </c>
      <c r="F1145">
        <v>321</v>
      </c>
    </row>
    <row r="1146" ht="13.2" spans="1:6">
      <c r="A1146" s="1" t="s">
        <v>3</v>
      </c>
      <c r="B1146" s="1" t="s">
        <v>4</v>
      </c>
      <c r="C1146" s="52" t="s">
        <v>1873</v>
      </c>
      <c r="D1146" s="52" t="s">
        <v>1874</v>
      </c>
      <c r="E1146">
        <f t="shared" si="0"/>
        <v>0</v>
      </c>
      <c r="F1146" t="s">
        <v>696</v>
      </c>
    </row>
    <row r="1147" ht="13.2" spans="1:6">
      <c r="A1147" s="1" t="s">
        <v>6</v>
      </c>
      <c r="B1147" s="1" t="s">
        <v>7</v>
      </c>
      <c r="C1147" s="52" t="s">
        <v>1875</v>
      </c>
      <c r="D1147" s="52" t="s">
        <v>1876</v>
      </c>
      <c r="E1147">
        <f t="shared" si="0"/>
        <v>1595</v>
      </c>
      <c r="F1147">
        <v>532</v>
      </c>
    </row>
    <row r="1148" ht="13.2" spans="1:6">
      <c r="A1148" s="1" t="s">
        <v>3</v>
      </c>
      <c r="B1148" s="1" t="s">
        <v>4</v>
      </c>
      <c r="C1148" s="52" t="s">
        <v>1875</v>
      </c>
      <c r="D1148" s="52" t="s">
        <v>1876</v>
      </c>
      <c r="E1148">
        <f t="shared" si="0"/>
        <v>0</v>
      </c>
      <c r="F1148" t="s">
        <v>696</v>
      </c>
    </row>
    <row r="1149" ht="13.2" spans="1:6">
      <c r="A1149" s="1" t="s">
        <v>6</v>
      </c>
      <c r="B1149" s="1" t="s">
        <v>7</v>
      </c>
      <c r="C1149" s="52" t="s">
        <v>1877</v>
      </c>
      <c r="D1149" s="52" t="s">
        <v>1878</v>
      </c>
      <c r="E1149">
        <f t="shared" si="0"/>
        <v>554</v>
      </c>
      <c r="F1149">
        <v>185</v>
      </c>
    </row>
    <row r="1150" ht="13.2" spans="1:6">
      <c r="A1150" s="1" t="s">
        <v>3</v>
      </c>
      <c r="B1150" s="1" t="s">
        <v>4</v>
      </c>
      <c r="C1150" s="52" t="s">
        <v>1877</v>
      </c>
      <c r="D1150" s="52" t="s">
        <v>1878</v>
      </c>
      <c r="E1150">
        <f t="shared" si="0"/>
        <v>0</v>
      </c>
      <c r="F1150" t="s">
        <v>696</v>
      </c>
    </row>
    <row r="1151" ht="13.2" spans="1:6">
      <c r="A1151" s="1" t="s">
        <v>6</v>
      </c>
      <c r="B1151" s="1" t="s">
        <v>7</v>
      </c>
      <c r="C1151" s="52" t="s">
        <v>1879</v>
      </c>
      <c r="D1151" s="52" t="s">
        <v>1880</v>
      </c>
      <c r="E1151">
        <f t="shared" si="0"/>
        <v>1217</v>
      </c>
      <c r="F1151">
        <v>406</v>
      </c>
    </row>
    <row r="1152" ht="13.2" spans="1:6">
      <c r="A1152" s="1" t="s">
        <v>3</v>
      </c>
      <c r="B1152" s="1" t="s">
        <v>4</v>
      </c>
      <c r="C1152" s="52" t="s">
        <v>1879</v>
      </c>
      <c r="D1152" s="52" t="s">
        <v>1880</v>
      </c>
      <c r="E1152">
        <f t="shared" si="0"/>
        <v>0</v>
      </c>
      <c r="F1152" t="s">
        <v>696</v>
      </c>
    </row>
    <row r="1153" ht="13.2" spans="1:6">
      <c r="A1153" s="1" t="s">
        <v>6</v>
      </c>
      <c r="B1153" s="1" t="s">
        <v>7</v>
      </c>
      <c r="C1153" s="52" t="s">
        <v>1881</v>
      </c>
      <c r="D1153" s="52" t="s">
        <v>1882</v>
      </c>
      <c r="E1153">
        <f t="shared" si="0"/>
        <v>3377</v>
      </c>
      <c r="F1153">
        <v>1126</v>
      </c>
    </row>
    <row r="1154" ht="13.2" spans="1:6">
      <c r="A1154" s="1" t="s">
        <v>3</v>
      </c>
      <c r="B1154" s="1" t="s">
        <v>4</v>
      </c>
      <c r="C1154" s="52" t="s">
        <v>1881</v>
      </c>
      <c r="D1154" s="52" t="s">
        <v>1882</v>
      </c>
      <c r="E1154">
        <f t="shared" si="0"/>
        <v>0</v>
      </c>
      <c r="F1154" t="s">
        <v>696</v>
      </c>
    </row>
    <row r="1155" ht="13.2" spans="1:6">
      <c r="A1155" s="1" t="s">
        <v>6</v>
      </c>
      <c r="B1155" s="1" t="s">
        <v>7</v>
      </c>
      <c r="C1155" s="52" t="s">
        <v>1883</v>
      </c>
      <c r="D1155" s="52" t="s">
        <v>1884</v>
      </c>
      <c r="E1155">
        <f t="shared" si="0"/>
        <v>962</v>
      </c>
      <c r="F1155">
        <v>321</v>
      </c>
    </row>
    <row r="1156" ht="13.2" spans="1:6">
      <c r="A1156" s="1" t="s">
        <v>3</v>
      </c>
      <c r="B1156" s="1" t="s">
        <v>4</v>
      </c>
      <c r="C1156" s="52" t="s">
        <v>1883</v>
      </c>
      <c r="D1156" s="52" t="s">
        <v>1884</v>
      </c>
      <c r="E1156">
        <f t="shared" si="0"/>
        <v>0</v>
      </c>
      <c r="F1156" t="s">
        <v>696</v>
      </c>
    </row>
    <row r="1157" ht="13.2" spans="1:6">
      <c r="A1157" s="1" t="s">
        <v>6</v>
      </c>
      <c r="B1157" s="1" t="s">
        <v>7</v>
      </c>
      <c r="C1157" s="52" t="s">
        <v>1885</v>
      </c>
      <c r="D1157" s="52" t="s">
        <v>1886</v>
      </c>
      <c r="E1157">
        <f t="shared" si="0"/>
        <v>2039</v>
      </c>
      <c r="F1157">
        <v>680</v>
      </c>
    </row>
    <row r="1158" ht="13.2" spans="1:6">
      <c r="A1158" s="1" t="s">
        <v>3</v>
      </c>
      <c r="B1158" s="1" t="s">
        <v>4</v>
      </c>
      <c r="C1158" s="52" t="s">
        <v>1885</v>
      </c>
      <c r="D1158" s="52" t="s">
        <v>1886</v>
      </c>
      <c r="E1158">
        <f t="shared" si="0"/>
        <v>0</v>
      </c>
      <c r="F1158" t="s">
        <v>696</v>
      </c>
    </row>
    <row r="1159" ht="13.2" spans="1:6">
      <c r="A1159" s="1" t="s">
        <v>6</v>
      </c>
      <c r="B1159" s="1" t="s">
        <v>7</v>
      </c>
      <c r="C1159" s="52" t="s">
        <v>1887</v>
      </c>
      <c r="D1159" s="52" t="s">
        <v>1888</v>
      </c>
      <c r="E1159">
        <f t="shared" si="0"/>
        <v>545</v>
      </c>
      <c r="F1159">
        <v>182</v>
      </c>
    </row>
    <row r="1160" ht="13.2" spans="1:6">
      <c r="A1160" s="1" t="s">
        <v>3</v>
      </c>
      <c r="B1160" s="1" t="s">
        <v>4</v>
      </c>
      <c r="C1160" s="52" t="s">
        <v>1887</v>
      </c>
      <c r="D1160" s="52" t="s">
        <v>1888</v>
      </c>
      <c r="E1160">
        <f t="shared" si="0"/>
        <v>0</v>
      </c>
      <c r="F1160" t="s">
        <v>696</v>
      </c>
    </row>
    <row r="1161" ht="13.2" spans="1:6">
      <c r="A1161" s="1" t="s">
        <v>6</v>
      </c>
      <c r="B1161" s="1" t="s">
        <v>8</v>
      </c>
      <c r="C1161" s="52" t="s">
        <v>1889</v>
      </c>
      <c r="D1161" s="52" t="s">
        <v>1890</v>
      </c>
      <c r="E1161">
        <f t="shared" si="0"/>
        <v>0</v>
      </c>
      <c r="F1161" t="s">
        <v>696</v>
      </c>
    </row>
    <row r="1162" ht="13.2" spans="1:6">
      <c r="A1162" s="1" t="s">
        <v>6</v>
      </c>
      <c r="B1162" s="1" t="s">
        <v>7</v>
      </c>
      <c r="C1162" s="52" t="s">
        <v>1891</v>
      </c>
      <c r="D1162" s="52" t="s">
        <v>1892</v>
      </c>
      <c r="E1162">
        <f t="shared" si="0"/>
        <v>725</v>
      </c>
      <c r="F1162">
        <v>242</v>
      </c>
    </row>
    <row r="1163" ht="13.2" spans="1:6">
      <c r="A1163" s="1" t="s">
        <v>3</v>
      </c>
      <c r="B1163" s="1" t="s">
        <v>4</v>
      </c>
      <c r="C1163" s="52" t="s">
        <v>1891</v>
      </c>
      <c r="D1163" s="52" t="s">
        <v>1892</v>
      </c>
      <c r="E1163">
        <f t="shared" si="0"/>
        <v>0</v>
      </c>
      <c r="F1163" t="s">
        <v>696</v>
      </c>
    </row>
    <row r="1164" ht="13.2" spans="1:6">
      <c r="A1164" s="1" t="s">
        <v>6</v>
      </c>
      <c r="B1164" s="1" t="s">
        <v>7</v>
      </c>
      <c r="C1164" s="52" t="s">
        <v>1893</v>
      </c>
      <c r="D1164" s="52" t="s">
        <v>1894</v>
      </c>
      <c r="E1164">
        <f t="shared" si="0"/>
        <v>1871</v>
      </c>
      <c r="F1164">
        <v>624</v>
      </c>
    </row>
    <row r="1165" ht="13.2" spans="1:6">
      <c r="A1165" s="1" t="s">
        <v>3</v>
      </c>
      <c r="B1165" s="1" t="s">
        <v>4</v>
      </c>
      <c r="C1165" s="52" t="s">
        <v>1893</v>
      </c>
      <c r="D1165" s="52" t="s">
        <v>1894</v>
      </c>
      <c r="E1165">
        <f t="shared" si="0"/>
        <v>0</v>
      </c>
      <c r="F1165" t="s">
        <v>696</v>
      </c>
    </row>
    <row r="1166" ht="13.2" spans="1:6">
      <c r="A1166" s="1" t="s">
        <v>6</v>
      </c>
      <c r="B1166" s="1" t="s">
        <v>7</v>
      </c>
      <c r="C1166" s="52" t="s">
        <v>1895</v>
      </c>
      <c r="D1166" s="52" t="s">
        <v>1896</v>
      </c>
      <c r="E1166">
        <f t="shared" si="0"/>
        <v>923</v>
      </c>
      <c r="F1166">
        <v>308</v>
      </c>
    </row>
    <row r="1167" ht="13.2" spans="1:6">
      <c r="A1167" s="1" t="s">
        <v>3</v>
      </c>
      <c r="B1167" s="1" t="s">
        <v>4</v>
      </c>
      <c r="C1167" s="52" t="s">
        <v>1895</v>
      </c>
      <c r="D1167" s="52" t="s">
        <v>1896</v>
      </c>
      <c r="E1167">
        <f t="shared" si="0"/>
        <v>0</v>
      </c>
      <c r="F1167" t="s">
        <v>696</v>
      </c>
    </row>
    <row r="1168" ht="13.2" spans="1:6">
      <c r="A1168" s="1" t="s">
        <v>6</v>
      </c>
      <c r="B1168" s="1" t="s">
        <v>7</v>
      </c>
      <c r="C1168" s="52" t="s">
        <v>1897</v>
      </c>
      <c r="D1168" s="52" t="s">
        <v>1898</v>
      </c>
      <c r="E1168">
        <f t="shared" si="0"/>
        <v>314</v>
      </c>
      <c r="F1168">
        <v>105</v>
      </c>
    </row>
    <row r="1169" ht="13.2" spans="1:6">
      <c r="A1169" s="1" t="s">
        <v>3</v>
      </c>
      <c r="B1169" s="1" t="s">
        <v>4</v>
      </c>
      <c r="C1169" s="52" t="s">
        <v>1897</v>
      </c>
      <c r="D1169" s="52" t="s">
        <v>1898</v>
      </c>
      <c r="E1169">
        <f t="shared" si="0"/>
        <v>0</v>
      </c>
      <c r="F1169" t="s">
        <v>696</v>
      </c>
    </row>
    <row r="1170" ht="13.2" spans="1:6">
      <c r="A1170" s="1" t="s">
        <v>6</v>
      </c>
      <c r="B1170" s="1" t="s">
        <v>7</v>
      </c>
      <c r="C1170" s="52" t="s">
        <v>1899</v>
      </c>
      <c r="D1170" s="52" t="s">
        <v>1900</v>
      </c>
      <c r="E1170">
        <f t="shared" si="0"/>
        <v>1832</v>
      </c>
      <c r="F1170">
        <v>611</v>
      </c>
    </row>
    <row r="1171" ht="13.2" spans="1:6">
      <c r="A1171" s="1" t="s">
        <v>3</v>
      </c>
      <c r="B1171" s="1" t="s">
        <v>4</v>
      </c>
      <c r="C1171" s="52" t="s">
        <v>1899</v>
      </c>
      <c r="D1171" s="52" t="s">
        <v>1900</v>
      </c>
      <c r="E1171">
        <f t="shared" si="0"/>
        <v>0</v>
      </c>
      <c r="F1171" t="s">
        <v>696</v>
      </c>
    </row>
    <row r="1172" ht="13.2" spans="1:6">
      <c r="A1172" s="1" t="s">
        <v>6</v>
      </c>
      <c r="B1172" s="1" t="s">
        <v>7</v>
      </c>
      <c r="C1172" s="52" t="s">
        <v>1901</v>
      </c>
      <c r="D1172" s="52" t="s">
        <v>1902</v>
      </c>
      <c r="E1172">
        <f t="shared" si="0"/>
        <v>3509</v>
      </c>
      <c r="F1172">
        <v>1170</v>
      </c>
    </row>
    <row r="1173" ht="13.2" spans="1:6">
      <c r="A1173" s="1" t="s">
        <v>3</v>
      </c>
      <c r="B1173" s="1" t="s">
        <v>4</v>
      </c>
      <c r="C1173" s="52" t="s">
        <v>1901</v>
      </c>
      <c r="D1173" s="52" t="s">
        <v>1902</v>
      </c>
      <c r="E1173">
        <f t="shared" si="0"/>
        <v>0</v>
      </c>
      <c r="F1173" t="s">
        <v>696</v>
      </c>
    </row>
    <row r="1174" ht="13.2" spans="1:6">
      <c r="A1174" s="1" t="s">
        <v>6</v>
      </c>
      <c r="B1174" s="1" t="s">
        <v>8</v>
      </c>
      <c r="C1174" s="52" t="s">
        <v>1903</v>
      </c>
      <c r="D1174" s="52" t="s">
        <v>1904</v>
      </c>
      <c r="E1174">
        <f t="shared" si="0"/>
        <v>0</v>
      </c>
      <c r="F1174" t="s">
        <v>696</v>
      </c>
    </row>
    <row r="1175" ht="13.2" spans="1:6">
      <c r="A1175" s="1" t="s">
        <v>6</v>
      </c>
      <c r="B1175" s="1" t="s">
        <v>7</v>
      </c>
      <c r="C1175" s="52" t="s">
        <v>1905</v>
      </c>
      <c r="D1175" s="52" t="s">
        <v>1906</v>
      </c>
      <c r="E1175">
        <f t="shared" si="0"/>
        <v>1400</v>
      </c>
      <c r="F1175">
        <v>467</v>
      </c>
    </row>
    <row r="1176" ht="13.2" spans="1:6">
      <c r="A1176" s="1" t="s">
        <v>3</v>
      </c>
      <c r="B1176" s="1" t="s">
        <v>4</v>
      </c>
      <c r="C1176" s="52" t="s">
        <v>1905</v>
      </c>
      <c r="D1176" s="52" t="s">
        <v>1906</v>
      </c>
      <c r="E1176">
        <f t="shared" si="0"/>
        <v>0</v>
      </c>
      <c r="F1176" t="s">
        <v>696</v>
      </c>
    </row>
    <row r="1177" ht="13.2" spans="1:6">
      <c r="A1177" s="1" t="s">
        <v>6</v>
      </c>
      <c r="B1177" s="1" t="s">
        <v>7</v>
      </c>
      <c r="C1177" s="52" t="s">
        <v>1907</v>
      </c>
      <c r="D1177" s="52" t="s">
        <v>1908</v>
      </c>
      <c r="E1177">
        <f t="shared" si="0"/>
        <v>1436</v>
      </c>
      <c r="F1177">
        <v>479</v>
      </c>
    </row>
    <row r="1178" ht="13.2" spans="1:6">
      <c r="A1178" s="1" t="s">
        <v>3</v>
      </c>
      <c r="B1178" s="1" t="s">
        <v>4</v>
      </c>
      <c r="C1178" s="52" t="s">
        <v>1907</v>
      </c>
      <c r="D1178" s="52" t="s">
        <v>1908</v>
      </c>
      <c r="E1178">
        <f t="shared" si="0"/>
        <v>0</v>
      </c>
      <c r="F1178" t="s">
        <v>696</v>
      </c>
    </row>
    <row r="1179" ht="13.2" spans="1:6">
      <c r="A1179" s="1" t="s">
        <v>6</v>
      </c>
      <c r="B1179" s="1" t="s">
        <v>7</v>
      </c>
      <c r="C1179" s="52" t="s">
        <v>1909</v>
      </c>
      <c r="D1179" s="52" t="s">
        <v>1910</v>
      </c>
      <c r="E1179">
        <f t="shared" si="0"/>
        <v>1343</v>
      </c>
      <c r="F1179">
        <v>448</v>
      </c>
    </row>
    <row r="1180" ht="13.2" spans="1:6">
      <c r="A1180" s="1" t="s">
        <v>3</v>
      </c>
      <c r="B1180" s="1" t="s">
        <v>4</v>
      </c>
      <c r="C1180" s="52" t="s">
        <v>1909</v>
      </c>
      <c r="D1180" s="52" t="s">
        <v>1910</v>
      </c>
      <c r="E1180">
        <f t="shared" si="0"/>
        <v>0</v>
      </c>
      <c r="F1180" t="s">
        <v>696</v>
      </c>
    </row>
    <row r="1181" ht="13.2" spans="1:6">
      <c r="A1181" s="1" t="s">
        <v>6</v>
      </c>
      <c r="B1181" s="1" t="s">
        <v>7</v>
      </c>
      <c r="C1181" s="52" t="s">
        <v>1911</v>
      </c>
      <c r="D1181" s="52" t="s">
        <v>1912</v>
      </c>
      <c r="E1181">
        <f t="shared" si="0"/>
        <v>1388</v>
      </c>
      <c r="F1181">
        <v>463</v>
      </c>
    </row>
    <row r="1182" ht="13.2" spans="1:6">
      <c r="A1182" s="1" t="s">
        <v>3</v>
      </c>
      <c r="B1182" s="1" t="s">
        <v>4</v>
      </c>
      <c r="C1182" s="52" t="s">
        <v>1911</v>
      </c>
      <c r="D1182" s="52" t="s">
        <v>1912</v>
      </c>
      <c r="E1182">
        <f t="shared" si="0"/>
        <v>0</v>
      </c>
      <c r="F1182" t="s">
        <v>696</v>
      </c>
    </row>
    <row r="1183" ht="13.2" spans="1:6">
      <c r="A1183" s="1" t="s">
        <v>6</v>
      </c>
      <c r="B1183" s="1" t="s">
        <v>7</v>
      </c>
      <c r="C1183" s="52" t="s">
        <v>1913</v>
      </c>
      <c r="D1183" s="52" t="s">
        <v>1914</v>
      </c>
      <c r="E1183">
        <f t="shared" si="0"/>
        <v>1046</v>
      </c>
      <c r="F1183">
        <v>349</v>
      </c>
    </row>
    <row r="1184" ht="13.2" spans="1:6">
      <c r="A1184" s="1" t="s">
        <v>3</v>
      </c>
      <c r="B1184" s="1" t="s">
        <v>4</v>
      </c>
      <c r="C1184" s="52" t="s">
        <v>1913</v>
      </c>
      <c r="D1184" s="52" t="s">
        <v>1914</v>
      </c>
      <c r="E1184">
        <f t="shared" si="0"/>
        <v>0</v>
      </c>
      <c r="F1184" t="s">
        <v>696</v>
      </c>
    </row>
    <row r="1185" ht="13.2" spans="1:6">
      <c r="A1185" s="1" t="s">
        <v>6</v>
      </c>
      <c r="B1185" s="1" t="s">
        <v>7</v>
      </c>
      <c r="C1185" s="52" t="s">
        <v>1915</v>
      </c>
      <c r="D1185" s="52" t="s">
        <v>1916</v>
      </c>
      <c r="E1185">
        <f t="shared" si="0"/>
        <v>791</v>
      </c>
      <c r="F1185">
        <v>264</v>
      </c>
    </row>
    <row r="1186" ht="13.2" spans="1:6">
      <c r="A1186" s="1" t="s">
        <v>3</v>
      </c>
      <c r="B1186" s="1" t="s">
        <v>4</v>
      </c>
      <c r="C1186" s="52" t="s">
        <v>1915</v>
      </c>
      <c r="D1186" s="52" t="s">
        <v>1916</v>
      </c>
      <c r="E1186">
        <f t="shared" si="0"/>
        <v>0</v>
      </c>
      <c r="F1186" t="s">
        <v>696</v>
      </c>
    </row>
    <row r="1187" ht="13.2" spans="1:6">
      <c r="A1187" s="1" t="s">
        <v>6</v>
      </c>
      <c r="B1187" s="1" t="s">
        <v>7</v>
      </c>
      <c r="C1187" s="52" t="s">
        <v>1917</v>
      </c>
      <c r="D1187" s="52" t="s">
        <v>1918</v>
      </c>
      <c r="E1187">
        <f t="shared" si="0"/>
        <v>803</v>
      </c>
      <c r="F1187">
        <v>268</v>
      </c>
    </row>
    <row r="1188" ht="13.2" spans="1:6">
      <c r="A1188" s="1" t="s">
        <v>3</v>
      </c>
      <c r="B1188" s="1" t="s">
        <v>4</v>
      </c>
      <c r="C1188" s="52" t="s">
        <v>1917</v>
      </c>
      <c r="D1188" s="52" t="s">
        <v>1918</v>
      </c>
      <c r="E1188">
        <f t="shared" si="0"/>
        <v>0</v>
      </c>
      <c r="F1188" t="s">
        <v>696</v>
      </c>
    </row>
    <row r="1189" ht="13.2" spans="1:6">
      <c r="A1189" s="1" t="s">
        <v>6</v>
      </c>
      <c r="B1189" s="1" t="s">
        <v>7</v>
      </c>
      <c r="C1189" s="52" t="s">
        <v>1919</v>
      </c>
      <c r="D1189" s="52" t="s">
        <v>1920</v>
      </c>
      <c r="E1189">
        <f t="shared" si="0"/>
        <v>1043</v>
      </c>
      <c r="F1189">
        <v>348</v>
      </c>
    </row>
    <row r="1190" ht="13.2" spans="1:6">
      <c r="A1190" s="1" t="s">
        <v>3</v>
      </c>
      <c r="B1190" s="1" t="s">
        <v>4</v>
      </c>
      <c r="C1190" s="52" t="s">
        <v>1919</v>
      </c>
      <c r="D1190" s="52" t="s">
        <v>1920</v>
      </c>
      <c r="E1190">
        <f t="shared" si="0"/>
        <v>0</v>
      </c>
      <c r="F1190" t="s">
        <v>696</v>
      </c>
    </row>
    <row r="1191" ht="13.2" spans="1:6">
      <c r="A1191" s="1" t="s">
        <v>6</v>
      </c>
      <c r="B1191" s="1" t="s">
        <v>7</v>
      </c>
      <c r="C1191" s="52" t="s">
        <v>1921</v>
      </c>
      <c r="D1191" s="52" t="s">
        <v>1922</v>
      </c>
      <c r="E1191">
        <f t="shared" si="0"/>
        <v>839</v>
      </c>
      <c r="F1191">
        <v>280</v>
      </c>
    </row>
    <row r="1192" ht="13.2" spans="1:6">
      <c r="A1192" s="1" t="s">
        <v>3</v>
      </c>
      <c r="B1192" s="1" t="s">
        <v>4</v>
      </c>
      <c r="C1192" s="52" t="s">
        <v>1921</v>
      </c>
      <c r="D1192" s="52" t="s">
        <v>1922</v>
      </c>
      <c r="E1192">
        <f t="shared" si="0"/>
        <v>0</v>
      </c>
      <c r="F1192" t="s">
        <v>696</v>
      </c>
    </row>
    <row r="1193" ht="13.2" spans="1:6">
      <c r="A1193" s="1" t="s">
        <v>6</v>
      </c>
      <c r="B1193" s="1" t="s">
        <v>7</v>
      </c>
      <c r="C1193" s="52" t="s">
        <v>1923</v>
      </c>
      <c r="D1193" s="52" t="s">
        <v>1924</v>
      </c>
      <c r="E1193">
        <f t="shared" si="0"/>
        <v>698</v>
      </c>
      <c r="F1193">
        <v>233</v>
      </c>
    </row>
    <row r="1194" ht="13.2" spans="1:6">
      <c r="A1194" s="1" t="s">
        <v>3</v>
      </c>
      <c r="B1194" s="1" t="s">
        <v>4</v>
      </c>
      <c r="C1194" s="52" t="s">
        <v>1923</v>
      </c>
      <c r="D1194" s="52" t="s">
        <v>1924</v>
      </c>
      <c r="E1194">
        <f t="shared" si="0"/>
        <v>0</v>
      </c>
      <c r="F1194" t="s">
        <v>696</v>
      </c>
    </row>
    <row r="1195" ht="13.2" spans="1:6">
      <c r="A1195" s="1" t="s">
        <v>6</v>
      </c>
      <c r="B1195" s="1" t="s">
        <v>7</v>
      </c>
      <c r="C1195" s="52" t="s">
        <v>1925</v>
      </c>
      <c r="D1195" s="52" t="s">
        <v>1926</v>
      </c>
      <c r="E1195">
        <f t="shared" si="0"/>
        <v>1544</v>
      </c>
      <c r="F1195">
        <v>515</v>
      </c>
    </row>
    <row r="1196" ht="13.2" spans="1:6">
      <c r="A1196" s="1" t="s">
        <v>3</v>
      </c>
      <c r="B1196" s="1" t="s">
        <v>4</v>
      </c>
      <c r="C1196" s="52" t="s">
        <v>1925</v>
      </c>
      <c r="D1196" s="52" t="s">
        <v>1926</v>
      </c>
      <c r="E1196">
        <f t="shared" si="0"/>
        <v>0</v>
      </c>
      <c r="F1196" t="s">
        <v>696</v>
      </c>
    </row>
    <row r="1197" ht="13.2" spans="1:6">
      <c r="A1197" s="1" t="s">
        <v>6</v>
      </c>
      <c r="B1197" s="1" t="s">
        <v>7</v>
      </c>
      <c r="C1197" s="52" t="s">
        <v>1927</v>
      </c>
      <c r="D1197" s="52" t="s">
        <v>1928</v>
      </c>
      <c r="E1197">
        <f t="shared" si="0"/>
        <v>983</v>
      </c>
      <c r="F1197">
        <v>328</v>
      </c>
    </row>
    <row r="1198" ht="13.2" spans="1:6">
      <c r="A1198" s="1" t="s">
        <v>3</v>
      </c>
      <c r="B1198" s="1" t="s">
        <v>4</v>
      </c>
      <c r="C1198" s="52" t="s">
        <v>1927</v>
      </c>
      <c r="D1198" s="52" t="s">
        <v>1928</v>
      </c>
      <c r="E1198">
        <f t="shared" si="0"/>
        <v>0</v>
      </c>
      <c r="F1198" t="s">
        <v>696</v>
      </c>
    </row>
    <row r="1199" ht="13.2" spans="1:6">
      <c r="A1199" s="1" t="s">
        <v>6</v>
      </c>
      <c r="B1199" s="1" t="s">
        <v>7</v>
      </c>
      <c r="C1199" s="52" t="s">
        <v>1929</v>
      </c>
      <c r="D1199" s="52" t="s">
        <v>1930</v>
      </c>
      <c r="E1199">
        <f t="shared" si="0"/>
        <v>530</v>
      </c>
      <c r="F1199">
        <v>177</v>
      </c>
    </row>
    <row r="1200" ht="13.2" spans="1:6">
      <c r="A1200" s="1" t="s">
        <v>3</v>
      </c>
      <c r="B1200" s="1" t="s">
        <v>4</v>
      </c>
      <c r="C1200" s="52" t="s">
        <v>1929</v>
      </c>
      <c r="D1200" s="52" t="s">
        <v>1930</v>
      </c>
      <c r="E1200">
        <f t="shared" si="0"/>
        <v>0</v>
      </c>
      <c r="F1200" t="s">
        <v>696</v>
      </c>
    </row>
    <row r="1201" ht="13.2" spans="1:6">
      <c r="A1201" s="1" t="s">
        <v>6</v>
      </c>
      <c r="B1201" s="1" t="s">
        <v>8</v>
      </c>
      <c r="C1201" s="52" t="s">
        <v>1931</v>
      </c>
      <c r="D1201" s="52" t="s">
        <v>1932</v>
      </c>
      <c r="E1201">
        <f t="shared" si="0"/>
        <v>0</v>
      </c>
      <c r="F1201" t="s">
        <v>696</v>
      </c>
    </row>
    <row r="1202" ht="13.2" spans="1:6">
      <c r="A1202" s="1" t="s">
        <v>6</v>
      </c>
      <c r="B1202" s="1" t="s">
        <v>7</v>
      </c>
      <c r="C1202" s="52" t="s">
        <v>1933</v>
      </c>
      <c r="D1202" s="52" t="s">
        <v>1934</v>
      </c>
      <c r="E1202">
        <f t="shared" si="0"/>
        <v>1637</v>
      </c>
      <c r="F1202">
        <v>546</v>
      </c>
    </row>
    <row r="1203" ht="13.2" spans="1:6">
      <c r="A1203" s="1" t="s">
        <v>3</v>
      </c>
      <c r="B1203" s="1" t="s">
        <v>4</v>
      </c>
      <c r="C1203" s="52" t="s">
        <v>1933</v>
      </c>
      <c r="D1203" s="52" t="s">
        <v>1934</v>
      </c>
      <c r="E1203">
        <f t="shared" si="0"/>
        <v>0</v>
      </c>
      <c r="F1203" t="s">
        <v>696</v>
      </c>
    </row>
    <row r="1204" ht="13.2" spans="1:6">
      <c r="A1204" s="1" t="s">
        <v>6</v>
      </c>
      <c r="B1204" s="1" t="s">
        <v>7</v>
      </c>
      <c r="C1204" s="52" t="s">
        <v>1935</v>
      </c>
      <c r="D1204" s="52" t="s">
        <v>1936</v>
      </c>
      <c r="E1204">
        <f t="shared" si="0"/>
        <v>296</v>
      </c>
      <c r="F1204">
        <v>99</v>
      </c>
    </row>
    <row r="1205" ht="13.2" spans="1:6">
      <c r="A1205" s="1" t="s">
        <v>3</v>
      </c>
      <c r="B1205" s="1" t="s">
        <v>4</v>
      </c>
      <c r="C1205" s="52" t="s">
        <v>1935</v>
      </c>
      <c r="D1205" s="52" t="s">
        <v>1936</v>
      </c>
      <c r="E1205">
        <f t="shared" si="0"/>
        <v>0</v>
      </c>
      <c r="F1205" t="s">
        <v>696</v>
      </c>
    </row>
    <row r="1206" ht="13.2" spans="1:6">
      <c r="A1206" s="1" t="s">
        <v>6</v>
      </c>
      <c r="B1206" s="1" t="s">
        <v>7</v>
      </c>
      <c r="C1206" s="52" t="s">
        <v>1937</v>
      </c>
      <c r="D1206" s="52" t="s">
        <v>1938</v>
      </c>
      <c r="E1206">
        <f t="shared" si="0"/>
        <v>317</v>
      </c>
      <c r="F1206">
        <v>106</v>
      </c>
    </row>
    <row r="1207" ht="13.2" spans="1:6">
      <c r="A1207" s="1" t="s">
        <v>3</v>
      </c>
      <c r="B1207" s="1" t="s">
        <v>4</v>
      </c>
      <c r="C1207" s="52" t="s">
        <v>1937</v>
      </c>
      <c r="D1207" s="52" t="s">
        <v>1938</v>
      </c>
      <c r="E1207">
        <f t="shared" si="0"/>
        <v>0</v>
      </c>
      <c r="F1207" t="s">
        <v>696</v>
      </c>
    </row>
    <row r="1208" ht="13.2" spans="1:6">
      <c r="A1208" s="1" t="s">
        <v>6</v>
      </c>
      <c r="B1208" s="1" t="s">
        <v>7</v>
      </c>
      <c r="C1208" s="52" t="s">
        <v>1939</v>
      </c>
      <c r="D1208" s="52" t="s">
        <v>1940</v>
      </c>
      <c r="E1208">
        <f t="shared" si="0"/>
        <v>1760</v>
      </c>
      <c r="F1208">
        <v>587</v>
      </c>
    </row>
    <row r="1209" ht="13.2" spans="1:6">
      <c r="A1209" s="1" t="s">
        <v>3</v>
      </c>
      <c r="B1209" s="1" t="s">
        <v>4</v>
      </c>
      <c r="C1209" s="52" t="s">
        <v>1939</v>
      </c>
      <c r="D1209" s="52" t="s">
        <v>1940</v>
      </c>
      <c r="E1209">
        <f t="shared" si="0"/>
        <v>0</v>
      </c>
      <c r="F1209" t="s">
        <v>696</v>
      </c>
    </row>
    <row r="1210" ht="13.2" spans="1:6">
      <c r="A1210" s="1" t="s">
        <v>6</v>
      </c>
      <c r="B1210" s="1" t="s">
        <v>7</v>
      </c>
      <c r="C1210" s="52" t="s">
        <v>1941</v>
      </c>
      <c r="D1210" s="52" t="s">
        <v>1942</v>
      </c>
      <c r="E1210">
        <f t="shared" si="0"/>
        <v>899</v>
      </c>
      <c r="F1210">
        <v>300</v>
      </c>
    </row>
    <row r="1211" ht="13.2" spans="1:6">
      <c r="A1211" s="1" t="s">
        <v>3</v>
      </c>
      <c r="B1211" s="1" t="s">
        <v>4</v>
      </c>
      <c r="C1211" s="52" t="s">
        <v>1941</v>
      </c>
      <c r="D1211" s="52" t="s">
        <v>1942</v>
      </c>
      <c r="E1211">
        <f t="shared" si="0"/>
        <v>0</v>
      </c>
      <c r="F1211" t="s">
        <v>696</v>
      </c>
    </row>
    <row r="1212" ht="13.2" spans="1:6">
      <c r="A1212" s="1" t="s">
        <v>6</v>
      </c>
      <c r="B1212" s="1" t="s">
        <v>7</v>
      </c>
      <c r="C1212" s="52" t="s">
        <v>1943</v>
      </c>
      <c r="D1212" s="52" t="s">
        <v>1944</v>
      </c>
      <c r="E1212">
        <f t="shared" si="0"/>
        <v>1142</v>
      </c>
      <c r="F1212">
        <v>381</v>
      </c>
    </row>
    <row r="1213" ht="13.2" spans="1:6">
      <c r="A1213" s="1" t="s">
        <v>3</v>
      </c>
      <c r="B1213" s="1" t="s">
        <v>4</v>
      </c>
      <c r="C1213" s="52" t="s">
        <v>1943</v>
      </c>
      <c r="D1213" s="52" t="s">
        <v>1944</v>
      </c>
      <c r="E1213">
        <f t="shared" si="0"/>
        <v>0</v>
      </c>
      <c r="F1213" t="s">
        <v>696</v>
      </c>
    </row>
    <row r="1214" ht="13.2" spans="1:6">
      <c r="A1214" s="1" t="s">
        <v>6</v>
      </c>
      <c r="B1214" s="1" t="s">
        <v>7</v>
      </c>
      <c r="C1214" s="52" t="s">
        <v>1945</v>
      </c>
      <c r="D1214" s="52" t="s">
        <v>1946</v>
      </c>
      <c r="E1214">
        <f t="shared" si="0"/>
        <v>830</v>
      </c>
      <c r="F1214">
        <v>277</v>
      </c>
    </row>
    <row r="1215" ht="13.2" spans="1:6">
      <c r="A1215" s="1" t="s">
        <v>3</v>
      </c>
      <c r="B1215" s="1" t="s">
        <v>4</v>
      </c>
      <c r="C1215" s="52" t="s">
        <v>1945</v>
      </c>
      <c r="D1215" s="52" t="s">
        <v>1946</v>
      </c>
      <c r="E1215">
        <f t="shared" si="0"/>
        <v>0</v>
      </c>
      <c r="F1215" t="s">
        <v>696</v>
      </c>
    </row>
    <row r="1216" ht="13.2" spans="1:6">
      <c r="A1216" s="1" t="s">
        <v>6</v>
      </c>
      <c r="B1216" s="1" t="s">
        <v>7</v>
      </c>
      <c r="C1216" s="52" t="s">
        <v>1947</v>
      </c>
      <c r="D1216" s="52" t="s">
        <v>1948</v>
      </c>
      <c r="E1216">
        <f t="shared" si="0"/>
        <v>1133</v>
      </c>
      <c r="F1216">
        <v>378</v>
      </c>
    </row>
    <row r="1217" ht="13.2" spans="1:6">
      <c r="A1217" s="1" t="s">
        <v>3</v>
      </c>
      <c r="B1217" s="1" t="s">
        <v>4</v>
      </c>
      <c r="C1217" s="52" t="s">
        <v>1947</v>
      </c>
      <c r="D1217" s="52" t="s">
        <v>1948</v>
      </c>
      <c r="E1217">
        <f t="shared" si="0"/>
        <v>0</v>
      </c>
      <c r="F1217" t="s">
        <v>696</v>
      </c>
    </row>
    <row r="1218" ht="13.2" spans="1:6">
      <c r="A1218" s="1" t="s">
        <v>6</v>
      </c>
      <c r="B1218" s="1" t="s">
        <v>7</v>
      </c>
      <c r="C1218" s="52" t="s">
        <v>1949</v>
      </c>
      <c r="D1218" s="52" t="s">
        <v>1950</v>
      </c>
      <c r="E1218">
        <f t="shared" si="0"/>
        <v>686</v>
      </c>
      <c r="F1218">
        <v>229</v>
      </c>
    </row>
    <row r="1219" ht="13.2" spans="1:6">
      <c r="A1219" s="1" t="s">
        <v>3</v>
      </c>
      <c r="B1219" s="1" t="s">
        <v>4</v>
      </c>
      <c r="C1219" s="52" t="s">
        <v>1949</v>
      </c>
      <c r="D1219" s="52" t="s">
        <v>1950</v>
      </c>
      <c r="E1219">
        <f t="shared" si="0"/>
        <v>0</v>
      </c>
      <c r="F1219" t="s">
        <v>696</v>
      </c>
    </row>
    <row r="1220" ht="13.2" spans="1:6">
      <c r="A1220" s="1" t="s">
        <v>6</v>
      </c>
      <c r="B1220" s="1" t="s">
        <v>7</v>
      </c>
      <c r="C1220" s="52" t="s">
        <v>1951</v>
      </c>
      <c r="D1220" s="52" t="s">
        <v>1952</v>
      </c>
      <c r="E1220">
        <f t="shared" si="0"/>
        <v>746</v>
      </c>
      <c r="F1220">
        <v>249</v>
      </c>
    </row>
    <row r="1221" ht="13.2" spans="1:6">
      <c r="A1221" s="1" t="s">
        <v>3</v>
      </c>
      <c r="B1221" s="1" t="s">
        <v>4</v>
      </c>
      <c r="C1221" s="52" t="s">
        <v>1951</v>
      </c>
      <c r="D1221" s="52" t="s">
        <v>1952</v>
      </c>
      <c r="E1221">
        <f t="shared" si="0"/>
        <v>0</v>
      </c>
      <c r="F1221" t="s">
        <v>696</v>
      </c>
    </row>
    <row r="1222" ht="13.2" spans="1:6">
      <c r="A1222" s="1" t="s">
        <v>6</v>
      </c>
      <c r="B1222" s="1" t="s">
        <v>7</v>
      </c>
      <c r="C1222" s="52" t="s">
        <v>1953</v>
      </c>
      <c r="D1222" s="52" t="s">
        <v>1954</v>
      </c>
      <c r="E1222">
        <f t="shared" si="0"/>
        <v>1565</v>
      </c>
      <c r="F1222">
        <v>522</v>
      </c>
    </row>
    <row r="1223" ht="13.2" spans="1:6">
      <c r="A1223" s="1" t="s">
        <v>3</v>
      </c>
      <c r="B1223" s="1" t="s">
        <v>4</v>
      </c>
      <c r="C1223" s="52" t="s">
        <v>1953</v>
      </c>
      <c r="D1223" s="52" t="s">
        <v>1954</v>
      </c>
      <c r="E1223">
        <f t="shared" si="0"/>
        <v>0</v>
      </c>
      <c r="F1223" t="s">
        <v>696</v>
      </c>
    </row>
    <row r="1224" ht="13.2" spans="1:6">
      <c r="A1224" s="1" t="s">
        <v>6</v>
      </c>
      <c r="B1224" s="1" t="s">
        <v>7</v>
      </c>
      <c r="C1224" s="52" t="s">
        <v>1955</v>
      </c>
      <c r="D1224" s="52" t="s">
        <v>1956</v>
      </c>
      <c r="E1224">
        <f t="shared" si="0"/>
        <v>872</v>
      </c>
      <c r="F1224">
        <v>291</v>
      </c>
    </row>
    <row r="1225" ht="13.2" spans="1:6">
      <c r="A1225" s="1" t="s">
        <v>3</v>
      </c>
      <c r="B1225" s="1" t="s">
        <v>4</v>
      </c>
      <c r="C1225" s="52" t="s">
        <v>1955</v>
      </c>
      <c r="D1225" s="52" t="s">
        <v>1956</v>
      </c>
      <c r="E1225">
        <f t="shared" si="0"/>
        <v>0</v>
      </c>
      <c r="F1225" t="s">
        <v>696</v>
      </c>
    </row>
    <row r="1226" ht="13.2" spans="1:6">
      <c r="A1226" s="1" t="s">
        <v>6</v>
      </c>
      <c r="B1226" s="1" t="s">
        <v>7</v>
      </c>
      <c r="C1226" s="52" t="s">
        <v>1957</v>
      </c>
      <c r="D1226" s="52" t="s">
        <v>1958</v>
      </c>
      <c r="E1226">
        <f t="shared" si="0"/>
        <v>356</v>
      </c>
      <c r="F1226">
        <v>119</v>
      </c>
    </row>
    <row r="1227" ht="13.2" spans="1:6">
      <c r="A1227" s="1" t="s">
        <v>3</v>
      </c>
      <c r="B1227" s="1" t="s">
        <v>4</v>
      </c>
      <c r="C1227" s="52" t="s">
        <v>1957</v>
      </c>
      <c r="D1227" s="52" t="s">
        <v>1958</v>
      </c>
      <c r="E1227">
        <f t="shared" si="0"/>
        <v>0</v>
      </c>
      <c r="F1227" t="s">
        <v>696</v>
      </c>
    </row>
    <row r="1228" ht="13.2" spans="1:6">
      <c r="A1228" s="1" t="s">
        <v>6</v>
      </c>
      <c r="B1228" s="1" t="s">
        <v>7</v>
      </c>
      <c r="C1228" s="52" t="s">
        <v>1959</v>
      </c>
      <c r="D1228" s="52" t="s">
        <v>1960</v>
      </c>
      <c r="E1228">
        <f t="shared" si="0"/>
        <v>410</v>
      </c>
      <c r="F1228">
        <v>137</v>
      </c>
    </row>
    <row r="1229" ht="13.2" spans="1:6">
      <c r="A1229" s="1" t="s">
        <v>3</v>
      </c>
      <c r="B1229" s="1" t="s">
        <v>4</v>
      </c>
      <c r="C1229" s="52" t="s">
        <v>1959</v>
      </c>
      <c r="D1229" s="52" t="s">
        <v>1960</v>
      </c>
      <c r="E1229">
        <f t="shared" si="0"/>
        <v>0</v>
      </c>
      <c r="F1229" t="s">
        <v>696</v>
      </c>
    </row>
    <row r="1230" ht="13.2" spans="1:6">
      <c r="A1230" s="1" t="s">
        <v>6</v>
      </c>
      <c r="B1230" s="1" t="s">
        <v>7</v>
      </c>
      <c r="C1230" s="52" t="s">
        <v>1961</v>
      </c>
      <c r="D1230" s="52" t="s">
        <v>1962</v>
      </c>
      <c r="E1230">
        <f t="shared" si="0"/>
        <v>449</v>
      </c>
      <c r="F1230">
        <v>150</v>
      </c>
    </row>
    <row r="1231" ht="13.2" spans="1:6">
      <c r="A1231" s="1" t="s">
        <v>3</v>
      </c>
      <c r="B1231" s="1" t="s">
        <v>4</v>
      </c>
      <c r="C1231" s="52" t="s">
        <v>1961</v>
      </c>
      <c r="D1231" s="52" t="s">
        <v>1962</v>
      </c>
      <c r="E1231">
        <f t="shared" si="0"/>
        <v>0</v>
      </c>
      <c r="F1231" t="s">
        <v>696</v>
      </c>
    </row>
    <row r="1232" ht="13.2" spans="1:6">
      <c r="A1232" s="1" t="s">
        <v>6</v>
      </c>
      <c r="B1232" s="1" t="s">
        <v>7</v>
      </c>
      <c r="C1232" s="52" t="s">
        <v>1963</v>
      </c>
      <c r="D1232" s="52" t="s">
        <v>1964</v>
      </c>
      <c r="E1232">
        <f t="shared" si="0"/>
        <v>668</v>
      </c>
      <c r="F1232">
        <v>223</v>
      </c>
    </row>
    <row r="1233" ht="13.2" spans="1:6">
      <c r="A1233" s="1" t="s">
        <v>3</v>
      </c>
      <c r="B1233" s="1" t="s">
        <v>4</v>
      </c>
      <c r="C1233" s="52" t="s">
        <v>1963</v>
      </c>
      <c r="D1233" s="52" t="s">
        <v>1964</v>
      </c>
      <c r="E1233">
        <f t="shared" si="0"/>
        <v>0</v>
      </c>
      <c r="F1233" t="s">
        <v>696</v>
      </c>
    </row>
    <row r="1234" ht="13.2" spans="1:6">
      <c r="A1234" s="1" t="s">
        <v>6</v>
      </c>
      <c r="B1234" s="1" t="s">
        <v>7</v>
      </c>
      <c r="C1234" s="52" t="s">
        <v>1965</v>
      </c>
      <c r="D1234" s="52" t="s">
        <v>1966</v>
      </c>
      <c r="E1234">
        <f t="shared" si="0"/>
        <v>959</v>
      </c>
      <c r="F1234">
        <v>320</v>
      </c>
    </row>
    <row r="1235" ht="13.2" spans="1:6">
      <c r="A1235" s="1" t="s">
        <v>3</v>
      </c>
      <c r="B1235" s="1" t="s">
        <v>4</v>
      </c>
      <c r="C1235" s="52" t="s">
        <v>1965</v>
      </c>
      <c r="D1235" s="52" t="s">
        <v>1966</v>
      </c>
      <c r="E1235">
        <f t="shared" si="0"/>
        <v>0</v>
      </c>
      <c r="F1235" t="s">
        <v>696</v>
      </c>
    </row>
    <row r="1236" ht="13.2" spans="1:6">
      <c r="A1236" s="1" t="s">
        <v>6</v>
      </c>
      <c r="B1236" s="1" t="s">
        <v>7</v>
      </c>
      <c r="C1236" s="52" t="s">
        <v>1967</v>
      </c>
      <c r="D1236" s="52" t="s">
        <v>1968</v>
      </c>
      <c r="E1236">
        <f t="shared" si="0"/>
        <v>998</v>
      </c>
      <c r="F1236">
        <v>333</v>
      </c>
    </row>
    <row r="1237" ht="13.2" spans="1:6">
      <c r="A1237" s="1" t="s">
        <v>3</v>
      </c>
      <c r="B1237" s="1" t="s">
        <v>4</v>
      </c>
      <c r="C1237" s="52" t="s">
        <v>1967</v>
      </c>
      <c r="D1237" s="52" t="s">
        <v>1968</v>
      </c>
      <c r="E1237">
        <f t="shared" si="0"/>
        <v>0</v>
      </c>
      <c r="F1237" t="s">
        <v>696</v>
      </c>
    </row>
    <row r="1238" ht="13.2" spans="1:6">
      <c r="A1238" s="1" t="s">
        <v>6</v>
      </c>
      <c r="B1238" s="1" t="s">
        <v>7</v>
      </c>
      <c r="C1238" s="52" t="s">
        <v>1969</v>
      </c>
      <c r="D1238" s="52" t="s">
        <v>1970</v>
      </c>
      <c r="E1238">
        <f t="shared" si="0"/>
        <v>551</v>
      </c>
      <c r="F1238">
        <v>184</v>
      </c>
    </row>
    <row r="1239" ht="13.2" spans="1:6">
      <c r="A1239" s="1" t="s">
        <v>3</v>
      </c>
      <c r="B1239" s="1" t="s">
        <v>4</v>
      </c>
      <c r="C1239" s="52" t="s">
        <v>1969</v>
      </c>
      <c r="D1239" s="52" t="s">
        <v>1970</v>
      </c>
      <c r="E1239">
        <f t="shared" si="0"/>
        <v>0</v>
      </c>
      <c r="F1239" t="s">
        <v>696</v>
      </c>
    </row>
    <row r="1240" ht="13.2" spans="1:6">
      <c r="A1240" s="1" t="s">
        <v>6</v>
      </c>
      <c r="B1240" s="1" t="s">
        <v>7</v>
      </c>
      <c r="C1240" s="52" t="s">
        <v>1971</v>
      </c>
      <c r="D1240" s="52" t="s">
        <v>1972</v>
      </c>
      <c r="E1240">
        <f t="shared" si="0"/>
        <v>1025</v>
      </c>
      <c r="F1240">
        <v>342</v>
      </c>
    </row>
    <row r="1241" ht="13.2" spans="1:6">
      <c r="A1241" s="1" t="s">
        <v>3</v>
      </c>
      <c r="B1241" s="1" t="s">
        <v>4</v>
      </c>
      <c r="C1241" s="52" t="s">
        <v>1971</v>
      </c>
      <c r="D1241" s="52" t="s">
        <v>1972</v>
      </c>
      <c r="E1241">
        <f t="shared" si="0"/>
        <v>0</v>
      </c>
      <c r="F1241" t="s">
        <v>696</v>
      </c>
    </row>
    <row r="1242" ht="13.2" spans="1:6">
      <c r="A1242" s="1" t="s">
        <v>6</v>
      </c>
      <c r="B1242" s="1" t="s">
        <v>7</v>
      </c>
      <c r="C1242" s="52" t="s">
        <v>1973</v>
      </c>
      <c r="D1242" s="52" t="s">
        <v>1974</v>
      </c>
      <c r="E1242">
        <f t="shared" si="0"/>
        <v>2594</v>
      </c>
      <c r="F1242">
        <v>865</v>
      </c>
    </row>
    <row r="1243" ht="13.2" spans="1:6">
      <c r="A1243" s="1" t="s">
        <v>3</v>
      </c>
      <c r="B1243" s="1" t="s">
        <v>4</v>
      </c>
      <c r="C1243" s="52" t="s">
        <v>1973</v>
      </c>
      <c r="D1243" s="52" t="s">
        <v>1974</v>
      </c>
      <c r="E1243">
        <f t="shared" si="0"/>
        <v>0</v>
      </c>
      <c r="F1243" t="s">
        <v>696</v>
      </c>
    </row>
    <row r="1244" ht="13.2" spans="1:6">
      <c r="A1244" s="1" t="s">
        <v>6</v>
      </c>
      <c r="B1244" s="1" t="s">
        <v>7</v>
      </c>
      <c r="C1244" s="52" t="s">
        <v>1975</v>
      </c>
      <c r="D1244" s="52" t="s">
        <v>1976</v>
      </c>
      <c r="E1244">
        <f t="shared" si="0"/>
        <v>1400</v>
      </c>
      <c r="F1244">
        <v>467</v>
      </c>
    </row>
    <row r="1245" ht="13.2" spans="1:6">
      <c r="A1245" s="1" t="s">
        <v>3</v>
      </c>
      <c r="B1245" s="1" t="s">
        <v>4</v>
      </c>
      <c r="C1245" s="52" t="s">
        <v>1975</v>
      </c>
      <c r="D1245" s="52" t="s">
        <v>1976</v>
      </c>
      <c r="E1245">
        <f t="shared" si="0"/>
        <v>0</v>
      </c>
      <c r="F1245" t="s">
        <v>696</v>
      </c>
    </row>
    <row r="1246" ht="13.2" spans="1:6">
      <c r="A1246" s="1" t="s">
        <v>6</v>
      </c>
      <c r="B1246" s="1" t="s">
        <v>7</v>
      </c>
      <c r="C1246" s="52" t="s">
        <v>1977</v>
      </c>
      <c r="D1246" s="52" t="s">
        <v>1978</v>
      </c>
      <c r="E1246">
        <f t="shared" si="0"/>
        <v>485</v>
      </c>
      <c r="F1246">
        <v>162</v>
      </c>
    </row>
    <row r="1247" ht="13.2" spans="1:6">
      <c r="A1247" s="1" t="s">
        <v>3</v>
      </c>
      <c r="B1247" s="1" t="s">
        <v>4</v>
      </c>
      <c r="C1247" s="52" t="s">
        <v>1977</v>
      </c>
      <c r="D1247" s="52" t="s">
        <v>1978</v>
      </c>
      <c r="E1247">
        <f t="shared" si="0"/>
        <v>0</v>
      </c>
      <c r="F1247" t="s">
        <v>696</v>
      </c>
    </row>
    <row r="1248" ht="13.2" spans="1:6">
      <c r="A1248" s="1" t="s">
        <v>6</v>
      </c>
      <c r="B1248" s="1" t="s">
        <v>7</v>
      </c>
      <c r="C1248" s="52" t="s">
        <v>1979</v>
      </c>
      <c r="D1248" s="52" t="s">
        <v>1980</v>
      </c>
      <c r="E1248">
        <f t="shared" si="0"/>
        <v>440</v>
      </c>
      <c r="F1248">
        <v>147</v>
      </c>
    </row>
    <row r="1249" ht="13.2" spans="1:6">
      <c r="A1249" s="1" t="s">
        <v>3</v>
      </c>
      <c r="B1249" s="1" t="s">
        <v>4</v>
      </c>
      <c r="C1249" s="52" t="s">
        <v>1979</v>
      </c>
      <c r="D1249" s="52" t="s">
        <v>1980</v>
      </c>
      <c r="E1249">
        <f t="shared" si="0"/>
        <v>0</v>
      </c>
      <c r="F1249" t="s">
        <v>696</v>
      </c>
    </row>
    <row r="1250" ht="13.2" spans="1:6">
      <c r="A1250" s="1" t="s">
        <v>6</v>
      </c>
      <c r="B1250" s="1" t="s">
        <v>7</v>
      </c>
      <c r="C1250" s="52" t="s">
        <v>1981</v>
      </c>
      <c r="D1250" s="52" t="s">
        <v>1982</v>
      </c>
      <c r="E1250">
        <f t="shared" si="0"/>
        <v>515</v>
      </c>
      <c r="F1250">
        <v>172</v>
      </c>
    </row>
    <row r="1251" ht="13.2" spans="1:6">
      <c r="A1251" s="1" t="s">
        <v>3</v>
      </c>
      <c r="B1251" s="1" t="s">
        <v>4</v>
      </c>
      <c r="C1251" s="52" t="s">
        <v>1981</v>
      </c>
      <c r="D1251" s="52" t="s">
        <v>1982</v>
      </c>
      <c r="E1251">
        <f t="shared" si="0"/>
        <v>0</v>
      </c>
      <c r="F1251" t="s">
        <v>696</v>
      </c>
    </row>
    <row r="1252" ht="13.2" spans="1:6">
      <c r="A1252" s="1" t="s">
        <v>6</v>
      </c>
      <c r="B1252" s="1" t="s">
        <v>7</v>
      </c>
      <c r="C1252" s="52" t="s">
        <v>1983</v>
      </c>
      <c r="D1252" s="52" t="s">
        <v>1984</v>
      </c>
      <c r="E1252">
        <f t="shared" si="0"/>
        <v>1046</v>
      </c>
      <c r="F1252">
        <v>349</v>
      </c>
    </row>
    <row r="1253" ht="13.2" spans="1:6">
      <c r="A1253" s="1" t="s">
        <v>3</v>
      </c>
      <c r="B1253" s="1" t="s">
        <v>4</v>
      </c>
      <c r="C1253" s="52" t="s">
        <v>1983</v>
      </c>
      <c r="D1253" s="52" t="s">
        <v>1984</v>
      </c>
      <c r="E1253">
        <f t="shared" si="0"/>
        <v>0</v>
      </c>
      <c r="F1253" t="s">
        <v>696</v>
      </c>
    </row>
    <row r="1254" ht="13.2" spans="1:6">
      <c r="A1254" s="1" t="s">
        <v>6</v>
      </c>
      <c r="B1254" s="1" t="s">
        <v>7</v>
      </c>
      <c r="C1254" s="52" t="s">
        <v>1985</v>
      </c>
      <c r="D1254" s="52" t="s">
        <v>1986</v>
      </c>
      <c r="E1254">
        <f t="shared" si="0"/>
        <v>863</v>
      </c>
      <c r="F1254">
        <v>288</v>
      </c>
    </row>
    <row r="1255" ht="13.2" spans="1:6">
      <c r="A1255" s="1" t="s">
        <v>3</v>
      </c>
      <c r="B1255" s="1" t="s">
        <v>4</v>
      </c>
      <c r="C1255" s="52" t="s">
        <v>1985</v>
      </c>
      <c r="D1255" s="52" t="s">
        <v>1986</v>
      </c>
      <c r="E1255">
        <f t="shared" si="0"/>
        <v>0</v>
      </c>
      <c r="F1255" t="s">
        <v>696</v>
      </c>
    </row>
    <row r="1256" ht="13.2" spans="1:6">
      <c r="A1256" s="1" t="s">
        <v>6</v>
      </c>
      <c r="B1256" s="1" t="s">
        <v>7</v>
      </c>
      <c r="C1256" s="52" t="s">
        <v>1987</v>
      </c>
      <c r="D1256" s="52" t="s">
        <v>1988</v>
      </c>
      <c r="E1256">
        <f t="shared" si="0"/>
        <v>662</v>
      </c>
      <c r="F1256">
        <v>221</v>
      </c>
    </row>
    <row r="1257" ht="13.2" spans="1:6">
      <c r="A1257" s="1" t="s">
        <v>3</v>
      </c>
      <c r="B1257" s="1" t="s">
        <v>4</v>
      </c>
      <c r="C1257" s="52" t="s">
        <v>1987</v>
      </c>
      <c r="D1257" s="52" t="s">
        <v>1988</v>
      </c>
      <c r="E1257">
        <f t="shared" si="0"/>
        <v>0</v>
      </c>
      <c r="F1257" t="s">
        <v>696</v>
      </c>
    </row>
    <row r="1258" ht="13.2" spans="1:6">
      <c r="A1258" s="1" t="s">
        <v>6</v>
      </c>
      <c r="B1258" s="1" t="s">
        <v>7</v>
      </c>
      <c r="C1258" s="52" t="s">
        <v>1989</v>
      </c>
      <c r="D1258" s="52" t="s">
        <v>1990</v>
      </c>
      <c r="E1258">
        <f t="shared" si="0"/>
        <v>1610</v>
      </c>
      <c r="F1258">
        <v>537</v>
      </c>
    </row>
    <row r="1259" ht="13.2" spans="1:6">
      <c r="A1259" s="1" t="s">
        <v>3</v>
      </c>
      <c r="B1259" s="1" t="s">
        <v>4</v>
      </c>
      <c r="C1259" s="52" t="s">
        <v>1989</v>
      </c>
      <c r="D1259" s="52" t="s">
        <v>1990</v>
      </c>
      <c r="E1259">
        <f t="shared" si="0"/>
        <v>0</v>
      </c>
      <c r="F1259" t="s">
        <v>696</v>
      </c>
    </row>
    <row r="1260" ht="13.2" spans="1:6">
      <c r="A1260" s="1" t="s">
        <v>6</v>
      </c>
      <c r="B1260" s="1" t="s">
        <v>7</v>
      </c>
      <c r="C1260" s="52" t="s">
        <v>1991</v>
      </c>
      <c r="D1260" s="52" t="s">
        <v>1992</v>
      </c>
      <c r="E1260">
        <f t="shared" si="0"/>
        <v>1151</v>
      </c>
      <c r="F1260">
        <v>384</v>
      </c>
    </row>
    <row r="1261" ht="13.2" spans="1:6">
      <c r="A1261" s="1" t="s">
        <v>3</v>
      </c>
      <c r="B1261" s="1" t="s">
        <v>4</v>
      </c>
      <c r="C1261" s="52" t="s">
        <v>1991</v>
      </c>
      <c r="D1261" s="52" t="s">
        <v>1992</v>
      </c>
      <c r="E1261">
        <f t="shared" si="0"/>
        <v>0</v>
      </c>
      <c r="F1261" t="s">
        <v>696</v>
      </c>
    </row>
    <row r="1262" ht="13.2" spans="1:6">
      <c r="A1262" s="1" t="s">
        <v>6</v>
      </c>
      <c r="B1262" s="1" t="s">
        <v>7</v>
      </c>
      <c r="C1262" s="52" t="s">
        <v>1993</v>
      </c>
      <c r="D1262" s="52" t="s">
        <v>1994</v>
      </c>
      <c r="E1262">
        <f t="shared" si="0"/>
        <v>926</v>
      </c>
      <c r="F1262">
        <v>309</v>
      </c>
    </row>
    <row r="1263" ht="13.2" spans="1:6">
      <c r="A1263" s="1" t="s">
        <v>3</v>
      </c>
      <c r="B1263" s="1" t="s">
        <v>4</v>
      </c>
      <c r="C1263" s="52" t="s">
        <v>1993</v>
      </c>
      <c r="D1263" s="52" t="s">
        <v>1994</v>
      </c>
      <c r="E1263">
        <f t="shared" si="0"/>
        <v>0</v>
      </c>
      <c r="F1263" t="s">
        <v>696</v>
      </c>
    </row>
    <row r="1264" ht="13.2" spans="1:6">
      <c r="A1264" s="1" t="s">
        <v>6</v>
      </c>
      <c r="B1264" s="1" t="s">
        <v>7</v>
      </c>
      <c r="C1264" s="52" t="s">
        <v>1995</v>
      </c>
      <c r="D1264" s="52" t="s">
        <v>1996</v>
      </c>
      <c r="E1264">
        <f t="shared" si="0"/>
        <v>2261</v>
      </c>
      <c r="F1264">
        <v>754</v>
      </c>
    </row>
    <row r="1265" ht="13.2" spans="1:6">
      <c r="A1265" s="1" t="s">
        <v>3</v>
      </c>
      <c r="B1265" s="1" t="s">
        <v>4</v>
      </c>
      <c r="C1265" s="52" t="s">
        <v>1995</v>
      </c>
      <c r="D1265" s="52" t="s">
        <v>1996</v>
      </c>
      <c r="E1265">
        <f t="shared" si="0"/>
        <v>0</v>
      </c>
      <c r="F1265" t="s">
        <v>696</v>
      </c>
    </row>
    <row r="1266" ht="13.2" spans="1:6">
      <c r="A1266" s="1" t="s">
        <v>6</v>
      </c>
      <c r="B1266" s="1" t="s">
        <v>7</v>
      </c>
      <c r="C1266" s="52" t="s">
        <v>1997</v>
      </c>
      <c r="D1266" s="52" t="s">
        <v>1998</v>
      </c>
      <c r="E1266">
        <f t="shared" si="0"/>
        <v>1901</v>
      </c>
      <c r="F1266">
        <v>634</v>
      </c>
    </row>
    <row r="1267" ht="13.2" spans="1:6">
      <c r="A1267" s="1" t="s">
        <v>3</v>
      </c>
      <c r="B1267" s="1" t="s">
        <v>4</v>
      </c>
      <c r="C1267" s="52" t="s">
        <v>1997</v>
      </c>
      <c r="D1267" s="52" t="s">
        <v>1998</v>
      </c>
      <c r="E1267">
        <f t="shared" si="0"/>
        <v>0</v>
      </c>
      <c r="F1267" t="s">
        <v>696</v>
      </c>
    </row>
    <row r="1268" ht="13.2" spans="1:6">
      <c r="A1268" s="1" t="s">
        <v>6</v>
      </c>
      <c r="B1268" s="1" t="s">
        <v>7</v>
      </c>
      <c r="C1268" s="52" t="s">
        <v>1999</v>
      </c>
      <c r="D1268" s="52" t="s">
        <v>2000</v>
      </c>
      <c r="E1268">
        <f t="shared" si="0"/>
        <v>1067</v>
      </c>
      <c r="F1268">
        <v>356</v>
      </c>
    </row>
    <row r="1269" ht="13.2" spans="1:6">
      <c r="A1269" s="1" t="s">
        <v>3</v>
      </c>
      <c r="B1269" s="1" t="s">
        <v>4</v>
      </c>
      <c r="C1269" s="52" t="s">
        <v>1999</v>
      </c>
      <c r="D1269" s="52" t="s">
        <v>2000</v>
      </c>
      <c r="E1269">
        <f t="shared" si="0"/>
        <v>0</v>
      </c>
      <c r="F1269" t="s">
        <v>696</v>
      </c>
    </row>
    <row r="1270" ht="13.2" spans="1:6">
      <c r="A1270" s="1" t="s">
        <v>6</v>
      </c>
      <c r="B1270" s="1" t="s">
        <v>7</v>
      </c>
      <c r="C1270" s="52" t="s">
        <v>2001</v>
      </c>
      <c r="D1270" s="52" t="s">
        <v>2002</v>
      </c>
      <c r="E1270">
        <f t="shared" si="0"/>
        <v>1223</v>
      </c>
      <c r="F1270">
        <v>408</v>
      </c>
    </row>
    <row r="1271" ht="13.2" spans="1:6">
      <c r="A1271" s="1" t="s">
        <v>3</v>
      </c>
      <c r="B1271" s="1" t="s">
        <v>4</v>
      </c>
      <c r="C1271" s="52" t="s">
        <v>2001</v>
      </c>
      <c r="D1271" s="52" t="s">
        <v>2002</v>
      </c>
      <c r="E1271">
        <f t="shared" si="0"/>
        <v>0</v>
      </c>
      <c r="F1271" t="s">
        <v>696</v>
      </c>
    </row>
    <row r="1272" ht="13.2" spans="1:6">
      <c r="A1272" s="1" t="s">
        <v>6</v>
      </c>
      <c r="B1272" s="1" t="s">
        <v>7</v>
      </c>
      <c r="C1272" s="52" t="s">
        <v>2003</v>
      </c>
      <c r="D1272" s="52" t="s">
        <v>2004</v>
      </c>
      <c r="E1272">
        <f t="shared" si="0"/>
        <v>1064</v>
      </c>
      <c r="F1272">
        <v>355</v>
      </c>
    </row>
    <row r="1273" ht="13.2" spans="1:6">
      <c r="A1273" s="1" t="s">
        <v>3</v>
      </c>
      <c r="B1273" s="1" t="s">
        <v>4</v>
      </c>
      <c r="C1273" s="52" t="s">
        <v>2003</v>
      </c>
      <c r="D1273" s="52" t="s">
        <v>2004</v>
      </c>
      <c r="E1273">
        <f t="shared" si="0"/>
        <v>0</v>
      </c>
      <c r="F1273" t="s">
        <v>696</v>
      </c>
    </row>
    <row r="1274" ht="13.2" spans="1:6">
      <c r="A1274" s="1" t="s">
        <v>6</v>
      </c>
      <c r="B1274" s="1" t="s">
        <v>7</v>
      </c>
      <c r="C1274" s="52" t="s">
        <v>2005</v>
      </c>
      <c r="D1274" s="52" t="s">
        <v>2006</v>
      </c>
      <c r="E1274">
        <f t="shared" si="0"/>
        <v>1295</v>
      </c>
      <c r="F1274">
        <v>432</v>
      </c>
    </row>
    <row r="1275" ht="13.2" spans="1:6">
      <c r="A1275" s="1" t="s">
        <v>3</v>
      </c>
      <c r="B1275" s="1" t="s">
        <v>4</v>
      </c>
      <c r="C1275" s="52" t="s">
        <v>2005</v>
      </c>
      <c r="D1275" s="52" t="s">
        <v>2006</v>
      </c>
      <c r="E1275">
        <f t="shared" si="0"/>
        <v>0</v>
      </c>
      <c r="F1275" t="s">
        <v>696</v>
      </c>
    </row>
    <row r="1276" ht="13.2" spans="1:6">
      <c r="A1276" s="1" t="s">
        <v>6</v>
      </c>
      <c r="B1276" s="1" t="s">
        <v>7</v>
      </c>
      <c r="C1276" s="52" t="s">
        <v>2007</v>
      </c>
      <c r="D1276" s="52" t="s">
        <v>2008</v>
      </c>
      <c r="E1276">
        <f t="shared" si="0"/>
        <v>938</v>
      </c>
      <c r="F1276">
        <v>313</v>
      </c>
    </row>
    <row r="1277" ht="13.2" spans="1:6">
      <c r="A1277" s="1" t="s">
        <v>3</v>
      </c>
      <c r="B1277" s="1" t="s">
        <v>4</v>
      </c>
      <c r="C1277" s="52" t="s">
        <v>2007</v>
      </c>
      <c r="D1277" s="52" t="s">
        <v>2008</v>
      </c>
      <c r="E1277">
        <f t="shared" si="0"/>
        <v>0</v>
      </c>
      <c r="F1277" t="s">
        <v>696</v>
      </c>
    </row>
    <row r="1278" ht="13.2" spans="1:6">
      <c r="A1278" s="1" t="s">
        <v>6</v>
      </c>
      <c r="B1278" s="1" t="s">
        <v>7</v>
      </c>
      <c r="C1278" s="52" t="s">
        <v>2009</v>
      </c>
      <c r="D1278" s="52" t="s">
        <v>2010</v>
      </c>
      <c r="E1278">
        <f t="shared" si="0"/>
        <v>953</v>
      </c>
      <c r="F1278">
        <v>318</v>
      </c>
    </row>
    <row r="1279" ht="13.2" spans="1:6">
      <c r="A1279" s="1" t="s">
        <v>3</v>
      </c>
      <c r="B1279" s="1" t="s">
        <v>4</v>
      </c>
      <c r="C1279" s="52" t="s">
        <v>2009</v>
      </c>
      <c r="D1279" s="52" t="s">
        <v>2010</v>
      </c>
      <c r="E1279">
        <f t="shared" si="0"/>
        <v>0</v>
      </c>
      <c r="F1279" t="s">
        <v>696</v>
      </c>
    </row>
    <row r="1280" ht="13.2" spans="1:6">
      <c r="A1280" s="1" t="s">
        <v>6</v>
      </c>
      <c r="B1280" s="1" t="s">
        <v>7</v>
      </c>
      <c r="C1280" s="52" t="s">
        <v>2011</v>
      </c>
      <c r="D1280" s="52" t="s">
        <v>2012</v>
      </c>
      <c r="E1280">
        <f t="shared" si="0"/>
        <v>893</v>
      </c>
      <c r="F1280">
        <v>298</v>
      </c>
    </row>
    <row r="1281" ht="13.2" spans="1:6">
      <c r="A1281" s="1" t="s">
        <v>3</v>
      </c>
      <c r="B1281" s="1" t="s">
        <v>4</v>
      </c>
      <c r="C1281" s="52" t="s">
        <v>2011</v>
      </c>
      <c r="D1281" s="52" t="s">
        <v>2012</v>
      </c>
      <c r="E1281">
        <f t="shared" si="0"/>
        <v>0</v>
      </c>
      <c r="F1281" t="s">
        <v>696</v>
      </c>
    </row>
    <row r="1282" ht="13.2" spans="1:6">
      <c r="A1282" s="1" t="s">
        <v>6</v>
      </c>
      <c r="B1282" s="1" t="s">
        <v>7</v>
      </c>
      <c r="C1282" s="52" t="s">
        <v>2013</v>
      </c>
      <c r="D1282" s="52" t="s">
        <v>2014</v>
      </c>
      <c r="E1282">
        <f t="shared" si="0"/>
        <v>467</v>
      </c>
      <c r="F1282">
        <v>156</v>
      </c>
    </row>
    <row r="1283" ht="13.2" spans="1:6">
      <c r="A1283" s="1" t="s">
        <v>3</v>
      </c>
      <c r="B1283" s="1" t="s">
        <v>4</v>
      </c>
      <c r="C1283" s="52" t="s">
        <v>2013</v>
      </c>
      <c r="D1283" s="52" t="s">
        <v>2014</v>
      </c>
      <c r="E1283">
        <f t="shared" si="0"/>
        <v>0</v>
      </c>
      <c r="F1283" t="s">
        <v>696</v>
      </c>
    </row>
    <row r="1284" ht="13.2" spans="1:6">
      <c r="A1284" s="1" t="s">
        <v>6</v>
      </c>
      <c r="B1284" s="1" t="s">
        <v>7</v>
      </c>
      <c r="C1284" s="52" t="s">
        <v>2015</v>
      </c>
      <c r="D1284" s="52" t="s">
        <v>2016</v>
      </c>
      <c r="E1284">
        <f t="shared" si="0"/>
        <v>536</v>
      </c>
      <c r="F1284">
        <v>179</v>
      </c>
    </row>
    <row r="1285" ht="13.2" spans="1:6">
      <c r="A1285" s="1" t="s">
        <v>3</v>
      </c>
      <c r="B1285" s="1" t="s">
        <v>4</v>
      </c>
      <c r="C1285" s="52" t="s">
        <v>2015</v>
      </c>
      <c r="D1285" s="52" t="s">
        <v>2016</v>
      </c>
      <c r="E1285">
        <f t="shared" si="0"/>
        <v>0</v>
      </c>
      <c r="F1285" t="s">
        <v>696</v>
      </c>
    </row>
    <row r="1286" ht="13.2" spans="1:6">
      <c r="A1286" s="1" t="s">
        <v>6</v>
      </c>
      <c r="B1286" s="1" t="s">
        <v>7</v>
      </c>
      <c r="C1286" s="52" t="s">
        <v>2017</v>
      </c>
      <c r="D1286" s="52" t="s">
        <v>2018</v>
      </c>
      <c r="E1286">
        <f t="shared" si="0"/>
        <v>2009</v>
      </c>
      <c r="F1286">
        <v>670</v>
      </c>
    </row>
    <row r="1287" ht="13.2" spans="1:6">
      <c r="A1287" s="1" t="s">
        <v>3</v>
      </c>
      <c r="B1287" s="1" t="s">
        <v>4</v>
      </c>
      <c r="C1287" s="52" t="s">
        <v>2017</v>
      </c>
      <c r="D1287" s="52" t="s">
        <v>2018</v>
      </c>
      <c r="E1287">
        <f t="shared" si="0"/>
        <v>0</v>
      </c>
      <c r="F1287" t="s">
        <v>696</v>
      </c>
    </row>
    <row r="1288" ht="13.2" spans="1:6">
      <c r="A1288" s="1" t="s">
        <v>6</v>
      </c>
      <c r="B1288" s="1" t="s">
        <v>7</v>
      </c>
      <c r="C1288" s="52" t="s">
        <v>2019</v>
      </c>
      <c r="D1288" s="52" t="s">
        <v>2020</v>
      </c>
      <c r="E1288">
        <f t="shared" si="0"/>
        <v>1208</v>
      </c>
      <c r="F1288">
        <v>403</v>
      </c>
    </row>
    <row r="1289" ht="13.2" spans="1:6">
      <c r="A1289" s="1" t="s">
        <v>3</v>
      </c>
      <c r="B1289" s="1" t="s">
        <v>4</v>
      </c>
      <c r="C1289" s="52" t="s">
        <v>2019</v>
      </c>
      <c r="D1289" s="52" t="s">
        <v>2020</v>
      </c>
      <c r="E1289">
        <f t="shared" si="0"/>
        <v>0</v>
      </c>
      <c r="F1289" t="s">
        <v>696</v>
      </c>
    </row>
    <row r="1290" ht="13.2" spans="1:6">
      <c r="A1290" s="1" t="s">
        <v>6</v>
      </c>
      <c r="B1290" s="1" t="s">
        <v>7</v>
      </c>
      <c r="C1290" s="52" t="s">
        <v>2021</v>
      </c>
      <c r="D1290" s="52" t="s">
        <v>2022</v>
      </c>
      <c r="E1290">
        <f t="shared" si="0"/>
        <v>1334</v>
      </c>
      <c r="F1290">
        <v>445</v>
      </c>
    </row>
    <row r="1291" ht="13.2" spans="1:6">
      <c r="A1291" s="1" t="s">
        <v>3</v>
      </c>
      <c r="B1291" s="1" t="s">
        <v>4</v>
      </c>
      <c r="C1291" s="52" t="s">
        <v>2021</v>
      </c>
      <c r="D1291" s="52" t="s">
        <v>2022</v>
      </c>
      <c r="E1291">
        <f t="shared" si="0"/>
        <v>0</v>
      </c>
      <c r="F1291" t="s">
        <v>696</v>
      </c>
    </row>
    <row r="1292" ht="13.2" spans="1:6">
      <c r="A1292" s="1" t="s">
        <v>6</v>
      </c>
      <c r="B1292" s="1" t="s">
        <v>7</v>
      </c>
      <c r="C1292" s="52" t="s">
        <v>2023</v>
      </c>
      <c r="D1292" s="52" t="s">
        <v>2024</v>
      </c>
      <c r="E1292">
        <f t="shared" si="0"/>
        <v>260</v>
      </c>
      <c r="F1292">
        <v>87</v>
      </c>
    </row>
    <row r="1293" ht="13.2" spans="1:6">
      <c r="A1293" s="1" t="s">
        <v>3</v>
      </c>
      <c r="B1293" s="1" t="s">
        <v>4</v>
      </c>
      <c r="C1293" s="52" t="s">
        <v>2023</v>
      </c>
      <c r="D1293" s="52" t="s">
        <v>2024</v>
      </c>
      <c r="E1293">
        <f t="shared" si="0"/>
        <v>0</v>
      </c>
      <c r="F1293" t="s">
        <v>696</v>
      </c>
    </row>
    <row r="1294" ht="13.2" spans="1:6">
      <c r="A1294" s="1" t="s">
        <v>6</v>
      </c>
      <c r="B1294" s="1" t="s">
        <v>7</v>
      </c>
      <c r="C1294" s="52" t="s">
        <v>2025</v>
      </c>
      <c r="D1294" s="52" t="s">
        <v>2026</v>
      </c>
      <c r="E1294">
        <f t="shared" si="0"/>
        <v>248</v>
      </c>
      <c r="F1294">
        <v>83</v>
      </c>
    </row>
    <row r="1295" ht="13.2" spans="1:6">
      <c r="A1295" s="1" t="s">
        <v>3</v>
      </c>
      <c r="B1295" s="1" t="s">
        <v>4</v>
      </c>
      <c r="C1295" s="52" t="s">
        <v>2025</v>
      </c>
      <c r="D1295" s="52" t="s">
        <v>2026</v>
      </c>
      <c r="E1295">
        <f t="shared" si="0"/>
        <v>0</v>
      </c>
      <c r="F1295" t="s">
        <v>696</v>
      </c>
    </row>
    <row r="1296" ht="13.2" spans="1:6">
      <c r="A1296" s="1" t="s">
        <v>6</v>
      </c>
      <c r="B1296" s="1" t="s">
        <v>7</v>
      </c>
      <c r="C1296" s="52" t="s">
        <v>2027</v>
      </c>
      <c r="D1296" s="52" t="s">
        <v>2028</v>
      </c>
      <c r="E1296">
        <f t="shared" si="0"/>
        <v>500</v>
      </c>
      <c r="F1296">
        <v>167</v>
      </c>
    </row>
    <row r="1297" ht="13.2" spans="1:6">
      <c r="A1297" s="1" t="s">
        <v>3</v>
      </c>
      <c r="B1297" s="1" t="s">
        <v>4</v>
      </c>
      <c r="C1297" s="52" t="s">
        <v>2027</v>
      </c>
      <c r="D1297" s="52" t="s">
        <v>2028</v>
      </c>
      <c r="E1297">
        <f t="shared" si="0"/>
        <v>0</v>
      </c>
      <c r="F1297" t="s">
        <v>696</v>
      </c>
    </row>
    <row r="1298" ht="13.2" spans="1:6">
      <c r="A1298" s="1" t="s">
        <v>6</v>
      </c>
      <c r="B1298" s="1" t="s">
        <v>7</v>
      </c>
      <c r="C1298" s="52" t="s">
        <v>2029</v>
      </c>
      <c r="D1298" s="52" t="s">
        <v>2030</v>
      </c>
      <c r="E1298">
        <f t="shared" si="0"/>
        <v>719</v>
      </c>
      <c r="F1298">
        <v>240</v>
      </c>
    </row>
    <row r="1299" ht="13.2" spans="1:6">
      <c r="A1299" s="1" t="s">
        <v>3</v>
      </c>
      <c r="B1299" s="1" t="s">
        <v>4</v>
      </c>
      <c r="C1299" s="52" t="s">
        <v>2029</v>
      </c>
      <c r="D1299" s="52" t="s">
        <v>2030</v>
      </c>
      <c r="E1299">
        <f t="shared" si="0"/>
        <v>0</v>
      </c>
      <c r="F1299" t="s">
        <v>696</v>
      </c>
    </row>
    <row r="1300" ht="13.2" spans="1:6">
      <c r="A1300" s="1" t="s">
        <v>6</v>
      </c>
      <c r="B1300" s="1" t="s">
        <v>7</v>
      </c>
      <c r="C1300" s="52" t="s">
        <v>2031</v>
      </c>
      <c r="D1300" s="52" t="s">
        <v>2032</v>
      </c>
      <c r="E1300">
        <f t="shared" si="0"/>
        <v>365</v>
      </c>
      <c r="F1300">
        <v>122</v>
      </c>
    </row>
    <row r="1301" ht="13.2" spans="1:6">
      <c r="A1301" s="1" t="s">
        <v>3</v>
      </c>
      <c r="B1301" s="1" t="s">
        <v>4</v>
      </c>
      <c r="C1301" s="52" t="s">
        <v>2031</v>
      </c>
      <c r="D1301" s="52" t="s">
        <v>2032</v>
      </c>
      <c r="E1301">
        <f t="shared" si="0"/>
        <v>0</v>
      </c>
      <c r="F1301" t="s">
        <v>696</v>
      </c>
    </row>
    <row r="1302" ht="13.2" spans="1:6">
      <c r="A1302" s="1" t="s">
        <v>6</v>
      </c>
      <c r="B1302" s="1" t="s">
        <v>7</v>
      </c>
      <c r="C1302" s="52" t="s">
        <v>2033</v>
      </c>
      <c r="D1302" s="52" t="s">
        <v>2034</v>
      </c>
      <c r="E1302">
        <f t="shared" si="0"/>
        <v>539</v>
      </c>
      <c r="F1302">
        <v>180</v>
      </c>
    </row>
    <row r="1303" ht="13.2" spans="1:6">
      <c r="A1303" s="1" t="s">
        <v>3</v>
      </c>
      <c r="B1303" s="1" t="s">
        <v>4</v>
      </c>
      <c r="C1303" s="52" t="s">
        <v>2033</v>
      </c>
      <c r="D1303" s="52" t="s">
        <v>2034</v>
      </c>
      <c r="E1303">
        <f t="shared" si="0"/>
        <v>0</v>
      </c>
      <c r="F1303" t="s">
        <v>696</v>
      </c>
    </row>
    <row r="1304" ht="13.2" spans="1:6">
      <c r="A1304" s="1" t="s">
        <v>6</v>
      </c>
      <c r="B1304" s="1" t="s">
        <v>7</v>
      </c>
      <c r="C1304" s="52" t="s">
        <v>2035</v>
      </c>
      <c r="D1304" s="52" t="s">
        <v>2036</v>
      </c>
      <c r="E1304">
        <f t="shared" si="0"/>
        <v>491</v>
      </c>
      <c r="F1304">
        <v>164</v>
      </c>
    </row>
    <row r="1305" ht="13.2" spans="1:6">
      <c r="A1305" s="1" t="s">
        <v>3</v>
      </c>
      <c r="B1305" s="1" t="s">
        <v>4</v>
      </c>
      <c r="C1305" s="52" t="s">
        <v>2035</v>
      </c>
      <c r="D1305" s="52" t="s">
        <v>2036</v>
      </c>
      <c r="E1305">
        <f t="shared" si="0"/>
        <v>0</v>
      </c>
      <c r="F1305" t="s">
        <v>696</v>
      </c>
    </row>
    <row r="1306" ht="13.2" spans="1:6">
      <c r="A1306" s="1" t="s">
        <v>6</v>
      </c>
      <c r="B1306" s="1" t="s">
        <v>7</v>
      </c>
      <c r="C1306" s="52" t="s">
        <v>2037</v>
      </c>
      <c r="D1306" s="52" t="s">
        <v>2038</v>
      </c>
      <c r="E1306">
        <f t="shared" si="0"/>
        <v>182</v>
      </c>
      <c r="F1306">
        <v>61</v>
      </c>
    </row>
    <row r="1307" ht="13.2" spans="1:6">
      <c r="A1307" s="1" t="s">
        <v>3</v>
      </c>
      <c r="B1307" s="1" t="s">
        <v>4</v>
      </c>
      <c r="C1307" s="52" t="s">
        <v>2037</v>
      </c>
      <c r="D1307" s="52" t="s">
        <v>2038</v>
      </c>
      <c r="E1307">
        <f t="shared" si="0"/>
        <v>0</v>
      </c>
      <c r="F1307" t="s">
        <v>696</v>
      </c>
    </row>
    <row r="1308" ht="13.2" spans="1:6">
      <c r="A1308" s="1" t="s">
        <v>6</v>
      </c>
      <c r="B1308" s="1" t="s">
        <v>7</v>
      </c>
      <c r="C1308" s="52" t="s">
        <v>2039</v>
      </c>
      <c r="D1308" s="52" t="s">
        <v>2040</v>
      </c>
      <c r="E1308">
        <f t="shared" si="0"/>
        <v>242</v>
      </c>
      <c r="F1308">
        <v>81</v>
      </c>
    </row>
    <row r="1309" ht="13.2" spans="1:6">
      <c r="A1309" s="1" t="s">
        <v>3</v>
      </c>
      <c r="B1309" s="1" t="s">
        <v>4</v>
      </c>
      <c r="C1309" s="52" t="s">
        <v>2039</v>
      </c>
      <c r="D1309" s="52" t="s">
        <v>2040</v>
      </c>
      <c r="E1309">
        <f t="shared" si="0"/>
        <v>0</v>
      </c>
      <c r="F1309" t="s">
        <v>696</v>
      </c>
    </row>
    <row r="1310" ht="13.2" spans="1:6">
      <c r="A1310" s="1" t="s">
        <v>6</v>
      </c>
      <c r="B1310" s="1" t="s">
        <v>7</v>
      </c>
      <c r="C1310" s="52" t="s">
        <v>2040</v>
      </c>
      <c r="D1310" s="52" t="s">
        <v>2041</v>
      </c>
      <c r="E1310">
        <f t="shared" si="0"/>
        <v>737</v>
      </c>
      <c r="F1310">
        <v>246</v>
      </c>
    </row>
    <row r="1311" ht="13.2" spans="1:6">
      <c r="A1311" s="1" t="s">
        <v>3</v>
      </c>
      <c r="B1311" s="1" t="s">
        <v>4</v>
      </c>
      <c r="C1311" s="52" t="s">
        <v>2040</v>
      </c>
      <c r="D1311" s="52" t="s">
        <v>2041</v>
      </c>
      <c r="E1311">
        <f t="shared" si="0"/>
        <v>0</v>
      </c>
      <c r="F1311" t="s">
        <v>696</v>
      </c>
    </row>
    <row r="1312" ht="13.2" spans="1:6">
      <c r="A1312" s="1" t="s">
        <v>6</v>
      </c>
      <c r="B1312" s="1" t="s">
        <v>7</v>
      </c>
      <c r="C1312" s="52" t="s">
        <v>2042</v>
      </c>
      <c r="D1312" s="52" t="s">
        <v>2043</v>
      </c>
      <c r="E1312">
        <f t="shared" si="0"/>
        <v>1232</v>
      </c>
      <c r="F1312">
        <v>411</v>
      </c>
    </row>
    <row r="1313" ht="13.2" spans="1:6">
      <c r="A1313" s="1" t="s">
        <v>3</v>
      </c>
      <c r="B1313" s="1" t="s">
        <v>4</v>
      </c>
      <c r="C1313" s="52" t="s">
        <v>2042</v>
      </c>
      <c r="D1313" s="52" t="s">
        <v>2043</v>
      </c>
      <c r="E1313">
        <f t="shared" si="0"/>
        <v>0</v>
      </c>
      <c r="F1313" t="s">
        <v>696</v>
      </c>
    </row>
    <row r="1314" ht="13.2" spans="1:6">
      <c r="A1314" s="1" t="s">
        <v>6</v>
      </c>
      <c r="B1314" s="1" t="s">
        <v>7</v>
      </c>
      <c r="C1314" s="52" t="s">
        <v>2044</v>
      </c>
      <c r="D1314" s="52" t="s">
        <v>2045</v>
      </c>
      <c r="E1314">
        <f t="shared" si="0"/>
        <v>1772</v>
      </c>
      <c r="F1314">
        <v>591</v>
      </c>
    </row>
    <row r="1315" ht="13.2" spans="1:6">
      <c r="A1315" s="1" t="s">
        <v>3</v>
      </c>
      <c r="B1315" s="1" t="s">
        <v>4</v>
      </c>
      <c r="C1315" s="52" t="s">
        <v>2044</v>
      </c>
      <c r="D1315" s="52" t="s">
        <v>2045</v>
      </c>
      <c r="E1315">
        <f t="shared" si="0"/>
        <v>0</v>
      </c>
      <c r="F1315" t="s">
        <v>696</v>
      </c>
    </row>
    <row r="1316" ht="13.2" spans="1:6">
      <c r="A1316" s="1" t="s">
        <v>6</v>
      </c>
      <c r="B1316" s="1" t="s">
        <v>7</v>
      </c>
      <c r="C1316" s="52" t="s">
        <v>2046</v>
      </c>
      <c r="D1316" s="52" t="s">
        <v>2047</v>
      </c>
      <c r="E1316">
        <f t="shared" si="0"/>
        <v>323</v>
      </c>
      <c r="F1316">
        <v>108</v>
      </c>
    </row>
    <row r="1317" ht="13.2" spans="1:6">
      <c r="A1317" s="1" t="s">
        <v>3</v>
      </c>
      <c r="B1317" s="1" t="s">
        <v>4</v>
      </c>
      <c r="C1317" s="52" t="s">
        <v>2046</v>
      </c>
      <c r="D1317" s="52" t="s">
        <v>2047</v>
      </c>
      <c r="E1317">
        <f t="shared" si="0"/>
        <v>0</v>
      </c>
      <c r="F1317" t="s">
        <v>696</v>
      </c>
    </row>
    <row r="1318" ht="13.2" spans="1:6">
      <c r="A1318" s="1" t="s">
        <v>6</v>
      </c>
      <c r="B1318" s="1" t="s">
        <v>7</v>
      </c>
      <c r="C1318" s="52" t="s">
        <v>2048</v>
      </c>
      <c r="D1318" s="52" t="s">
        <v>2049</v>
      </c>
      <c r="E1318">
        <f t="shared" si="0"/>
        <v>1031</v>
      </c>
      <c r="F1318">
        <v>344</v>
      </c>
    </row>
    <row r="1319" ht="13.2" spans="1:6">
      <c r="A1319" s="1" t="s">
        <v>3</v>
      </c>
      <c r="B1319" s="1" t="s">
        <v>4</v>
      </c>
      <c r="C1319" s="52" t="s">
        <v>2048</v>
      </c>
      <c r="D1319" s="52" t="s">
        <v>2049</v>
      </c>
      <c r="E1319">
        <f t="shared" si="0"/>
        <v>0</v>
      </c>
      <c r="F1319" t="s">
        <v>696</v>
      </c>
    </row>
    <row r="1320" ht="13.2" spans="1:6">
      <c r="A1320" s="1" t="s">
        <v>6</v>
      </c>
      <c r="B1320" s="1" t="s">
        <v>8</v>
      </c>
      <c r="C1320" s="52" t="s">
        <v>2050</v>
      </c>
      <c r="D1320" s="52" t="s">
        <v>2051</v>
      </c>
      <c r="E1320">
        <f t="shared" si="0"/>
        <v>0</v>
      </c>
      <c r="F1320" t="s">
        <v>696</v>
      </c>
    </row>
    <row r="1321" ht="13.2" spans="1:6">
      <c r="A1321" s="1" t="s">
        <v>6</v>
      </c>
      <c r="B1321" s="1" t="s">
        <v>7</v>
      </c>
      <c r="C1321" s="52" t="s">
        <v>2052</v>
      </c>
      <c r="D1321" s="52" t="s">
        <v>2053</v>
      </c>
      <c r="E1321">
        <f t="shared" si="0"/>
        <v>1895</v>
      </c>
      <c r="F1321">
        <v>632</v>
      </c>
    </row>
    <row r="1322" ht="13.2" spans="1:6">
      <c r="A1322" s="1" t="s">
        <v>3</v>
      </c>
      <c r="B1322" s="1" t="s">
        <v>4</v>
      </c>
      <c r="C1322" s="52" t="s">
        <v>2052</v>
      </c>
      <c r="D1322" s="52" t="s">
        <v>2053</v>
      </c>
      <c r="E1322">
        <f t="shared" si="0"/>
        <v>0</v>
      </c>
      <c r="F1322" t="s">
        <v>696</v>
      </c>
    </row>
    <row r="1323" ht="13.2" spans="1:6">
      <c r="A1323" s="1" t="s">
        <v>6</v>
      </c>
      <c r="B1323" s="1" t="s">
        <v>7</v>
      </c>
      <c r="C1323" s="52" t="s">
        <v>2054</v>
      </c>
      <c r="D1323" s="52" t="s">
        <v>2055</v>
      </c>
      <c r="E1323">
        <f t="shared" si="0"/>
        <v>758</v>
      </c>
      <c r="F1323">
        <v>253</v>
      </c>
    </row>
    <row r="1324" ht="13.2" spans="1:6">
      <c r="A1324" s="1" t="s">
        <v>3</v>
      </c>
      <c r="B1324" s="1" t="s">
        <v>4</v>
      </c>
      <c r="C1324" s="52" t="s">
        <v>2054</v>
      </c>
      <c r="D1324" s="52" t="s">
        <v>2055</v>
      </c>
      <c r="E1324">
        <f t="shared" si="0"/>
        <v>0</v>
      </c>
      <c r="F1324" t="s">
        <v>696</v>
      </c>
    </row>
    <row r="1325" ht="13.2" spans="1:6">
      <c r="A1325" s="1" t="s">
        <v>6</v>
      </c>
      <c r="B1325" s="1" t="s">
        <v>7</v>
      </c>
      <c r="C1325" s="52" t="s">
        <v>2056</v>
      </c>
      <c r="D1325" s="52" t="s">
        <v>2057</v>
      </c>
      <c r="E1325">
        <f t="shared" si="0"/>
        <v>968</v>
      </c>
      <c r="F1325">
        <v>323</v>
      </c>
    </row>
    <row r="1326" ht="13.2" spans="1:6">
      <c r="A1326" s="1" t="s">
        <v>3</v>
      </c>
      <c r="B1326" s="1" t="s">
        <v>4</v>
      </c>
      <c r="C1326" s="52" t="s">
        <v>2056</v>
      </c>
      <c r="D1326" s="52" t="s">
        <v>2057</v>
      </c>
      <c r="E1326">
        <f t="shared" si="0"/>
        <v>0</v>
      </c>
      <c r="F1326" t="s">
        <v>696</v>
      </c>
    </row>
    <row r="1327" ht="13.2" spans="1:6">
      <c r="A1327" s="1" t="s">
        <v>6</v>
      </c>
      <c r="B1327" s="1" t="s">
        <v>7</v>
      </c>
      <c r="C1327" s="52" t="s">
        <v>2058</v>
      </c>
      <c r="D1327" s="52" t="s">
        <v>2059</v>
      </c>
      <c r="E1327">
        <f t="shared" si="0"/>
        <v>1049</v>
      </c>
      <c r="F1327">
        <v>350</v>
      </c>
    </row>
    <row r="1328" ht="13.2" spans="1:6">
      <c r="A1328" s="1" t="s">
        <v>3</v>
      </c>
      <c r="B1328" s="1" t="s">
        <v>4</v>
      </c>
      <c r="C1328" s="52" t="s">
        <v>2058</v>
      </c>
      <c r="D1328" s="52" t="s">
        <v>2059</v>
      </c>
      <c r="E1328">
        <f t="shared" si="0"/>
        <v>0</v>
      </c>
      <c r="F1328" t="s">
        <v>696</v>
      </c>
    </row>
    <row r="1329" ht="13.2" spans="1:6">
      <c r="A1329" s="1" t="s">
        <v>6</v>
      </c>
      <c r="B1329" s="1" t="s">
        <v>7</v>
      </c>
      <c r="C1329" s="52" t="s">
        <v>2060</v>
      </c>
      <c r="D1329" s="52" t="s">
        <v>2061</v>
      </c>
      <c r="E1329">
        <f t="shared" si="0"/>
        <v>776</v>
      </c>
      <c r="F1329">
        <v>259</v>
      </c>
    </row>
    <row r="1330" ht="13.2" spans="1:6">
      <c r="A1330" s="1" t="s">
        <v>3</v>
      </c>
      <c r="B1330" s="1" t="s">
        <v>4</v>
      </c>
      <c r="C1330" s="52" t="s">
        <v>2060</v>
      </c>
      <c r="D1330" s="52" t="s">
        <v>2061</v>
      </c>
      <c r="E1330">
        <f t="shared" si="0"/>
        <v>0</v>
      </c>
      <c r="F1330" t="s">
        <v>696</v>
      </c>
    </row>
    <row r="1331" ht="13.2" spans="1:6">
      <c r="A1331" s="1" t="s">
        <v>6</v>
      </c>
      <c r="B1331" s="1" t="s">
        <v>7</v>
      </c>
      <c r="C1331" s="52" t="s">
        <v>2061</v>
      </c>
      <c r="D1331" s="52" t="s">
        <v>2062</v>
      </c>
      <c r="E1331">
        <f t="shared" si="0"/>
        <v>482</v>
      </c>
      <c r="F1331">
        <v>161</v>
      </c>
    </row>
    <row r="1332" ht="13.2" spans="1:6">
      <c r="A1332" s="1" t="s">
        <v>3</v>
      </c>
      <c r="B1332" s="1" t="s">
        <v>4</v>
      </c>
      <c r="C1332" s="52" t="s">
        <v>2061</v>
      </c>
      <c r="D1332" s="52" t="s">
        <v>2062</v>
      </c>
      <c r="E1332">
        <f t="shared" si="0"/>
        <v>0</v>
      </c>
      <c r="F1332" t="s">
        <v>696</v>
      </c>
    </row>
    <row r="1333" ht="13.2" spans="1:6">
      <c r="A1333" s="1" t="s">
        <v>6</v>
      </c>
      <c r="B1333" s="1" t="s">
        <v>7</v>
      </c>
      <c r="C1333" s="52" t="s">
        <v>2063</v>
      </c>
      <c r="D1333" s="52" t="s">
        <v>2064</v>
      </c>
      <c r="E1333">
        <f t="shared" si="0"/>
        <v>1712</v>
      </c>
      <c r="F1333">
        <v>571</v>
      </c>
    </row>
    <row r="1334" ht="13.2" spans="1:6">
      <c r="A1334" s="1" t="s">
        <v>3</v>
      </c>
      <c r="B1334" s="1" t="s">
        <v>4</v>
      </c>
      <c r="C1334" s="52" t="s">
        <v>2063</v>
      </c>
      <c r="D1334" s="52" t="s">
        <v>2064</v>
      </c>
      <c r="E1334">
        <f t="shared" si="0"/>
        <v>0</v>
      </c>
      <c r="F1334" t="s">
        <v>696</v>
      </c>
    </row>
    <row r="1335" ht="13.2" spans="1:6">
      <c r="A1335" s="1" t="s">
        <v>6</v>
      </c>
      <c r="B1335" s="1" t="s">
        <v>7</v>
      </c>
      <c r="C1335" s="52" t="s">
        <v>2065</v>
      </c>
      <c r="D1335" s="52" t="s">
        <v>2066</v>
      </c>
      <c r="E1335">
        <f t="shared" si="0"/>
        <v>1316</v>
      </c>
      <c r="F1335">
        <v>439</v>
      </c>
    </row>
    <row r="1336" ht="13.2" spans="1:6">
      <c r="A1336" s="1" t="s">
        <v>3</v>
      </c>
      <c r="B1336" s="1" t="s">
        <v>4</v>
      </c>
      <c r="C1336" s="52" t="s">
        <v>2065</v>
      </c>
      <c r="D1336" s="52" t="s">
        <v>2066</v>
      </c>
      <c r="E1336">
        <f t="shared" si="0"/>
        <v>0</v>
      </c>
      <c r="F1336" t="s">
        <v>696</v>
      </c>
    </row>
    <row r="1337" ht="13.2" spans="1:6">
      <c r="A1337" s="1" t="s">
        <v>6</v>
      </c>
      <c r="B1337" s="1" t="s">
        <v>8</v>
      </c>
      <c r="C1337" s="52" t="s">
        <v>2067</v>
      </c>
      <c r="D1337" s="52" t="s">
        <v>2068</v>
      </c>
      <c r="E1337">
        <f t="shared" si="0"/>
        <v>0</v>
      </c>
      <c r="F1337" t="s">
        <v>696</v>
      </c>
    </row>
    <row r="1338" ht="13.2" spans="1:6">
      <c r="A1338" s="1" t="s">
        <v>6</v>
      </c>
      <c r="B1338" s="1" t="s">
        <v>7</v>
      </c>
      <c r="C1338" s="52" t="s">
        <v>2069</v>
      </c>
      <c r="D1338" s="52" t="s">
        <v>2070</v>
      </c>
      <c r="E1338">
        <f t="shared" si="0"/>
        <v>629</v>
      </c>
      <c r="F1338">
        <v>210</v>
      </c>
    </row>
    <row r="1339" ht="13.2" spans="1:6">
      <c r="A1339" s="1" t="s">
        <v>3</v>
      </c>
      <c r="B1339" s="1" t="s">
        <v>4</v>
      </c>
      <c r="C1339" s="52" t="s">
        <v>2069</v>
      </c>
      <c r="D1339" s="52" t="s">
        <v>2070</v>
      </c>
      <c r="E1339">
        <f t="shared" si="0"/>
        <v>0</v>
      </c>
      <c r="F1339" t="s">
        <v>696</v>
      </c>
    </row>
    <row r="1340" ht="13.2" spans="1:6">
      <c r="A1340" s="1" t="s">
        <v>6</v>
      </c>
      <c r="B1340" s="1" t="s">
        <v>7</v>
      </c>
      <c r="C1340" s="52" t="s">
        <v>2071</v>
      </c>
      <c r="D1340" s="52" t="s">
        <v>2072</v>
      </c>
      <c r="E1340">
        <f t="shared" si="0"/>
        <v>1421</v>
      </c>
      <c r="F1340">
        <v>474</v>
      </c>
    </row>
    <row r="1341" ht="13.2" spans="1:6">
      <c r="A1341" s="1" t="s">
        <v>3</v>
      </c>
      <c r="B1341" s="1" t="s">
        <v>4</v>
      </c>
      <c r="C1341" s="52" t="s">
        <v>2071</v>
      </c>
      <c r="D1341" s="52" t="s">
        <v>2072</v>
      </c>
      <c r="E1341">
        <f t="shared" si="0"/>
        <v>0</v>
      </c>
      <c r="F1341" t="s">
        <v>696</v>
      </c>
    </row>
    <row r="1342" ht="13.2" spans="1:6">
      <c r="A1342" s="1" t="s">
        <v>6</v>
      </c>
      <c r="B1342" s="1" t="s">
        <v>8</v>
      </c>
      <c r="C1342" s="52" t="s">
        <v>2073</v>
      </c>
      <c r="D1342" s="52" t="s">
        <v>2074</v>
      </c>
      <c r="E1342">
        <f t="shared" si="0"/>
        <v>0</v>
      </c>
      <c r="F1342" t="s">
        <v>696</v>
      </c>
    </row>
    <row r="1343" ht="13.2" spans="1:6">
      <c r="A1343" s="1" t="s">
        <v>6</v>
      </c>
      <c r="B1343" s="1" t="s">
        <v>8</v>
      </c>
      <c r="C1343" s="52" t="s">
        <v>2075</v>
      </c>
      <c r="D1343" s="52" t="s">
        <v>2076</v>
      </c>
      <c r="E1343">
        <f t="shared" si="0"/>
        <v>0</v>
      </c>
      <c r="F1343" t="s">
        <v>696</v>
      </c>
    </row>
    <row r="1344" ht="13.2" spans="1:6">
      <c r="A1344" s="1" t="s">
        <v>6</v>
      </c>
      <c r="B1344" s="1" t="s">
        <v>7</v>
      </c>
      <c r="C1344" s="52" t="s">
        <v>2077</v>
      </c>
      <c r="D1344" s="52" t="s">
        <v>2078</v>
      </c>
      <c r="E1344">
        <f t="shared" si="0"/>
        <v>782</v>
      </c>
      <c r="F1344">
        <v>261</v>
      </c>
    </row>
    <row r="1345" ht="13.2" spans="1:6">
      <c r="A1345" s="1" t="s">
        <v>3</v>
      </c>
      <c r="B1345" s="1" t="s">
        <v>4</v>
      </c>
      <c r="C1345" s="52" t="s">
        <v>2077</v>
      </c>
      <c r="D1345" s="52" t="s">
        <v>2078</v>
      </c>
      <c r="E1345">
        <f t="shared" si="0"/>
        <v>0</v>
      </c>
      <c r="F1345" t="s">
        <v>696</v>
      </c>
    </row>
    <row r="1346" ht="13.2" spans="1:6">
      <c r="A1346" s="1" t="s">
        <v>6</v>
      </c>
      <c r="B1346" s="1" t="s">
        <v>7</v>
      </c>
      <c r="C1346" s="52" t="s">
        <v>2079</v>
      </c>
      <c r="D1346" s="52" t="s">
        <v>2080</v>
      </c>
      <c r="E1346">
        <f t="shared" si="0"/>
        <v>971</v>
      </c>
      <c r="F1346">
        <v>324</v>
      </c>
    </row>
    <row r="1347" ht="13.2" spans="1:6">
      <c r="A1347" s="1" t="s">
        <v>3</v>
      </c>
      <c r="B1347" s="1" t="s">
        <v>4</v>
      </c>
      <c r="C1347" s="52" t="s">
        <v>2079</v>
      </c>
      <c r="D1347" s="52" t="s">
        <v>2080</v>
      </c>
      <c r="E1347">
        <f t="shared" si="0"/>
        <v>0</v>
      </c>
      <c r="F1347" t="s">
        <v>696</v>
      </c>
    </row>
    <row r="1348" ht="13.2" spans="1:6">
      <c r="A1348" s="1" t="s">
        <v>6</v>
      </c>
      <c r="B1348" s="1" t="s">
        <v>7</v>
      </c>
      <c r="C1348" s="52" t="s">
        <v>2081</v>
      </c>
      <c r="D1348" s="52" t="s">
        <v>2082</v>
      </c>
      <c r="E1348">
        <f t="shared" si="0"/>
        <v>1343</v>
      </c>
      <c r="F1348">
        <v>448</v>
      </c>
    </row>
    <row r="1349" ht="13.2" spans="1:6">
      <c r="A1349" s="1" t="s">
        <v>3</v>
      </c>
      <c r="B1349" s="1" t="s">
        <v>4</v>
      </c>
      <c r="C1349" s="52" t="s">
        <v>2081</v>
      </c>
      <c r="D1349" s="52" t="s">
        <v>2082</v>
      </c>
      <c r="E1349">
        <f t="shared" si="0"/>
        <v>0</v>
      </c>
      <c r="F1349" t="s">
        <v>696</v>
      </c>
    </row>
    <row r="1350" ht="13.2" spans="1:6">
      <c r="A1350" s="1" t="s">
        <v>6</v>
      </c>
      <c r="B1350" s="1" t="s">
        <v>7</v>
      </c>
      <c r="C1350" s="52" t="s">
        <v>2083</v>
      </c>
      <c r="D1350" s="52" t="s">
        <v>2084</v>
      </c>
      <c r="E1350">
        <f t="shared" si="0"/>
        <v>1331</v>
      </c>
      <c r="F1350">
        <v>444</v>
      </c>
    </row>
    <row r="1351" ht="13.2" spans="1:6">
      <c r="A1351" s="1" t="s">
        <v>3</v>
      </c>
      <c r="B1351" s="1" t="s">
        <v>4</v>
      </c>
      <c r="C1351" s="52" t="s">
        <v>2083</v>
      </c>
      <c r="D1351" s="52" t="s">
        <v>2084</v>
      </c>
      <c r="E1351">
        <f t="shared" si="0"/>
        <v>0</v>
      </c>
      <c r="F1351" t="s">
        <v>696</v>
      </c>
    </row>
    <row r="1352" ht="13.2" spans="1:6">
      <c r="A1352" s="1" t="s">
        <v>6</v>
      </c>
      <c r="B1352" s="1" t="s">
        <v>7</v>
      </c>
      <c r="C1352" s="52" t="s">
        <v>2085</v>
      </c>
      <c r="D1352" s="52" t="s">
        <v>2086</v>
      </c>
      <c r="E1352">
        <f t="shared" si="0"/>
        <v>1391</v>
      </c>
      <c r="F1352">
        <v>464</v>
      </c>
    </row>
    <row r="1353" ht="13.2" spans="1:6">
      <c r="A1353" s="1" t="s">
        <v>3</v>
      </c>
      <c r="B1353" s="1" t="s">
        <v>4</v>
      </c>
      <c r="C1353" s="52" t="s">
        <v>2085</v>
      </c>
      <c r="D1353" s="52" t="s">
        <v>2086</v>
      </c>
      <c r="E1353">
        <f t="shared" si="0"/>
        <v>0</v>
      </c>
      <c r="F1353" t="s">
        <v>696</v>
      </c>
    </row>
    <row r="1354" ht="13.2" spans="1:6">
      <c r="A1354" s="1" t="s">
        <v>6</v>
      </c>
      <c r="B1354" s="1" t="s">
        <v>7</v>
      </c>
      <c r="C1354" s="52" t="s">
        <v>2087</v>
      </c>
      <c r="D1354" s="52" t="s">
        <v>2088</v>
      </c>
      <c r="E1354">
        <f t="shared" si="0"/>
        <v>1592</v>
      </c>
      <c r="F1354">
        <v>531</v>
      </c>
    </row>
    <row r="1355" ht="13.2" spans="1:6">
      <c r="A1355" s="1" t="s">
        <v>3</v>
      </c>
      <c r="B1355" s="1" t="s">
        <v>4</v>
      </c>
      <c r="C1355" s="52" t="s">
        <v>2087</v>
      </c>
      <c r="D1355" s="52" t="s">
        <v>2088</v>
      </c>
      <c r="E1355">
        <f t="shared" si="0"/>
        <v>0</v>
      </c>
      <c r="F1355" t="s">
        <v>696</v>
      </c>
    </row>
    <row r="1356" ht="13.2" spans="1:6">
      <c r="A1356" s="1" t="s">
        <v>6</v>
      </c>
      <c r="B1356" s="1" t="s">
        <v>7</v>
      </c>
      <c r="C1356" s="52" t="s">
        <v>2089</v>
      </c>
      <c r="D1356" s="52" t="s">
        <v>2090</v>
      </c>
      <c r="E1356">
        <f t="shared" si="0"/>
        <v>401</v>
      </c>
      <c r="F1356">
        <v>134</v>
      </c>
    </row>
    <row r="1357" ht="13.2" spans="1:6">
      <c r="A1357" s="1" t="s">
        <v>3</v>
      </c>
      <c r="B1357" s="1" t="s">
        <v>4</v>
      </c>
      <c r="C1357" s="52" t="s">
        <v>2089</v>
      </c>
      <c r="D1357" s="52" t="s">
        <v>2090</v>
      </c>
      <c r="E1357">
        <f t="shared" si="0"/>
        <v>0</v>
      </c>
      <c r="F1357" t="s">
        <v>696</v>
      </c>
    </row>
    <row r="1358" ht="13.2" spans="1:6">
      <c r="A1358" s="1" t="s">
        <v>6</v>
      </c>
      <c r="B1358" s="1" t="s">
        <v>7</v>
      </c>
      <c r="C1358" s="52" t="s">
        <v>2091</v>
      </c>
      <c r="D1358" s="52" t="s">
        <v>2092</v>
      </c>
      <c r="E1358">
        <f t="shared" si="0"/>
        <v>2798</v>
      </c>
      <c r="F1358">
        <v>933</v>
      </c>
    </row>
    <row r="1359" ht="13.2" spans="1:6">
      <c r="A1359" s="1" t="s">
        <v>3</v>
      </c>
      <c r="B1359" s="1" t="s">
        <v>4</v>
      </c>
      <c r="C1359" s="52" t="s">
        <v>2091</v>
      </c>
      <c r="D1359" s="52" t="s">
        <v>2092</v>
      </c>
      <c r="E1359">
        <f t="shared" si="0"/>
        <v>0</v>
      </c>
      <c r="F1359" t="s">
        <v>696</v>
      </c>
    </row>
    <row r="1360" ht="13.2" spans="1:6">
      <c r="A1360" s="1" t="s">
        <v>6</v>
      </c>
      <c r="B1360" s="1" t="s">
        <v>7</v>
      </c>
      <c r="C1360" s="52" t="s">
        <v>2093</v>
      </c>
      <c r="D1360" s="52" t="s">
        <v>2094</v>
      </c>
      <c r="E1360">
        <f t="shared" si="0"/>
        <v>785</v>
      </c>
      <c r="F1360">
        <v>262</v>
      </c>
    </row>
    <row r="1361" ht="13.2" spans="1:6">
      <c r="A1361" s="1" t="s">
        <v>3</v>
      </c>
      <c r="B1361" s="1" t="s">
        <v>4</v>
      </c>
      <c r="C1361" s="52" t="s">
        <v>2093</v>
      </c>
      <c r="D1361" s="52" t="s">
        <v>2094</v>
      </c>
      <c r="E1361">
        <f t="shared" si="0"/>
        <v>0</v>
      </c>
      <c r="F1361" t="s">
        <v>696</v>
      </c>
    </row>
    <row r="1362" ht="13.2" spans="1:6">
      <c r="A1362" s="1" t="s">
        <v>6</v>
      </c>
      <c r="B1362" s="1" t="s">
        <v>7</v>
      </c>
      <c r="C1362" s="52" t="s">
        <v>2095</v>
      </c>
      <c r="D1362" s="52" t="s">
        <v>2096</v>
      </c>
      <c r="E1362">
        <f t="shared" si="0"/>
        <v>1013</v>
      </c>
      <c r="F1362">
        <v>338</v>
      </c>
    </row>
    <row r="1363" ht="13.2" spans="1:6">
      <c r="A1363" s="1" t="s">
        <v>3</v>
      </c>
      <c r="B1363" s="1" t="s">
        <v>4</v>
      </c>
      <c r="C1363" s="52" t="s">
        <v>2095</v>
      </c>
      <c r="D1363" s="52" t="s">
        <v>2096</v>
      </c>
      <c r="E1363">
        <f t="shared" si="0"/>
        <v>0</v>
      </c>
      <c r="F1363" t="s">
        <v>696</v>
      </c>
    </row>
    <row r="1364" ht="13.2" spans="1:6">
      <c r="A1364" s="1" t="s">
        <v>6</v>
      </c>
      <c r="B1364" s="1" t="s">
        <v>7</v>
      </c>
      <c r="C1364" s="52" t="s">
        <v>2097</v>
      </c>
      <c r="D1364" s="52" t="s">
        <v>2098</v>
      </c>
      <c r="E1364">
        <f t="shared" si="0"/>
        <v>788</v>
      </c>
      <c r="F1364">
        <v>263</v>
      </c>
    </row>
    <row r="1365" ht="13.2" spans="1:6">
      <c r="A1365" s="1" t="s">
        <v>3</v>
      </c>
      <c r="B1365" s="1" t="s">
        <v>4</v>
      </c>
      <c r="C1365" s="52" t="s">
        <v>2097</v>
      </c>
      <c r="D1365" s="52" t="s">
        <v>2098</v>
      </c>
      <c r="E1365">
        <f t="shared" si="0"/>
        <v>0</v>
      </c>
      <c r="F1365" t="s">
        <v>696</v>
      </c>
    </row>
    <row r="1366" ht="13.2" spans="1:6">
      <c r="A1366" s="1" t="s">
        <v>6</v>
      </c>
      <c r="B1366" s="1" t="s">
        <v>7</v>
      </c>
      <c r="C1366" s="52" t="s">
        <v>2099</v>
      </c>
      <c r="D1366" s="52" t="s">
        <v>2100</v>
      </c>
      <c r="E1366">
        <f t="shared" si="0"/>
        <v>989</v>
      </c>
      <c r="F1366">
        <v>330</v>
      </c>
    </row>
    <row r="1367" ht="13.2" spans="1:6">
      <c r="A1367" s="1" t="s">
        <v>3</v>
      </c>
      <c r="B1367" s="1" t="s">
        <v>4</v>
      </c>
      <c r="C1367" s="52" t="s">
        <v>2099</v>
      </c>
      <c r="D1367" s="52" t="s">
        <v>2100</v>
      </c>
      <c r="E1367">
        <f t="shared" si="0"/>
        <v>0</v>
      </c>
      <c r="F1367" t="s">
        <v>696</v>
      </c>
    </row>
    <row r="1368" ht="13.2" spans="1:6">
      <c r="A1368" s="1" t="s">
        <v>6</v>
      </c>
      <c r="B1368" s="1" t="s">
        <v>7</v>
      </c>
      <c r="C1368" s="52" t="s">
        <v>2101</v>
      </c>
      <c r="D1368" s="52" t="s">
        <v>2102</v>
      </c>
      <c r="E1368">
        <f t="shared" si="0"/>
        <v>2627</v>
      </c>
      <c r="F1368">
        <v>876</v>
      </c>
    </row>
    <row r="1369" ht="13.2" spans="1:6">
      <c r="A1369" s="1" t="s">
        <v>3</v>
      </c>
      <c r="B1369" s="1" t="s">
        <v>4</v>
      </c>
      <c r="C1369" s="52" t="s">
        <v>2101</v>
      </c>
      <c r="D1369" s="52" t="s">
        <v>2102</v>
      </c>
      <c r="E1369">
        <f t="shared" si="0"/>
        <v>0</v>
      </c>
      <c r="F1369" t="s">
        <v>696</v>
      </c>
    </row>
    <row r="1370" ht="13.2" spans="1:6">
      <c r="A1370" s="1" t="s">
        <v>6</v>
      </c>
      <c r="B1370" s="1" t="s">
        <v>8</v>
      </c>
      <c r="C1370" s="52" t="s">
        <v>2103</v>
      </c>
      <c r="D1370" s="52" t="s">
        <v>2104</v>
      </c>
      <c r="E1370">
        <f t="shared" si="0"/>
        <v>0</v>
      </c>
      <c r="F1370" t="s">
        <v>696</v>
      </c>
    </row>
    <row r="1371" ht="13.2" spans="1:6">
      <c r="A1371" s="1" t="s">
        <v>6</v>
      </c>
      <c r="B1371" s="1" t="s">
        <v>7</v>
      </c>
      <c r="C1371" s="52" t="s">
        <v>2105</v>
      </c>
      <c r="D1371" s="52" t="s">
        <v>2106</v>
      </c>
      <c r="E1371">
        <f t="shared" si="0"/>
        <v>677</v>
      </c>
      <c r="F1371">
        <v>226</v>
      </c>
    </row>
    <row r="1372" ht="13.2" spans="1:6">
      <c r="A1372" s="1" t="s">
        <v>3</v>
      </c>
      <c r="B1372" s="1" t="s">
        <v>4</v>
      </c>
      <c r="C1372" s="52" t="s">
        <v>2105</v>
      </c>
      <c r="D1372" s="52" t="s">
        <v>2106</v>
      </c>
      <c r="E1372">
        <f t="shared" si="0"/>
        <v>0</v>
      </c>
      <c r="F1372" t="s">
        <v>696</v>
      </c>
    </row>
    <row r="1373" ht="13.2" spans="1:6">
      <c r="A1373" s="1" t="s">
        <v>6</v>
      </c>
      <c r="B1373" s="1" t="s">
        <v>7</v>
      </c>
      <c r="C1373" s="52" t="s">
        <v>2107</v>
      </c>
      <c r="D1373" s="52" t="s">
        <v>2108</v>
      </c>
      <c r="E1373">
        <f t="shared" si="0"/>
        <v>272</v>
      </c>
      <c r="F1373">
        <v>91</v>
      </c>
    </row>
    <row r="1374" ht="13.2" spans="1:6">
      <c r="A1374" s="1" t="s">
        <v>3</v>
      </c>
      <c r="B1374" s="1" t="s">
        <v>4</v>
      </c>
      <c r="C1374" s="52" t="s">
        <v>2107</v>
      </c>
      <c r="D1374" s="52" t="s">
        <v>2108</v>
      </c>
      <c r="E1374">
        <f t="shared" si="0"/>
        <v>0</v>
      </c>
      <c r="F1374" t="s">
        <v>696</v>
      </c>
    </row>
    <row r="1375" ht="13.2" spans="1:6">
      <c r="A1375" s="1" t="s">
        <v>6</v>
      </c>
      <c r="B1375" s="1" t="s">
        <v>7</v>
      </c>
      <c r="C1375" s="52" t="s">
        <v>2109</v>
      </c>
      <c r="D1375" s="52" t="s">
        <v>2110</v>
      </c>
      <c r="E1375">
        <f t="shared" si="0"/>
        <v>1631</v>
      </c>
      <c r="F1375">
        <v>544</v>
      </c>
    </row>
    <row r="1376" ht="13.2" spans="1:6">
      <c r="A1376" s="1" t="s">
        <v>3</v>
      </c>
      <c r="B1376" s="1" t="s">
        <v>4</v>
      </c>
      <c r="C1376" s="52" t="s">
        <v>2109</v>
      </c>
      <c r="D1376" s="52" t="s">
        <v>2110</v>
      </c>
      <c r="E1376">
        <f t="shared" si="0"/>
        <v>0</v>
      </c>
      <c r="F1376" t="s">
        <v>696</v>
      </c>
    </row>
    <row r="1377" ht="13.2" spans="1:6">
      <c r="A1377" s="1" t="s">
        <v>6</v>
      </c>
      <c r="B1377" s="1" t="s">
        <v>7</v>
      </c>
      <c r="C1377" s="52" t="s">
        <v>2111</v>
      </c>
      <c r="D1377" s="52" t="s">
        <v>2112</v>
      </c>
      <c r="E1377">
        <f t="shared" si="0"/>
        <v>1697</v>
      </c>
      <c r="F1377">
        <v>566</v>
      </c>
    </row>
    <row r="1378" ht="13.2" spans="1:6">
      <c r="A1378" s="1" t="s">
        <v>3</v>
      </c>
      <c r="B1378" s="1" t="s">
        <v>4</v>
      </c>
      <c r="C1378" s="52" t="s">
        <v>2111</v>
      </c>
      <c r="D1378" s="52" t="s">
        <v>2112</v>
      </c>
      <c r="E1378">
        <f t="shared" si="0"/>
        <v>0</v>
      </c>
      <c r="F1378" t="s">
        <v>696</v>
      </c>
    </row>
    <row r="1379" ht="13.2" spans="1:6">
      <c r="A1379" s="1" t="s">
        <v>6</v>
      </c>
      <c r="B1379" s="1" t="s">
        <v>7</v>
      </c>
      <c r="C1379" s="52" t="s">
        <v>2113</v>
      </c>
      <c r="D1379" s="52" t="s">
        <v>2114</v>
      </c>
      <c r="E1379">
        <f t="shared" si="0"/>
        <v>2102</v>
      </c>
      <c r="F1379">
        <v>701</v>
      </c>
    </row>
    <row r="1380" ht="13.2" spans="1:6">
      <c r="A1380" s="1" t="s">
        <v>3</v>
      </c>
      <c r="B1380" s="1" t="s">
        <v>4</v>
      </c>
      <c r="C1380" s="52" t="s">
        <v>2113</v>
      </c>
      <c r="D1380" s="52" t="s">
        <v>2114</v>
      </c>
      <c r="E1380">
        <f t="shared" si="0"/>
        <v>0</v>
      </c>
      <c r="F1380" t="s">
        <v>696</v>
      </c>
    </row>
    <row r="1381" ht="13.2" spans="1:6">
      <c r="A1381" s="1" t="s">
        <v>6</v>
      </c>
      <c r="B1381" s="1" t="s">
        <v>7</v>
      </c>
      <c r="C1381" s="52" t="s">
        <v>2115</v>
      </c>
      <c r="D1381" s="52" t="s">
        <v>2116</v>
      </c>
      <c r="E1381">
        <f t="shared" si="0"/>
        <v>635</v>
      </c>
      <c r="F1381">
        <v>212</v>
      </c>
    </row>
    <row r="1382" ht="13.2" spans="1:6">
      <c r="A1382" s="1" t="s">
        <v>3</v>
      </c>
      <c r="B1382" s="1" t="s">
        <v>4</v>
      </c>
      <c r="C1382" s="52" t="s">
        <v>2115</v>
      </c>
      <c r="D1382" s="52" t="s">
        <v>2116</v>
      </c>
      <c r="E1382">
        <f t="shared" si="0"/>
        <v>0</v>
      </c>
      <c r="F1382" t="s">
        <v>696</v>
      </c>
    </row>
    <row r="1383" ht="13.2" spans="1:6">
      <c r="A1383" s="1" t="s">
        <v>6</v>
      </c>
      <c r="B1383" s="1" t="s">
        <v>7</v>
      </c>
      <c r="C1383" s="52" t="s">
        <v>2117</v>
      </c>
      <c r="D1383" s="52" t="s">
        <v>2118</v>
      </c>
      <c r="E1383">
        <f t="shared" si="0"/>
        <v>860</v>
      </c>
      <c r="F1383">
        <v>287</v>
      </c>
    </row>
    <row r="1384" ht="13.2" spans="1:6">
      <c r="A1384" s="1" t="s">
        <v>3</v>
      </c>
      <c r="B1384" s="1" t="s">
        <v>4</v>
      </c>
      <c r="C1384" s="52" t="s">
        <v>2117</v>
      </c>
      <c r="D1384" s="52" t="s">
        <v>2118</v>
      </c>
      <c r="E1384">
        <f t="shared" si="0"/>
        <v>0</v>
      </c>
      <c r="F1384" t="s">
        <v>696</v>
      </c>
    </row>
    <row r="1385" ht="13.2" spans="1:6">
      <c r="A1385" s="1" t="s">
        <v>6</v>
      </c>
      <c r="B1385" s="1" t="s">
        <v>7</v>
      </c>
      <c r="C1385" s="52" t="s">
        <v>2118</v>
      </c>
      <c r="D1385" s="52" t="s">
        <v>2119</v>
      </c>
      <c r="E1385">
        <f t="shared" si="0"/>
        <v>980</v>
      </c>
      <c r="F1385">
        <v>327</v>
      </c>
    </row>
    <row r="1386" ht="13.2" spans="1:6">
      <c r="A1386" s="1" t="s">
        <v>3</v>
      </c>
      <c r="B1386" s="1" t="s">
        <v>4</v>
      </c>
      <c r="C1386" s="52" t="s">
        <v>2118</v>
      </c>
      <c r="D1386" s="52" t="s">
        <v>2119</v>
      </c>
      <c r="E1386">
        <f t="shared" si="0"/>
        <v>0</v>
      </c>
      <c r="F1386" t="s">
        <v>696</v>
      </c>
    </row>
    <row r="1387" ht="13.2" spans="1:6">
      <c r="A1387" s="1" t="s">
        <v>6</v>
      </c>
      <c r="B1387" s="1" t="s">
        <v>7</v>
      </c>
      <c r="C1387" s="52" t="s">
        <v>2120</v>
      </c>
      <c r="D1387" s="52" t="s">
        <v>2121</v>
      </c>
      <c r="E1387">
        <f t="shared" si="0"/>
        <v>458</v>
      </c>
      <c r="F1387">
        <v>153</v>
      </c>
    </row>
    <row r="1388" ht="13.2" spans="1:6">
      <c r="A1388" s="1" t="s">
        <v>3</v>
      </c>
      <c r="B1388" s="1" t="s">
        <v>4</v>
      </c>
      <c r="C1388" s="52" t="s">
        <v>2120</v>
      </c>
      <c r="D1388" s="52" t="s">
        <v>2121</v>
      </c>
      <c r="E1388">
        <f t="shared" si="0"/>
        <v>0</v>
      </c>
      <c r="F1388" t="s">
        <v>696</v>
      </c>
    </row>
    <row r="1389" ht="13.2" spans="1:6">
      <c r="A1389" s="1" t="s">
        <v>6</v>
      </c>
      <c r="B1389" s="1" t="s">
        <v>7</v>
      </c>
      <c r="C1389" s="52" t="s">
        <v>2122</v>
      </c>
      <c r="D1389" s="52" t="s">
        <v>2123</v>
      </c>
      <c r="E1389">
        <f t="shared" si="0"/>
        <v>1274</v>
      </c>
      <c r="F1389">
        <v>425</v>
      </c>
    </row>
    <row r="1390" ht="13.2" spans="1:6">
      <c r="A1390" s="1" t="s">
        <v>3</v>
      </c>
      <c r="B1390" s="1" t="s">
        <v>4</v>
      </c>
      <c r="C1390" s="52" t="s">
        <v>2122</v>
      </c>
      <c r="D1390" s="52" t="s">
        <v>2123</v>
      </c>
      <c r="E1390">
        <f t="shared" si="0"/>
        <v>0</v>
      </c>
      <c r="F1390" t="s">
        <v>696</v>
      </c>
    </row>
    <row r="1391" ht="13.2" spans="1:6">
      <c r="A1391" s="1" t="s">
        <v>6</v>
      </c>
      <c r="B1391" s="1" t="s">
        <v>7</v>
      </c>
      <c r="C1391" s="52" t="s">
        <v>2124</v>
      </c>
      <c r="D1391" s="52" t="s">
        <v>2125</v>
      </c>
      <c r="E1391">
        <f t="shared" si="0"/>
        <v>1013</v>
      </c>
      <c r="F1391">
        <v>338</v>
      </c>
    </row>
    <row r="1392" ht="13.2" spans="1:6">
      <c r="A1392" s="1" t="s">
        <v>3</v>
      </c>
      <c r="B1392" s="1" t="s">
        <v>4</v>
      </c>
      <c r="C1392" s="52" t="s">
        <v>2124</v>
      </c>
      <c r="D1392" s="52" t="s">
        <v>2125</v>
      </c>
      <c r="E1392">
        <f t="shared" si="0"/>
        <v>0</v>
      </c>
      <c r="F1392" t="s">
        <v>696</v>
      </c>
    </row>
    <row r="1393" ht="13.2" spans="1:6">
      <c r="A1393" s="1" t="s">
        <v>6</v>
      </c>
      <c r="B1393" s="1" t="s">
        <v>8</v>
      </c>
      <c r="C1393" s="52" t="s">
        <v>2126</v>
      </c>
      <c r="D1393" s="52" t="s">
        <v>2127</v>
      </c>
      <c r="E1393">
        <f t="shared" si="0"/>
        <v>0</v>
      </c>
      <c r="F1393" t="s">
        <v>696</v>
      </c>
    </row>
    <row r="1394" ht="13.2" spans="1:6">
      <c r="A1394" s="1" t="s">
        <v>6</v>
      </c>
      <c r="B1394" s="1" t="s">
        <v>8</v>
      </c>
      <c r="C1394" s="52" t="s">
        <v>2128</v>
      </c>
      <c r="D1394" s="52" t="s">
        <v>2129</v>
      </c>
      <c r="E1394">
        <f t="shared" si="0"/>
        <v>0</v>
      </c>
      <c r="F1394" t="s">
        <v>696</v>
      </c>
    </row>
    <row r="1395" ht="13.2" spans="1:6">
      <c r="A1395" s="1" t="s">
        <v>6</v>
      </c>
      <c r="B1395" s="1" t="s">
        <v>7</v>
      </c>
      <c r="C1395" s="52" t="s">
        <v>2130</v>
      </c>
      <c r="D1395" s="52" t="s">
        <v>2131</v>
      </c>
      <c r="E1395">
        <f t="shared" si="0"/>
        <v>929</v>
      </c>
      <c r="F1395">
        <v>310</v>
      </c>
    </row>
    <row r="1396" ht="13.2" spans="1:6">
      <c r="A1396" s="1" t="s">
        <v>3</v>
      </c>
      <c r="B1396" s="1" t="s">
        <v>4</v>
      </c>
      <c r="C1396" s="52" t="s">
        <v>2130</v>
      </c>
      <c r="D1396" s="52" t="s">
        <v>2131</v>
      </c>
      <c r="E1396">
        <f t="shared" si="0"/>
        <v>0</v>
      </c>
      <c r="F1396" t="s">
        <v>696</v>
      </c>
    </row>
    <row r="1397" ht="13.2" spans="1:6">
      <c r="A1397" s="1" t="s">
        <v>6</v>
      </c>
      <c r="B1397" s="1" t="s">
        <v>7</v>
      </c>
      <c r="C1397" s="52" t="s">
        <v>2132</v>
      </c>
      <c r="D1397" s="52" t="s">
        <v>2133</v>
      </c>
      <c r="E1397">
        <f t="shared" si="0"/>
        <v>959</v>
      </c>
      <c r="F1397">
        <v>320</v>
      </c>
    </row>
    <row r="1398" ht="13.2" spans="1:6">
      <c r="A1398" s="1" t="s">
        <v>3</v>
      </c>
      <c r="B1398" s="1" t="s">
        <v>4</v>
      </c>
      <c r="C1398" s="52" t="s">
        <v>2132</v>
      </c>
      <c r="D1398" s="52" t="s">
        <v>2133</v>
      </c>
      <c r="E1398">
        <f t="shared" si="0"/>
        <v>0</v>
      </c>
      <c r="F1398" t="s">
        <v>696</v>
      </c>
    </row>
    <row r="1399" ht="13.2" spans="1:6">
      <c r="A1399" s="1" t="s">
        <v>6</v>
      </c>
      <c r="B1399" s="1" t="s">
        <v>7</v>
      </c>
      <c r="C1399" s="52" t="s">
        <v>2134</v>
      </c>
      <c r="D1399" s="52" t="s">
        <v>2135</v>
      </c>
      <c r="E1399">
        <f t="shared" si="0"/>
        <v>1067</v>
      </c>
      <c r="F1399">
        <v>356</v>
      </c>
    </row>
    <row r="1400" ht="13.2" spans="1:6">
      <c r="A1400" s="1" t="s">
        <v>3</v>
      </c>
      <c r="B1400" s="1" t="s">
        <v>4</v>
      </c>
      <c r="C1400" s="52" t="s">
        <v>2134</v>
      </c>
      <c r="D1400" s="52" t="s">
        <v>2135</v>
      </c>
      <c r="E1400">
        <f t="shared" si="0"/>
        <v>0</v>
      </c>
      <c r="F1400" t="s">
        <v>696</v>
      </c>
    </row>
    <row r="1401" ht="13.2" spans="1:6">
      <c r="A1401" s="1" t="s">
        <v>6</v>
      </c>
      <c r="B1401" s="1" t="s">
        <v>7</v>
      </c>
      <c r="C1401" s="52" t="s">
        <v>2136</v>
      </c>
      <c r="D1401" s="52" t="s">
        <v>2137</v>
      </c>
      <c r="E1401">
        <f t="shared" si="0"/>
        <v>596</v>
      </c>
      <c r="F1401">
        <v>199</v>
      </c>
    </row>
    <row r="1402" ht="13.2" spans="1:6">
      <c r="A1402" s="1" t="s">
        <v>3</v>
      </c>
      <c r="B1402" s="1" t="s">
        <v>4</v>
      </c>
      <c r="C1402" s="52" t="s">
        <v>2136</v>
      </c>
      <c r="D1402" s="52" t="s">
        <v>2137</v>
      </c>
      <c r="E1402">
        <f t="shared" si="0"/>
        <v>0</v>
      </c>
      <c r="F1402" t="s">
        <v>696</v>
      </c>
    </row>
    <row r="1403" ht="13.2" spans="1:6">
      <c r="A1403" s="1" t="s">
        <v>6</v>
      </c>
      <c r="B1403" s="1" t="s">
        <v>7</v>
      </c>
      <c r="C1403" s="52" t="s">
        <v>2138</v>
      </c>
      <c r="D1403" s="52" t="s">
        <v>2139</v>
      </c>
      <c r="E1403">
        <f t="shared" si="0"/>
        <v>659</v>
      </c>
      <c r="F1403">
        <v>220</v>
      </c>
    </row>
    <row r="1404" ht="13.2" spans="1:6">
      <c r="A1404" s="1" t="s">
        <v>3</v>
      </c>
      <c r="B1404" s="1" t="s">
        <v>4</v>
      </c>
      <c r="C1404" s="52" t="s">
        <v>2138</v>
      </c>
      <c r="D1404" s="52" t="s">
        <v>2139</v>
      </c>
      <c r="E1404">
        <f t="shared" si="0"/>
        <v>0</v>
      </c>
      <c r="F1404" t="s">
        <v>696</v>
      </c>
    </row>
    <row r="1405" ht="13.2" spans="1:6">
      <c r="A1405" s="1" t="s">
        <v>6</v>
      </c>
      <c r="B1405" s="1" t="s">
        <v>7</v>
      </c>
      <c r="C1405" s="52" t="s">
        <v>2140</v>
      </c>
      <c r="D1405" s="52" t="s">
        <v>2141</v>
      </c>
      <c r="E1405">
        <f t="shared" si="0"/>
        <v>857</v>
      </c>
      <c r="F1405">
        <v>286</v>
      </c>
    </row>
    <row r="1406" ht="13.2" spans="1:6">
      <c r="A1406" s="1" t="s">
        <v>3</v>
      </c>
      <c r="B1406" s="1" t="s">
        <v>4</v>
      </c>
      <c r="C1406" s="52" t="s">
        <v>2140</v>
      </c>
      <c r="D1406" s="52" t="s">
        <v>2141</v>
      </c>
      <c r="E1406">
        <f t="shared" si="0"/>
        <v>0</v>
      </c>
      <c r="F1406" t="s">
        <v>696</v>
      </c>
    </row>
    <row r="1407" ht="13.2" spans="1:6">
      <c r="A1407" s="1" t="s">
        <v>6</v>
      </c>
      <c r="B1407" s="1" t="s">
        <v>7</v>
      </c>
      <c r="C1407" s="52" t="s">
        <v>2142</v>
      </c>
      <c r="D1407" s="52" t="s">
        <v>2143</v>
      </c>
      <c r="E1407">
        <f t="shared" si="0"/>
        <v>329</v>
      </c>
      <c r="F1407">
        <v>110</v>
      </c>
    </row>
    <row r="1408" ht="13.2" spans="1:6">
      <c r="A1408" s="1" t="s">
        <v>3</v>
      </c>
      <c r="B1408" s="1" t="s">
        <v>4</v>
      </c>
      <c r="C1408" s="52" t="s">
        <v>2142</v>
      </c>
      <c r="D1408" s="52" t="s">
        <v>2143</v>
      </c>
      <c r="E1408">
        <f t="shared" si="0"/>
        <v>0</v>
      </c>
      <c r="F1408" t="s">
        <v>696</v>
      </c>
    </row>
    <row r="1409" ht="13.2" spans="1:6">
      <c r="A1409" s="1" t="s">
        <v>6</v>
      </c>
      <c r="B1409" s="1" t="s">
        <v>8</v>
      </c>
      <c r="C1409" s="52" t="s">
        <v>2144</v>
      </c>
      <c r="D1409" s="52" t="s">
        <v>2145</v>
      </c>
      <c r="E1409">
        <f t="shared" si="0"/>
        <v>0</v>
      </c>
      <c r="F1409" t="s">
        <v>696</v>
      </c>
    </row>
    <row r="1410" ht="13.2" spans="1:6">
      <c r="A1410" s="1" t="s">
        <v>6</v>
      </c>
      <c r="B1410" s="1" t="s">
        <v>8</v>
      </c>
      <c r="C1410" s="52" t="s">
        <v>2146</v>
      </c>
      <c r="D1410" s="52" t="s">
        <v>2147</v>
      </c>
      <c r="E1410">
        <f t="shared" si="0"/>
        <v>0</v>
      </c>
      <c r="F1410" t="s">
        <v>696</v>
      </c>
    </row>
    <row r="1411" ht="13.2" spans="1:6">
      <c r="A1411" s="1" t="s">
        <v>6</v>
      </c>
      <c r="B1411" s="1" t="s">
        <v>7</v>
      </c>
      <c r="C1411" s="52" t="s">
        <v>2148</v>
      </c>
      <c r="D1411" s="52" t="s">
        <v>2149</v>
      </c>
      <c r="E1411">
        <f t="shared" si="0"/>
        <v>1148</v>
      </c>
      <c r="F1411">
        <v>383</v>
      </c>
    </row>
    <row r="1412" ht="13.2" spans="1:6">
      <c r="A1412" s="1" t="s">
        <v>3</v>
      </c>
      <c r="B1412" s="1" t="s">
        <v>4</v>
      </c>
      <c r="C1412" s="52" t="s">
        <v>2148</v>
      </c>
      <c r="D1412" s="52" t="s">
        <v>2149</v>
      </c>
      <c r="E1412">
        <f t="shared" si="0"/>
        <v>0</v>
      </c>
      <c r="F1412" t="s">
        <v>696</v>
      </c>
    </row>
    <row r="1413" ht="13.2" spans="1:6">
      <c r="A1413" s="1" t="s">
        <v>6</v>
      </c>
      <c r="B1413" s="1" t="s">
        <v>7</v>
      </c>
      <c r="C1413" s="52" t="s">
        <v>2150</v>
      </c>
      <c r="D1413" s="52" t="s">
        <v>2151</v>
      </c>
      <c r="E1413">
        <f t="shared" si="0"/>
        <v>1046</v>
      </c>
      <c r="F1413">
        <v>349</v>
      </c>
    </row>
    <row r="1414" ht="13.2" spans="1:6">
      <c r="A1414" s="1" t="s">
        <v>3</v>
      </c>
      <c r="B1414" s="1" t="s">
        <v>4</v>
      </c>
      <c r="C1414" s="52" t="s">
        <v>2150</v>
      </c>
      <c r="D1414" s="52" t="s">
        <v>2151</v>
      </c>
      <c r="E1414">
        <f t="shared" si="0"/>
        <v>0</v>
      </c>
      <c r="F1414" t="s">
        <v>696</v>
      </c>
    </row>
    <row r="1415" ht="13.2" spans="1:6">
      <c r="A1415" s="1" t="s">
        <v>6</v>
      </c>
      <c r="B1415" s="1" t="s">
        <v>7</v>
      </c>
      <c r="C1415" s="52" t="s">
        <v>2152</v>
      </c>
      <c r="D1415" s="52" t="s">
        <v>2153</v>
      </c>
      <c r="E1415">
        <f t="shared" si="0"/>
        <v>488</v>
      </c>
      <c r="F1415">
        <v>163</v>
      </c>
    </row>
    <row r="1416" ht="13.2" spans="1:6">
      <c r="A1416" s="1" t="s">
        <v>3</v>
      </c>
      <c r="B1416" s="1" t="s">
        <v>4</v>
      </c>
      <c r="C1416" s="52" t="s">
        <v>2152</v>
      </c>
      <c r="D1416" s="52" t="s">
        <v>2153</v>
      </c>
      <c r="E1416">
        <f t="shared" si="0"/>
        <v>0</v>
      </c>
      <c r="F1416" t="s">
        <v>696</v>
      </c>
    </row>
    <row r="1417" ht="13.2" spans="1:6">
      <c r="A1417" s="1" t="s">
        <v>6</v>
      </c>
      <c r="B1417" s="1" t="s">
        <v>7</v>
      </c>
      <c r="C1417" s="52" t="s">
        <v>2154</v>
      </c>
      <c r="D1417" s="52" t="s">
        <v>2155</v>
      </c>
      <c r="E1417">
        <f t="shared" si="0"/>
        <v>1091</v>
      </c>
      <c r="F1417">
        <v>364</v>
      </c>
    </row>
    <row r="1418" ht="13.2" spans="1:6">
      <c r="A1418" s="1" t="s">
        <v>3</v>
      </c>
      <c r="B1418" s="1" t="s">
        <v>4</v>
      </c>
      <c r="C1418" s="52" t="s">
        <v>2154</v>
      </c>
      <c r="D1418" s="52" t="s">
        <v>2155</v>
      </c>
      <c r="E1418">
        <f t="shared" si="0"/>
        <v>0</v>
      </c>
      <c r="F1418" t="s">
        <v>696</v>
      </c>
    </row>
    <row r="1419" ht="13.2" spans="1:6">
      <c r="A1419" s="1" t="s">
        <v>6</v>
      </c>
      <c r="B1419" s="1" t="s">
        <v>7</v>
      </c>
      <c r="C1419" s="52" t="s">
        <v>2156</v>
      </c>
      <c r="D1419" s="52" t="s">
        <v>2157</v>
      </c>
      <c r="E1419">
        <f t="shared" si="0"/>
        <v>794</v>
      </c>
      <c r="F1419">
        <v>265</v>
      </c>
    </row>
    <row r="1420" ht="13.2" spans="1:6">
      <c r="A1420" s="1" t="s">
        <v>3</v>
      </c>
      <c r="B1420" s="1" t="s">
        <v>4</v>
      </c>
      <c r="C1420" s="52" t="s">
        <v>2156</v>
      </c>
      <c r="D1420" s="52" t="s">
        <v>2157</v>
      </c>
      <c r="E1420">
        <f t="shared" si="0"/>
        <v>0</v>
      </c>
      <c r="F1420" t="s">
        <v>696</v>
      </c>
    </row>
    <row r="1421" ht="13.2" spans="1:6">
      <c r="A1421" s="1" t="s">
        <v>6</v>
      </c>
      <c r="B1421" s="1" t="s">
        <v>7</v>
      </c>
      <c r="C1421" s="52" t="s">
        <v>2158</v>
      </c>
      <c r="D1421" s="52" t="s">
        <v>2159</v>
      </c>
      <c r="E1421">
        <f t="shared" si="0"/>
        <v>1040</v>
      </c>
      <c r="F1421">
        <v>347</v>
      </c>
    </row>
    <row r="1422" ht="13.2" spans="1:6">
      <c r="A1422" s="1" t="s">
        <v>3</v>
      </c>
      <c r="B1422" s="1" t="s">
        <v>4</v>
      </c>
      <c r="C1422" s="52" t="s">
        <v>2158</v>
      </c>
      <c r="D1422" s="52" t="s">
        <v>2159</v>
      </c>
      <c r="E1422">
        <f t="shared" si="0"/>
        <v>0</v>
      </c>
      <c r="F1422" t="s">
        <v>696</v>
      </c>
    </row>
    <row r="1423" ht="13.2" spans="1:6">
      <c r="A1423" s="1" t="s">
        <v>6</v>
      </c>
      <c r="B1423" s="1" t="s">
        <v>7</v>
      </c>
      <c r="C1423" s="52" t="s">
        <v>2160</v>
      </c>
      <c r="D1423" s="52" t="s">
        <v>2161</v>
      </c>
      <c r="E1423">
        <f t="shared" si="0"/>
        <v>881</v>
      </c>
      <c r="F1423">
        <v>294</v>
      </c>
    </row>
    <row r="1424" ht="13.2" spans="1:6">
      <c r="A1424" s="1" t="s">
        <v>3</v>
      </c>
      <c r="B1424" s="1" t="s">
        <v>4</v>
      </c>
      <c r="C1424" s="52" t="s">
        <v>2160</v>
      </c>
      <c r="D1424" s="52" t="s">
        <v>2161</v>
      </c>
      <c r="E1424">
        <f t="shared" si="0"/>
        <v>0</v>
      </c>
      <c r="F1424" t="s">
        <v>696</v>
      </c>
    </row>
    <row r="1425" ht="13.2" spans="1:6">
      <c r="A1425" s="1" t="s">
        <v>6</v>
      </c>
      <c r="B1425" s="1" t="s">
        <v>7</v>
      </c>
      <c r="C1425" s="52" t="s">
        <v>2162</v>
      </c>
      <c r="D1425" s="52" t="s">
        <v>2163</v>
      </c>
      <c r="E1425">
        <f t="shared" si="0"/>
        <v>800</v>
      </c>
      <c r="F1425">
        <v>267</v>
      </c>
    </row>
    <row r="1426" ht="13.2" spans="1:6">
      <c r="A1426" s="1" t="s">
        <v>3</v>
      </c>
      <c r="B1426" s="1" t="s">
        <v>4</v>
      </c>
      <c r="C1426" s="52" t="s">
        <v>2162</v>
      </c>
      <c r="D1426" s="52" t="s">
        <v>2163</v>
      </c>
      <c r="E1426">
        <f t="shared" si="0"/>
        <v>0</v>
      </c>
      <c r="F1426" t="s">
        <v>696</v>
      </c>
    </row>
    <row r="1427" ht="13.2" spans="1:6">
      <c r="A1427" s="1" t="s">
        <v>6</v>
      </c>
      <c r="B1427" s="1" t="s">
        <v>7</v>
      </c>
      <c r="C1427" s="52" t="s">
        <v>2164</v>
      </c>
      <c r="D1427" s="52" t="s">
        <v>2165</v>
      </c>
      <c r="E1427">
        <f t="shared" si="0"/>
        <v>320</v>
      </c>
      <c r="F1427">
        <v>107</v>
      </c>
    </row>
    <row r="1428" ht="13.2" spans="1:6">
      <c r="A1428" s="1" t="s">
        <v>3</v>
      </c>
      <c r="B1428" s="1" t="s">
        <v>4</v>
      </c>
      <c r="C1428" s="52" t="s">
        <v>2164</v>
      </c>
      <c r="D1428" s="52" t="s">
        <v>2165</v>
      </c>
      <c r="E1428">
        <f t="shared" si="0"/>
        <v>0</v>
      </c>
      <c r="F1428" t="s">
        <v>696</v>
      </c>
    </row>
    <row r="1429" ht="13.2" spans="1:6">
      <c r="A1429" s="1" t="s">
        <v>6</v>
      </c>
      <c r="B1429" s="1" t="s">
        <v>7</v>
      </c>
      <c r="C1429" s="52" t="s">
        <v>2166</v>
      </c>
      <c r="D1429" s="52" t="s">
        <v>2167</v>
      </c>
      <c r="E1429">
        <f t="shared" si="0"/>
        <v>1007</v>
      </c>
      <c r="F1429">
        <v>336</v>
      </c>
    </row>
    <row r="1430" ht="13.2" spans="1:6">
      <c r="A1430" s="1" t="s">
        <v>3</v>
      </c>
      <c r="B1430" s="1" t="s">
        <v>4</v>
      </c>
      <c r="C1430" s="52" t="s">
        <v>2166</v>
      </c>
      <c r="D1430" s="52" t="s">
        <v>2167</v>
      </c>
      <c r="E1430">
        <f t="shared" si="0"/>
        <v>0</v>
      </c>
      <c r="F1430" t="s">
        <v>696</v>
      </c>
    </row>
    <row r="1431" ht="13.2" spans="1:6">
      <c r="A1431" s="1" t="s">
        <v>6</v>
      </c>
      <c r="B1431" s="1" t="s">
        <v>7</v>
      </c>
      <c r="C1431" s="52" t="s">
        <v>2168</v>
      </c>
      <c r="D1431" s="52" t="s">
        <v>2169</v>
      </c>
      <c r="E1431">
        <f t="shared" si="0"/>
        <v>434</v>
      </c>
      <c r="F1431">
        <v>145</v>
      </c>
    </row>
    <row r="1432" ht="13.2" spans="1:6">
      <c r="A1432" s="1" t="s">
        <v>3</v>
      </c>
      <c r="B1432" s="1" t="s">
        <v>4</v>
      </c>
      <c r="C1432" s="52" t="s">
        <v>2168</v>
      </c>
      <c r="D1432" s="52" t="s">
        <v>2169</v>
      </c>
      <c r="E1432">
        <f t="shared" si="0"/>
        <v>0</v>
      </c>
      <c r="F1432" t="s">
        <v>696</v>
      </c>
    </row>
    <row r="1433" ht="13.2" spans="1:6">
      <c r="A1433" s="1" t="s">
        <v>6</v>
      </c>
      <c r="B1433" s="1" t="s">
        <v>7</v>
      </c>
      <c r="C1433" s="52" t="s">
        <v>2170</v>
      </c>
      <c r="D1433" s="52" t="s">
        <v>2171</v>
      </c>
      <c r="E1433">
        <f t="shared" si="0"/>
        <v>797</v>
      </c>
      <c r="F1433">
        <v>266</v>
      </c>
    </row>
    <row r="1434" ht="13.2" spans="1:6">
      <c r="A1434" s="1" t="s">
        <v>3</v>
      </c>
      <c r="B1434" s="1" t="s">
        <v>4</v>
      </c>
      <c r="C1434" s="52" t="s">
        <v>2170</v>
      </c>
      <c r="D1434" s="52" t="s">
        <v>2171</v>
      </c>
      <c r="E1434">
        <f t="shared" si="0"/>
        <v>0</v>
      </c>
      <c r="F1434" t="s">
        <v>696</v>
      </c>
    </row>
    <row r="1435" ht="13.2" spans="1:6">
      <c r="A1435" s="1" t="s">
        <v>6</v>
      </c>
      <c r="B1435" s="1" t="s">
        <v>7</v>
      </c>
      <c r="C1435" s="52" t="s">
        <v>2172</v>
      </c>
      <c r="D1435" s="52" t="s">
        <v>2173</v>
      </c>
      <c r="E1435">
        <f t="shared" si="0"/>
        <v>848</v>
      </c>
      <c r="F1435">
        <v>283</v>
      </c>
    </row>
    <row r="1436" ht="13.2" spans="1:6">
      <c r="A1436" s="1" t="s">
        <v>3</v>
      </c>
      <c r="B1436" s="1" t="s">
        <v>4</v>
      </c>
      <c r="C1436" s="52" t="s">
        <v>2172</v>
      </c>
      <c r="D1436" s="52" t="s">
        <v>2173</v>
      </c>
      <c r="E1436">
        <f t="shared" si="0"/>
        <v>0</v>
      </c>
      <c r="F1436" t="s">
        <v>696</v>
      </c>
    </row>
    <row r="1437" ht="13.2" spans="1:6">
      <c r="A1437" s="1" t="s">
        <v>6</v>
      </c>
      <c r="B1437" s="1" t="s">
        <v>7</v>
      </c>
      <c r="C1437" s="52" t="s">
        <v>2174</v>
      </c>
      <c r="D1437" s="52" t="s">
        <v>2175</v>
      </c>
      <c r="E1437">
        <f t="shared" si="0"/>
        <v>560</v>
      </c>
      <c r="F1437">
        <v>187</v>
      </c>
    </row>
    <row r="1438" ht="13.2" spans="1:6">
      <c r="A1438" s="1" t="s">
        <v>3</v>
      </c>
      <c r="B1438" s="1" t="s">
        <v>4</v>
      </c>
      <c r="C1438" s="52" t="s">
        <v>2174</v>
      </c>
      <c r="D1438" s="52" t="s">
        <v>2175</v>
      </c>
      <c r="E1438">
        <f t="shared" si="0"/>
        <v>0</v>
      </c>
      <c r="F1438" t="s">
        <v>696</v>
      </c>
    </row>
    <row r="1439" ht="13.2" spans="1:6">
      <c r="A1439" s="1" t="s">
        <v>6</v>
      </c>
      <c r="B1439" s="1" t="s">
        <v>7</v>
      </c>
      <c r="C1439" s="52" t="s">
        <v>2176</v>
      </c>
      <c r="D1439" s="52" t="s">
        <v>2177</v>
      </c>
      <c r="E1439">
        <f t="shared" si="0"/>
        <v>530</v>
      </c>
      <c r="F1439">
        <v>177</v>
      </c>
    </row>
    <row r="1440" ht="13.2" spans="1:6">
      <c r="A1440" s="1" t="s">
        <v>3</v>
      </c>
      <c r="B1440" s="1" t="s">
        <v>4</v>
      </c>
      <c r="C1440" s="52" t="s">
        <v>2176</v>
      </c>
      <c r="D1440" s="52" t="s">
        <v>2177</v>
      </c>
      <c r="E1440">
        <f t="shared" si="0"/>
        <v>0</v>
      </c>
      <c r="F1440" t="s">
        <v>696</v>
      </c>
    </row>
    <row r="1441" ht="13.2" spans="1:6">
      <c r="A1441" s="1" t="s">
        <v>6</v>
      </c>
      <c r="B1441" s="1" t="s">
        <v>7</v>
      </c>
      <c r="C1441" s="52" t="s">
        <v>2178</v>
      </c>
      <c r="D1441" s="52" t="s">
        <v>2179</v>
      </c>
      <c r="E1441">
        <f t="shared" si="0"/>
        <v>311</v>
      </c>
      <c r="F1441">
        <v>104</v>
      </c>
    </row>
    <row r="1442" ht="13.2" spans="1:6">
      <c r="A1442" s="1" t="s">
        <v>3</v>
      </c>
      <c r="B1442" s="1" t="s">
        <v>4</v>
      </c>
      <c r="C1442" s="52" t="s">
        <v>2178</v>
      </c>
      <c r="D1442" s="52" t="s">
        <v>2179</v>
      </c>
      <c r="E1442">
        <f t="shared" si="0"/>
        <v>0</v>
      </c>
      <c r="F1442" t="s">
        <v>696</v>
      </c>
    </row>
    <row r="1443" ht="13.2" spans="1:6">
      <c r="A1443" s="1" t="s">
        <v>6</v>
      </c>
      <c r="B1443" s="1" t="s">
        <v>7</v>
      </c>
      <c r="C1443" s="52" t="s">
        <v>2180</v>
      </c>
      <c r="D1443" s="52" t="s">
        <v>2181</v>
      </c>
      <c r="E1443">
        <f t="shared" si="0"/>
        <v>206</v>
      </c>
      <c r="F1443">
        <v>69</v>
      </c>
    </row>
    <row r="1444" ht="13.2" spans="1:6">
      <c r="A1444" s="1" t="s">
        <v>3</v>
      </c>
      <c r="B1444" s="1" t="s">
        <v>4</v>
      </c>
      <c r="C1444" s="52" t="s">
        <v>2180</v>
      </c>
      <c r="D1444" s="52" t="s">
        <v>2181</v>
      </c>
      <c r="E1444">
        <f t="shared" si="0"/>
        <v>0</v>
      </c>
      <c r="F1444" t="s">
        <v>696</v>
      </c>
    </row>
    <row r="1445" ht="13.2" spans="1:6">
      <c r="A1445" s="1" t="s">
        <v>6</v>
      </c>
      <c r="B1445" s="1" t="s">
        <v>7</v>
      </c>
      <c r="C1445" s="52" t="s">
        <v>2181</v>
      </c>
      <c r="D1445" s="52" t="s">
        <v>2182</v>
      </c>
      <c r="E1445">
        <f t="shared" si="0"/>
        <v>245</v>
      </c>
      <c r="F1445">
        <v>82</v>
      </c>
    </row>
    <row r="1446" ht="13.2" spans="1:6">
      <c r="A1446" s="1" t="s">
        <v>3</v>
      </c>
      <c r="B1446" s="1" t="s">
        <v>4</v>
      </c>
      <c r="C1446" s="52" t="s">
        <v>2181</v>
      </c>
      <c r="D1446" s="52" t="s">
        <v>2182</v>
      </c>
      <c r="E1446">
        <f t="shared" si="0"/>
        <v>0</v>
      </c>
      <c r="F1446" t="s">
        <v>696</v>
      </c>
    </row>
    <row r="1447" ht="13.2" spans="1:6">
      <c r="A1447" s="1" t="s">
        <v>6</v>
      </c>
      <c r="B1447" s="1" t="s">
        <v>7</v>
      </c>
      <c r="C1447" s="52" t="s">
        <v>2183</v>
      </c>
      <c r="D1447" s="52" t="s">
        <v>2184</v>
      </c>
      <c r="E1447">
        <f t="shared" si="0"/>
        <v>986</v>
      </c>
      <c r="F1447">
        <v>329</v>
      </c>
    </row>
    <row r="1448" ht="13.2" spans="1:6">
      <c r="A1448" s="1" t="s">
        <v>3</v>
      </c>
      <c r="B1448" s="1" t="s">
        <v>4</v>
      </c>
      <c r="C1448" s="52" t="s">
        <v>2183</v>
      </c>
      <c r="D1448" s="52" t="s">
        <v>2184</v>
      </c>
      <c r="E1448">
        <f t="shared" si="0"/>
        <v>0</v>
      </c>
      <c r="F1448" t="s">
        <v>696</v>
      </c>
    </row>
    <row r="1449" ht="13.2" spans="1:6">
      <c r="A1449" s="1" t="s">
        <v>6</v>
      </c>
      <c r="B1449" s="1" t="s">
        <v>7</v>
      </c>
      <c r="C1449" s="52" t="s">
        <v>2185</v>
      </c>
      <c r="D1449" s="52" t="s">
        <v>2186</v>
      </c>
      <c r="E1449">
        <f t="shared" si="0"/>
        <v>581</v>
      </c>
      <c r="F1449">
        <v>194</v>
      </c>
    </row>
    <row r="1450" ht="13.2" spans="1:6">
      <c r="A1450" s="1" t="s">
        <v>3</v>
      </c>
      <c r="B1450" s="1" t="s">
        <v>4</v>
      </c>
      <c r="C1450" s="52" t="s">
        <v>2185</v>
      </c>
      <c r="D1450" s="52" t="s">
        <v>2186</v>
      </c>
      <c r="E1450">
        <f t="shared" si="0"/>
        <v>0</v>
      </c>
      <c r="F1450" t="s">
        <v>696</v>
      </c>
    </row>
    <row r="1451" ht="13.2" spans="1:6">
      <c r="A1451" s="1" t="s">
        <v>6</v>
      </c>
      <c r="B1451" s="1" t="s">
        <v>7</v>
      </c>
      <c r="C1451" s="52" t="s">
        <v>2187</v>
      </c>
      <c r="D1451" s="52" t="s">
        <v>2188</v>
      </c>
      <c r="E1451">
        <f t="shared" si="0"/>
        <v>1184</v>
      </c>
      <c r="F1451">
        <v>395</v>
      </c>
    </row>
    <row r="1452" ht="13.2" spans="1:6">
      <c r="A1452" s="1" t="s">
        <v>3</v>
      </c>
      <c r="B1452" s="1" t="s">
        <v>4</v>
      </c>
      <c r="C1452" s="52" t="s">
        <v>2187</v>
      </c>
      <c r="D1452" s="52" t="s">
        <v>2188</v>
      </c>
      <c r="E1452">
        <f t="shared" si="0"/>
        <v>0</v>
      </c>
      <c r="F1452" t="s">
        <v>696</v>
      </c>
    </row>
    <row r="1453" ht="13.2" spans="1:6">
      <c r="A1453" s="1" t="s">
        <v>6</v>
      </c>
      <c r="B1453" s="1" t="s">
        <v>7</v>
      </c>
      <c r="C1453" s="52" t="s">
        <v>2189</v>
      </c>
      <c r="D1453" s="52" t="s">
        <v>2190</v>
      </c>
      <c r="E1453">
        <f t="shared" si="0"/>
        <v>350</v>
      </c>
      <c r="F1453">
        <v>117</v>
      </c>
    </row>
    <row r="1454" ht="13.2" spans="1:6">
      <c r="A1454" s="1" t="s">
        <v>3</v>
      </c>
      <c r="B1454" s="1" t="s">
        <v>4</v>
      </c>
      <c r="C1454" s="52" t="s">
        <v>2189</v>
      </c>
      <c r="D1454" s="52" t="s">
        <v>2190</v>
      </c>
      <c r="E1454">
        <f t="shared" si="0"/>
        <v>0</v>
      </c>
      <c r="F1454" t="s">
        <v>696</v>
      </c>
    </row>
    <row r="1455" ht="13.2" spans="1:6">
      <c r="A1455" s="1" t="s">
        <v>6</v>
      </c>
      <c r="B1455" s="1" t="s">
        <v>7</v>
      </c>
      <c r="C1455" s="52" t="s">
        <v>2191</v>
      </c>
      <c r="D1455" s="52" t="s">
        <v>2192</v>
      </c>
      <c r="E1455">
        <f t="shared" si="0"/>
        <v>293</v>
      </c>
      <c r="F1455">
        <v>98</v>
      </c>
    </row>
    <row r="1456" ht="13.2" spans="1:6">
      <c r="A1456" s="1" t="s">
        <v>3</v>
      </c>
      <c r="B1456" s="1" t="s">
        <v>4</v>
      </c>
      <c r="C1456" s="52" t="s">
        <v>2191</v>
      </c>
      <c r="D1456" s="52" t="s">
        <v>2192</v>
      </c>
      <c r="E1456">
        <f t="shared" si="0"/>
        <v>0</v>
      </c>
      <c r="F1456" t="s">
        <v>696</v>
      </c>
    </row>
    <row r="1457" ht="13.2" spans="1:6">
      <c r="A1457" s="1" t="s">
        <v>6</v>
      </c>
      <c r="B1457" s="1" t="s">
        <v>7</v>
      </c>
      <c r="C1457" s="52" t="s">
        <v>2193</v>
      </c>
      <c r="D1457" s="52" t="s">
        <v>2194</v>
      </c>
      <c r="E1457">
        <f t="shared" si="0"/>
        <v>548</v>
      </c>
      <c r="F1457">
        <v>183</v>
      </c>
    </row>
    <row r="1458" ht="13.2" spans="1:6">
      <c r="A1458" s="1" t="s">
        <v>3</v>
      </c>
      <c r="B1458" s="1" t="s">
        <v>4</v>
      </c>
      <c r="C1458" s="52" t="s">
        <v>2193</v>
      </c>
      <c r="D1458" s="52" t="s">
        <v>2194</v>
      </c>
      <c r="E1458">
        <f t="shared" si="0"/>
        <v>0</v>
      </c>
      <c r="F1458" t="s">
        <v>696</v>
      </c>
    </row>
    <row r="1459" ht="13.2" spans="1:6">
      <c r="A1459" s="1" t="s">
        <v>6</v>
      </c>
      <c r="B1459" s="1" t="s">
        <v>7</v>
      </c>
      <c r="C1459" s="52" t="s">
        <v>2195</v>
      </c>
      <c r="D1459" s="52" t="s">
        <v>2196</v>
      </c>
      <c r="E1459">
        <f t="shared" si="0"/>
        <v>566</v>
      </c>
      <c r="F1459">
        <v>189</v>
      </c>
    </row>
    <row r="1460" ht="13.2" spans="1:6">
      <c r="A1460" s="1" t="s">
        <v>3</v>
      </c>
      <c r="B1460" s="1" t="s">
        <v>4</v>
      </c>
      <c r="C1460" s="52" t="s">
        <v>2195</v>
      </c>
      <c r="D1460" s="52" t="s">
        <v>2196</v>
      </c>
      <c r="E1460">
        <f t="shared" si="0"/>
        <v>0</v>
      </c>
      <c r="F1460" t="s">
        <v>696</v>
      </c>
    </row>
    <row r="1461" ht="13.2" spans="1:6">
      <c r="A1461" s="1" t="s">
        <v>6</v>
      </c>
      <c r="B1461" s="1" t="s">
        <v>7</v>
      </c>
      <c r="C1461" s="52" t="s">
        <v>2196</v>
      </c>
      <c r="D1461" s="52" t="s">
        <v>2197</v>
      </c>
      <c r="E1461">
        <f t="shared" si="0"/>
        <v>1322</v>
      </c>
      <c r="F1461">
        <v>441</v>
      </c>
    </row>
    <row r="1462" ht="13.2" spans="1:6">
      <c r="A1462" s="1" t="s">
        <v>3</v>
      </c>
      <c r="B1462" s="1" t="s">
        <v>4</v>
      </c>
      <c r="C1462" s="52" t="s">
        <v>2196</v>
      </c>
      <c r="D1462" s="52" t="s">
        <v>2197</v>
      </c>
      <c r="E1462">
        <f t="shared" si="0"/>
        <v>0</v>
      </c>
      <c r="F1462" t="s">
        <v>696</v>
      </c>
    </row>
    <row r="1463" ht="13.2" spans="1:6">
      <c r="A1463" s="1" t="s">
        <v>6</v>
      </c>
      <c r="B1463" s="1" t="s">
        <v>7</v>
      </c>
      <c r="C1463" s="52" t="s">
        <v>2198</v>
      </c>
      <c r="D1463" s="52" t="s">
        <v>2199</v>
      </c>
      <c r="E1463">
        <f t="shared" si="0"/>
        <v>1919</v>
      </c>
      <c r="F1463">
        <v>640</v>
      </c>
    </row>
    <row r="1464" ht="13.2" spans="1:6">
      <c r="A1464" s="1" t="s">
        <v>3</v>
      </c>
      <c r="B1464" s="1" t="s">
        <v>4</v>
      </c>
      <c r="C1464" s="52" t="s">
        <v>2198</v>
      </c>
      <c r="D1464" s="52" t="s">
        <v>2199</v>
      </c>
      <c r="E1464">
        <f t="shared" si="0"/>
        <v>0</v>
      </c>
      <c r="F1464" t="s">
        <v>696</v>
      </c>
    </row>
    <row r="1465" ht="13.2" spans="1:6">
      <c r="A1465" s="1" t="s">
        <v>6</v>
      </c>
      <c r="B1465" s="1" t="s">
        <v>7</v>
      </c>
      <c r="C1465" s="52" t="s">
        <v>2200</v>
      </c>
      <c r="D1465" s="52" t="s">
        <v>2201</v>
      </c>
      <c r="E1465">
        <f t="shared" si="0"/>
        <v>1481</v>
      </c>
      <c r="F1465">
        <v>494</v>
      </c>
    </row>
    <row r="1466" ht="13.2" spans="1:6">
      <c r="A1466" s="1" t="s">
        <v>3</v>
      </c>
      <c r="B1466" s="1" t="s">
        <v>4</v>
      </c>
      <c r="C1466" s="52" t="s">
        <v>2200</v>
      </c>
      <c r="D1466" s="52" t="s">
        <v>2201</v>
      </c>
      <c r="E1466">
        <f t="shared" si="0"/>
        <v>0</v>
      </c>
      <c r="F1466" t="s">
        <v>696</v>
      </c>
    </row>
    <row r="1467" ht="13.2" spans="1:6">
      <c r="A1467" s="1" t="s">
        <v>6</v>
      </c>
      <c r="B1467" s="1" t="s">
        <v>7</v>
      </c>
      <c r="C1467" s="52" t="s">
        <v>2202</v>
      </c>
      <c r="D1467" s="52" t="s">
        <v>2203</v>
      </c>
      <c r="E1467">
        <f t="shared" si="0"/>
        <v>1103</v>
      </c>
      <c r="F1467">
        <v>368</v>
      </c>
    </row>
    <row r="1468" ht="13.2" spans="1:6">
      <c r="A1468" s="1" t="s">
        <v>3</v>
      </c>
      <c r="B1468" s="1" t="s">
        <v>4</v>
      </c>
      <c r="C1468" s="52" t="s">
        <v>2202</v>
      </c>
      <c r="D1468" s="52" t="s">
        <v>2203</v>
      </c>
      <c r="E1468">
        <f t="shared" si="0"/>
        <v>0</v>
      </c>
      <c r="F1468" t="s">
        <v>696</v>
      </c>
    </row>
    <row r="1469" ht="13.2" spans="1:6">
      <c r="A1469" s="1" t="s">
        <v>6</v>
      </c>
      <c r="B1469" s="1" t="s">
        <v>7</v>
      </c>
      <c r="C1469" s="52" t="s">
        <v>2204</v>
      </c>
      <c r="D1469" s="52" t="s">
        <v>2205</v>
      </c>
      <c r="E1469">
        <f t="shared" si="0"/>
        <v>623</v>
      </c>
      <c r="F1469">
        <v>208</v>
      </c>
    </row>
    <row r="1470" ht="13.2" spans="1:6">
      <c r="A1470" s="1" t="s">
        <v>3</v>
      </c>
      <c r="B1470" s="1" t="s">
        <v>4</v>
      </c>
      <c r="C1470" s="52" t="s">
        <v>2204</v>
      </c>
      <c r="D1470" s="52" t="s">
        <v>2205</v>
      </c>
      <c r="E1470">
        <f t="shared" si="0"/>
        <v>0</v>
      </c>
      <c r="F1470" t="s">
        <v>696</v>
      </c>
    </row>
    <row r="1471" ht="13.2" spans="1:6">
      <c r="A1471" s="1" t="s">
        <v>6</v>
      </c>
      <c r="B1471" s="1" t="s">
        <v>7</v>
      </c>
      <c r="C1471" s="52" t="s">
        <v>2206</v>
      </c>
      <c r="D1471" s="52" t="s">
        <v>2207</v>
      </c>
      <c r="E1471">
        <f t="shared" si="0"/>
        <v>608</v>
      </c>
      <c r="F1471">
        <v>203</v>
      </c>
    </row>
    <row r="1472" ht="13.2" spans="1:6">
      <c r="A1472" s="1" t="s">
        <v>3</v>
      </c>
      <c r="B1472" s="1" t="s">
        <v>4</v>
      </c>
      <c r="C1472" s="52" t="s">
        <v>2206</v>
      </c>
      <c r="D1472" s="52" t="s">
        <v>2207</v>
      </c>
      <c r="E1472">
        <f t="shared" si="0"/>
        <v>0</v>
      </c>
      <c r="F1472" t="s">
        <v>696</v>
      </c>
    </row>
    <row r="1473" ht="13.2" spans="1:6">
      <c r="A1473" s="1" t="s">
        <v>6</v>
      </c>
      <c r="B1473" s="1" t="s">
        <v>8</v>
      </c>
      <c r="C1473" s="52" t="s">
        <v>2208</v>
      </c>
      <c r="D1473" s="52" t="s">
        <v>2209</v>
      </c>
      <c r="E1473">
        <f t="shared" si="0"/>
        <v>0</v>
      </c>
      <c r="F1473" t="s">
        <v>696</v>
      </c>
    </row>
    <row r="1474" ht="13.2" spans="1:6">
      <c r="A1474" s="1" t="s">
        <v>6</v>
      </c>
      <c r="B1474" s="1" t="s">
        <v>7</v>
      </c>
      <c r="C1474" s="52" t="s">
        <v>2210</v>
      </c>
      <c r="D1474" s="52" t="s">
        <v>2211</v>
      </c>
      <c r="E1474">
        <f t="shared" si="0"/>
        <v>2465</v>
      </c>
      <c r="F1474">
        <v>822</v>
      </c>
    </row>
    <row r="1475" ht="13.2" spans="1:6">
      <c r="A1475" s="1" t="s">
        <v>3</v>
      </c>
      <c r="B1475" s="1" t="s">
        <v>4</v>
      </c>
      <c r="C1475" s="52" t="s">
        <v>2210</v>
      </c>
      <c r="D1475" s="52" t="s">
        <v>2211</v>
      </c>
      <c r="E1475">
        <f t="shared" si="0"/>
        <v>0</v>
      </c>
      <c r="F1475" t="s">
        <v>696</v>
      </c>
    </row>
    <row r="1476" ht="13.2" spans="1:6">
      <c r="A1476" s="1" t="s">
        <v>6</v>
      </c>
      <c r="B1476" s="1" t="s">
        <v>7</v>
      </c>
      <c r="C1476" s="52" t="s">
        <v>2212</v>
      </c>
      <c r="D1476" s="52" t="s">
        <v>2213</v>
      </c>
      <c r="E1476">
        <f t="shared" si="0"/>
        <v>533</v>
      </c>
      <c r="F1476">
        <v>178</v>
      </c>
    </row>
    <row r="1477" ht="13.2" spans="1:6">
      <c r="A1477" s="1" t="s">
        <v>3</v>
      </c>
      <c r="B1477" s="1" t="s">
        <v>4</v>
      </c>
      <c r="C1477" s="52" t="s">
        <v>2212</v>
      </c>
      <c r="D1477" s="52" t="s">
        <v>2213</v>
      </c>
      <c r="E1477">
        <f t="shared" si="0"/>
        <v>0</v>
      </c>
      <c r="F1477" t="s">
        <v>696</v>
      </c>
    </row>
    <row r="1478" ht="13.2" spans="1:6">
      <c r="A1478" s="1" t="s">
        <v>6</v>
      </c>
      <c r="B1478" s="1" t="s">
        <v>7</v>
      </c>
      <c r="C1478" s="52" t="s">
        <v>2214</v>
      </c>
      <c r="D1478" s="52" t="s">
        <v>2215</v>
      </c>
      <c r="E1478">
        <f t="shared" si="0"/>
        <v>2588</v>
      </c>
      <c r="F1478">
        <v>863</v>
      </c>
    </row>
    <row r="1479" ht="13.2" spans="1:6">
      <c r="A1479" s="1" t="s">
        <v>3</v>
      </c>
      <c r="B1479" s="1" t="s">
        <v>4</v>
      </c>
      <c r="C1479" s="52" t="s">
        <v>2214</v>
      </c>
      <c r="D1479" s="52" t="s">
        <v>2215</v>
      </c>
      <c r="E1479">
        <f t="shared" si="0"/>
        <v>0</v>
      </c>
      <c r="F1479" t="s">
        <v>696</v>
      </c>
    </row>
    <row r="1480" ht="13.2" spans="1:6">
      <c r="A1480" s="1" t="s">
        <v>6</v>
      </c>
      <c r="B1480" s="1" t="s">
        <v>7</v>
      </c>
      <c r="C1480" s="52" t="s">
        <v>2216</v>
      </c>
      <c r="D1480" s="52" t="s">
        <v>2217</v>
      </c>
      <c r="E1480">
        <f t="shared" si="0"/>
        <v>617</v>
      </c>
      <c r="F1480">
        <v>206</v>
      </c>
    </row>
    <row r="1481" ht="13.2" spans="1:6">
      <c r="A1481" s="1" t="s">
        <v>3</v>
      </c>
      <c r="B1481" s="1" t="s">
        <v>4</v>
      </c>
      <c r="C1481" s="52" t="s">
        <v>2216</v>
      </c>
      <c r="D1481" s="52" t="s">
        <v>2217</v>
      </c>
      <c r="E1481">
        <f t="shared" si="0"/>
        <v>0</v>
      </c>
      <c r="F1481" t="s">
        <v>696</v>
      </c>
    </row>
    <row r="1482" ht="13.2" spans="1:6">
      <c r="A1482" s="1" t="s">
        <v>6</v>
      </c>
      <c r="B1482" s="1" t="s">
        <v>7</v>
      </c>
      <c r="C1482" s="52" t="s">
        <v>2218</v>
      </c>
      <c r="D1482" s="52" t="s">
        <v>2219</v>
      </c>
      <c r="E1482">
        <f t="shared" si="0"/>
        <v>488</v>
      </c>
      <c r="F1482">
        <v>163</v>
      </c>
    </row>
    <row r="1483" ht="13.2" spans="1:6">
      <c r="A1483" s="1" t="s">
        <v>3</v>
      </c>
      <c r="B1483" s="1" t="s">
        <v>4</v>
      </c>
      <c r="C1483" s="52" t="s">
        <v>2218</v>
      </c>
      <c r="D1483" s="52" t="s">
        <v>2219</v>
      </c>
      <c r="E1483">
        <f t="shared" si="0"/>
        <v>0</v>
      </c>
      <c r="F1483" t="s">
        <v>696</v>
      </c>
    </row>
    <row r="1484" ht="13.2" spans="1:6">
      <c r="A1484" s="1" t="s">
        <v>6</v>
      </c>
      <c r="B1484" s="1" t="s">
        <v>7</v>
      </c>
      <c r="C1484" s="52" t="s">
        <v>2220</v>
      </c>
      <c r="D1484" s="52" t="s">
        <v>2221</v>
      </c>
      <c r="E1484">
        <f t="shared" si="0"/>
        <v>1448</v>
      </c>
      <c r="F1484">
        <v>483</v>
      </c>
    </row>
    <row r="1485" ht="13.2" spans="1:6">
      <c r="A1485" s="1" t="s">
        <v>3</v>
      </c>
      <c r="B1485" s="1" t="s">
        <v>4</v>
      </c>
      <c r="C1485" s="52" t="s">
        <v>2220</v>
      </c>
      <c r="D1485" s="52" t="s">
        <v>2221</v>
      </c>
      <c r="E1485">
        <f t="shared" si="0"/>
        <v>0</v>
      </c>
      <c r="F1485" t="s">
        <v>696</v>
      </c>
    </row>
    <row r="1486" ht="13.2" spans="1:6">
      <c r="A1486" s="1" t="s">
        <v>6</v>
      </c>
      <c r="B1486" s="1" t="s">
        <v>7</v>
      </c>
      <c r="C1486" s="52" t="s">
        <v>2222</v>
      </c>
      <c r="D1486" s="52" t="s">
        <v>2223</v>
      </c>
      <c r="E1486">
        <f t="shared" si="0"/>
        <v>2648</v>
      </c>
      <c r="F1486">
        <v>883</v>
      </c>
    </row>
    <row r="1487" ht="13.2" spans="1:6">
      <c r="A1487" s="1" t="s">
        <v>3</v>
      </c>
      <c r="B1487" s="1" t="s">
        <v>4</v>
      </c>
      <c r="C1487" s="52" t="s">
        <v>2222</v>
      </c>
      <c r="D1487" s="52" t="s">
        <v>2223</v>
      </c>
      <c r="E1487">
        <f t="shared" si="0"/>
        <v>0</v>
      </c>
      <c r="F1487" t="s">
        <v>696</v>
      </c>
    </row>
    <row r="1488" ht="13.2" spans="1:6">
      <c r="A1488" s="1" t="s">
        <v>6</v>
      </c>
      <c r="B1488" s="1" t="s">
        <v>7</v>
      </c>
      <c r="C1488" s="52" t="s">
        <v>2224</v>
      </c>
      <c r="D1488" s="52" t="s">
        <v>2225</v>
      </c>
      <c r="E1488">
        <f t="shared" si="0"/>
        <v>362</v>
      </c>
      <c r="F1488">
        <v>121</v>
      </c>
    </row>
    <row r="1489" ht="13.2" spans="1:6">
      <c r="A1489" s="1" t="s">
        <v>3</v>
      </c>
      <c r="B1489" s="1" t="s">
        <v>4</v>
      </c>
      <c r="C1489" s="52" t="s">
        <v>2224</v>
      </c>
      <c r="D1489" s="52" t="s">
        <v>2225</v>
      </c>
      <c r="E1489">
        <f t="shared" si="0"/>
        <v>0</v>
      </c>
      <c r="F1489" t="s">
        <v>696</v>
      </c>
    </row>
    <row r="1490" ht="13.2" spans="1:6">
      <c r="A1490" s="1" t="s">
        <v>6</v>
      </c>
      <c r="B1490" s="1" t="s">
        <v>7</v>
      </c>
      <c r="C1490" s="52" t="s">
        <v>2226</v>
      </c>
      <c r="D1490" s="52" t="s">
        <v>2227</v>
      </c>
      <c r="E1490">
        <f t="shared" si="0"/>
        <v>848</v>
      </c>
      <c r="F1490">
        <v>283</v>
      </c>
    </row>
    <row r="1491" ht="13.2" spans="1:6">
      <c r="A1491" s="1" t="s">
        <v>3</v>
      </c>
      <c r="B1491" s="1" t="s">
        <v>4</v>
      </c>
      <c r="C1491" s="52" t="s">
        <v>2226</v>
      </c>
      <c r="D1491" s="52" t="s">
        <v>2227</v>
      </c>
      <c r="E1491">
        <f t="shared" si="0"/>
        <v>0</v>
      </c>
      <c r="F1491" t="s">
        <v>696</v>
      </c>
    </row>
    <row r="1492" ht="13.2" spans="1:6">
      <c r="A1492" s="1" t="s">
        <v>6</v>
      </c>
      <c r="B1492" s="1" t="s">
        <v>7</v>
      </c>
      <c r="C1492" s="52" t="s">
        <v>2228</v>
      </c>
      <c r="D1492" s="52" t="s">
        <v>2229</v>
      </c>
      <c r="E1492">
        <f t="shared" si="0"/>
        <v>266</v>
      </c>
      <c r="F1492">
        <v>89</v>
      </c>
    </row>
    <row r="1493" ht="13.2" spans="1:6">
      <c r="A1493" s="1" t="s">
        <v>3</v>
      </c>
      <c r="B1493" s="1" t="s">
        <v>4</v>
      </c>
      <c r="C1493" s="52" t="s">
        <v>2228</v>
      </c>
      <c r="D1493" s="52" t="s">
        <v>2229</v>
      </c>
      <c r="E1493">
        <f t="shared" si="0"/>
        <v>0</v>
      </c>
      <c r="F1493" t="s">
        <v>696</v>
      </c>
    </row>
    <row r="1494" ht="13.2" spans="1:6">
      <c r="A1494" s="1" t="s">
        <v>6</v>
      </c>
      <c r="B1494" s="1" t="s">
        <v>7</v>
      </c>
      <c r="C1494" s="52" t="s">
        <v>2230</v>
      </c>
      <c r="D1494" s="52" t="s">
        <v>2231</v>
      </c>
      <c r="E1494">
        <f t="shared" si="0"/>
        <v>2150</v>
      </c>
      <c r="F1494">
        <v>717</v>
      </c>
    </row>
    <row r="1495" ht="13.2" spans="1:6">
      <c r="A1495" s="1" t="s">
        <v>3</v>
      </c>
      <c r="B1495" s="1" t="s">
        <v>4</v>
      </c>
      <c r="C1495" s="52" t="s">
        <v>2230</v>
      </c>
      <c r="D1495" s="52" t="s">
        <v>2231</v>
      </c>
      <c r="E1495">
        <f t="shared" si="0"/>
        <v>0</v>
      </c>
      <c r="F1495" t="s">
        <v>696</v>
      </c>
    </row>
    <row r="1496" ht="13.2" spans="1:6">
      <c r="A1496" s="1" t="s">
        <v>6</v>
      </c>
      <c r="B1496" s="1" t="s">
        <v>7</v>
      </c>
      <c r="C1496" s="52" t="s">
        <v>2232</v>
      </c>
      <c r="D1496" s="52" t="s">
        <v>2233</v>
      </c>
      <c r="E1496">
        <f t="shared" si="0"/>
        <v>1520</v>
      </c>
      <c r="F1496">
        <v>507</v>
      </c>
    </row>
    <row r="1497" ht="13.2" spans="1:6">
      <c r="A1497" s="1" t="s">
        <v>3</v>
      </c>
      <c r="B1497" s="1" t="s">
        <v>4</v>
      </c>
      <c r="C1497" s="52" t="s">
        <v>2232</v>
      </c>
      <c r="D1497" s="52" t="s">
        <v>2233</v>
      </c>
      <c r="E1497">
        <f t="shared" si="0"/>
        <v>0</v>
      </c>
      <c r="F1497" t="s">
        <v>696</v>
      </c>
    </row>
    <row r="1498" ht="13.2" spans="1:6">
      <c r="A1498" s="1" t="s">
        <v>6</v>
      </c>
      <c r="B1498" s="1" t="s">
        <v>7</v>
      </c>
      <c r="C1498" s="52" t="s">
        <v>2234</v>
      </c>
      <c r="D1498" s="52" t="s">
        <v>2235</v>
      </c>
      <c r="E1498">
        <f t="shared" si="0"/>
        <v>1289</v>
      </c>
      <c r="F1498">
        <v>430</v>
      </c>
    </row>
    <row r="1499" ht="13.2" spans="1:6">
      <c r="A1499" s="1" t="s">
        <v>3</v>
      </c>
      <c r="B1499" s="1" t="s">
        <v>4</v>
      </c>
      <c r="C1499" s="52" t="s">
        <v>2234</v>
      </c>
      <c r="D1499" s="52" t="s">
        <v>2235</v>
      </c>
      <c r="E1499">
        <f t="shared" si="0"/>
        <v>0</v>
      </c>
      <c r="F1499" t="s">
        <v>696</v>
      </c>
    </row>
    <row r="1500" ht="13.2" spans="1:6">
      <c r="A1500" s="1" t="s">
        <v>6</v>
      </c>
      <c r="B1500" s="1" t="s">
        <v>7</v>
      </c>
      <c r="C1500" s="52" t="s">
        <v>2236</v>
      </c>
      <c r="D1500" s="52" t="s">
        <v>2237</v>
      </c>
      <c r="E1500">
        <f t="shared" si="0"/>
        <v>1067</v>
      </c>
      <c r="F1500">
        <v>356</v>
      </c>
    </row>
    <row r="1501" ht="13.2" spans="1:6">
      <c r="A1501" s="1" t="s">
        <v>3</v>
      </c>
      <c r="B1501" s="1" t="s">
        <v>4</v>
      </c>
      <c r="C1501" s="52" t="s">
        <v>2236</v>
      </c>
      <c r="D1501" s="52" t="s">
        <v>2237</v>
      </c>
      <c r="E1501">
        <f t="shared" si="0"/>
        <v>0</v>
      </c>
      <c r="F1501" t="s">
        <v>696</v>
      </c>
    </row>
    <row r="1502" ht="13.2" spans="1:6">
      <c r="A1502" s="1" t="s">
        <v>6</v>
      </c>
      <c r="B1502" s="1" t="s">
        <v>7</v>
      </c>
      <c r="C1502" s="52" t="s">
        <v>2238</v>
      </c>
      <c r="D1502" s="52" t="s">
        <v>2239</v>
      </c>
      <c r="E1502">
        <f t="shared" si="0"/>
        <v>1127</v>
      </c>
      <c r="F1502">
        <v>376</v>
      </c>
    </row>
    <row r="1503" ht="13.2" spans="1:6">
      <c r="A1503" s="1" t="s">
        <v>3</v>
      </c>
      <c r="B1503" s="1" t="s">
        <v>4</v>
      </c>
      <c r="C1503" s="52" t="s">
        <v>2238</v>
      </c>
      <c r="D1503" s="52" t="s">
        <v>2239</v>
      </c>
      <c r="E1503">
        <f t="shared" si="0"/>
        <v>0</v>
      </c>
      <c r="F1503" t="s">
        <v>696</v>
      </c>
    </row>
    <row r="1504" ht="13.2" spans="1:6">
      <c r="A1504" s="1" t="s">
        <v>6</v>
      </c>
      <c r="B1504" s="1" t="s">
        <v>7</v>
      </c>
      <c r="C1504" s="52" t="s">
        <v>2240</v>
      </c>
      <c r="D1504" s="52" t="s">
        <v>2241</v>
      </c>
      <c r="E1504">
        <f t="shared" si="0"/>
        <v>1520</v>
      </c>
      <c r="F1504">
        <v>507</v>
      </c>
    </row>
    <row r="1505" ht="13.2" spans="1:6">
      <c r="A1505" s="1" t="s">
        <v>3</v>
      </c>
      <c r="B1505" s="1" t="s">
        <v>4</v>
      </c>
      <c r="C1505" s="52" t="s">
        <v>2240</v>
      </c>
      <c r="D1505" s="52" t="s">
        <v>2241</v>
      </c>
      <c r="E1505">
        <f t="shared" si="0"/>
        <v>0</v>
      </c>
      <c r="F1505" t="s">
        <v>696</v>
      </c>
    </row>
    <row r="1506" ht="13.2" spans="1:6">
      <c r="A1506" s="1" t="s">
        <v>6</v>
      </c>
      <c r="B1506" s="1" t="s">
        <v>7</v>
      </c>
      <c r="C1506" s="52" t="s">
        <v>2242</v>
      </c>
      <c r="D1506" s="52" t="s">
        <v>2243</v>
      </c>
      <c r="E1506">
        <f t="shared" si="0"/>
        <v>1409</v>
      </c>
      <c r="F1506">
        <v>470</v>
      </c>
    </row>
    <row r="1507" ht="13.2" spans="1:6">
      <c r="A1507" s="1" t="s">
        <v>3</v>
      </c>
      <c r="B1507" s="1" t="s">
        <v>4</v>
      </c>
      <c r="C1507" s="52" t="s">
        <v>2242</v>
      </c>
      <c r="D1507" s="52" t="s">
        <v>2243</v>
      </c>
      <c r="E1507">
        <f t="shared" si="0"/>
        <v>0</v>
      </c>
      <c r="F1507" t="s">
        <v>696</v>
      </c>
    </row>
    <row r="1508" ht="13.2" spans="1:6">
      <c r="A1508" s="1" t="s">
        <v>6</v>
      </c>
      <c r="B1508" s="1" t="s">
        <v>7</v>
      </c>
      <c r="C1508" s="52" t="s">
        <v>2244</v>
      </c>
      <c r="D1508" s="52" t="s">
        <v>2245</v>
      </c>
      <c r="E1508">
        <f t="shared" si="0"/>
        <v>1172</v>
      </c>
      <c r="F1508">
        <v>391</v>
      </c>
    </row>
    <row r="1509" ht="13.2" spans="1:6">
      <c r="A1509" s="1" t="s">
        <v>3</v>
      </c>
      <c r="B1509" s="1" t="s">
        <v>4</v>
      </c>
      <c r="C1509" s="52" t="s">
        <v>2244</v>
      </c>
      <c r="D1509" s="52" t="s">
        <v>2245</v>
      </c>
      <c r="E1509">
        <f t="shared" si="0"/>
        <v>0</v>
      </c>
      <c r="F1509" t="s">
        <v>696</v>
      </c>
    </row>
    <row r="1510" ht="13.2" spans="1:6">
      <c r="A1510" s="1" t="s">
        <v>6</v>
      </c>
      <c r="B1510" s="1" t="s">
        <v>7</v>
      </c>
      <c r="C1510" s="52" t="s">
        <v>2246</v>
      </c>
      <c r="D1510" s="52" t="s">
        <v>2247</v>
      </c>
      <c r="E1510">
        <f t="shared" si="0"/>
        <v>1334</v>
      </c>
      <c r="F1510">
        <v>445</v>
      </c>
    </row>
    <row r="1511" ht="13.2" spans="1:6">
      <c r="A1511" s="1" t="s">
        <v>3</v>
      </c>
      <c r="B1511" s="1" t="s">
        <v>4</v>
      </c>
      <c r="C1511" s="52" t="s">
        <v>2246</v>
      </c>
      <c r="D1511" s="52" t="s">
        <v>2247</v>
      </c>
      <c r="E1511">
        <f t="shared" si="0"/>
        <v>0</v>
      </c>
      <c r="F1511" t="s">
        <v>696</v>
      </c>
    </row>
    <row r="1512" ht="13.2" spans="1:6">
      <c r="A1512" s="1" t="s">
        <v>6</v>
      </c>
      <c r="B1512" s="1" t="s">
        <v>8</v>
      </c>
      <c r="C1512" s="52" t="s">
        <v>2248</v>
      </c>
      <c r="D1512" s="52" t="s">
        <v>2249</v>
      </c>
      <c r="E1512">
        <f t="shared" si="0"/>
        <v>0</v>
      </c>
      <c r="F1512" t="s">
        <v>696</v>
      </c>
    </row>
    <row r="1513" ht="13.2" spans="1:6">
      <c r="A1513" s="1" t="s">
        <v>6</v>
      </c>
      <c r="B1513" s="1" t="s">
        <v>7</v>
      </c>
      <c r="C1513" s="52" t="s">
        <v>2250</v>
      </c>
      <c r="D1513" s="52" t="s">
        <v>2251</v>
      </c>
      <c r="E1513">
        <f t="shared" si="0"/>
        <v>947</v>
      </c>
      <c r="F1513">
        <v>316</v>
      </c>
    </row>
    <row r="1514" ht="13.2" spans="1:6">
      <c r="A1514" s="1" t="s">
        <v>3</v>
      </c>
      <c r="B1514" s="1" t="s">
        <v>4</v>
      </c>
      <c r="C1514" s="52" t="s">
        <v>2250</v>
      </c>
      <c r="D1514" s="52" t="s">
        <v>2251</v>
      </c>
      <c r="E1514">
        <f t="shared" si="0"/>
        <v>0</v>
      </c>
      <c r="F1514" t="s">
        <v>696</v>
      </c>
    </row>
    <row r="1515" ht="13.2" spans="1:6">
      <c r="A1515" s="1" t="s">
        <v>6</v>
      </c>
      <c r="B1515" s="1" t="s">
        <v>7</v>
      </c>
      <c r="C1515" s="52" t="s">
        <v>2252</v>
      </c>
      <c r="D1515" s="52" t="s">
        <v>2253</v>
      </c>
      <c r="E1515">
        <f t="shared" si="0"/>
        <v>1406</v>
      </c>
      <c r="F1515">
        <v>469</v>
      </c>
    </row>
    <row r="1516" ht="13.2" spans="1:6">
      <c r="A1516" s="1" t="s">
        <v>3</v>
      </c>
      <c r="B1516" s="1" t="s">
        <v>4</v>
      </c>
      <c r="C1516" s="52" t="s">
        <v>2252</v>
      </c>
      <c r="D1516" s="52" t="s">
        <v>2253</v>
      </c>
      <c r="E1516">
        <f t="shared" si="0"/>
        <v>0</v>
      </c>
      <c r="F1516" t="s">
        <v>696</v>
      </c>
    </row>
    <row r="1517" ht="13.2" spans="1:6">
      <c r="A1517" s="1" t="s">
        <v>6</v>
      </c>
      <c r="B1517" s="1" t="s">
        <v>7</v>
      </c>
      <c r="C1517" s="52" t="s">
        <v>2254</v>
      </c>
      <c r="D1517" s="52" t="s">
        <v>2255</v>
      </c>
      <c r="E1517">
        <f t="shared" si="0"/>
        <v>866</v>
      </c>
      <c r="F1517">
        <v>289</v>
      </c>
    </row>
    <row r="1518" ht="13.2" spans="1:6">
      <c r="A1518" s="1" t="s">
        <v>3</v>
      </c>
      <c r="B1518" s="1" t="s">
        <v>4</v>
      </c>
      <c r="C1518" s="52" t="s">
        <v>2254</v>
      </c>
      <c r="D1518" s="52" t="s">
        <v>2255</v>
      </c>
      <c r="E1518">
        <f t="shared" si="0"/>
        <v>0</v>
      </c>
      <c r="F1518" t="s">
        <v>696</v>
      </c>
    </row>
    <row r="1519" ht="13.2" spans="1:6">
      <c r="A1519" s="1" t="s">
        <v>6</v>
      </c>
      <c r="B1519" s="1" t="s">
        <v>7</v>
      </c>
      <c r="C1519" s="52" t="s">
        <v>2256</v>
      </c>
      <c r="D1519" s="52" t="s">
        <v>2257</v>
      </c>
      <c r="E1519">
        <f t="shared" si="0"/>
        <v>542</v>
      </c>
      <c r="F1519">
        <v>181</v>
      </c>
    </row>
    <row r="1520" ht="13.2" spans="1:6">
      <c r="A1520" s="1" t="s">
        <v>3</v>
      </c>
      <c r="B1520" s="1" t="s">
        <v>4</v>
      </c>
      <c r="C1520" s="52" t="s">
        <v>2256</v>
      </c>
      <c r="D1520" s="52" t="s">
        <v>2257</v>
      </c>
      <c r="E1520">
        <f t="shared" si="0"/>
        <v>0</v>
      </c>
      <c r="F1520" t="s">
        <v>696</v>
      </c>
    </row>
    <row r="1521" ht="13.2" spans="1:6">
      <c r="A1521" s="1" t="s">
        <v>6</v>
      </c>
      <c r="B1521" s="1" t="s">
        <v>7</v>
      </c>
      <c r="C1521" s="52" t="s">
        <v>2258</v>
      </c>
      <c r="D1521" s="52" t="s">
        <v>2259</v>
      </c>
      <c r="E1521">
        <f t="shared" si="0"/>
        <v>200</v>
      </c>
      <c r="F1521">
        <v>67</v>
      </c>
    </row>
    <row r="1522" ht="13.2" spans="1:6">
      <c r="A1522" s="1" t="s">
        <v>3</v>
      </c>
      <c r="B1522" s="1" t="s">
        <v>4</v>
      </c>
      <c r="C1522" s="52" t="s">
        <v>2258</v>
      </c>
      <c r="D1522" s="52" t="s">
        <v>2259</v>
      </c>
      <c r="E1522">
        <f t="shared" si="0"/>
        <v>0</v>
      </c>
      <c r="F1522" t="s">
        <v>696</v>
      </c>
    </row>
    <row r="1523" ht="13.2" spans="1:6">
      <c r="A1523" s="1" t="s">
        <v>6</v>
      </c>
      <c r="B1523" s="1" t="s">
        <v>7</v>
      </c>
      <c r="C1523" s="52" t="s">
        <v>2260</v>
      </c>
      <c r="D1523" s="52" t="s">
        <v>2261</v>
      </c>
      <c r="E1523">
        <f t="shared" si="0"/>
        <v>920</v>
      </c>
      <c r="F1523">
        <v>307</v>
      </c>
    </row>
    <row r="1524" ht="13.2" spans="1:6">
      <c r="A1524" s="1" t="s">
        <v>3</v>
      </c>
      <c r="B1524" s="1" t="s">
        <v>4</v>
      </c>
      <c r="C1524" s="52" t="s">
        <v>2260</v>
      </c>
      <c r="D1524" s="52" t="s">
        <v>2261</v>
      </c>
      <c r="E1524">
        <f t="shared" si="0"/>
        <v>0</v>
      </c>
      <c r="F1524" t="s">
        <v>696</v>
      </c>
    </row>
    <row r="1525" ht="13.2" spans="1:6">
      <c r="A1525" s="1" t="s">
        <v>6</v>
      </c>
      <c r="B1525" s="1" t="s">
        <v>7</v>
      </c>
      <c r="C1525" s="52" t="s">
        <v>2262</v>
      </c>
      <c r="D1525" s="52" t="s">
        <v>2263</v>
      </c>
      <c r="E1525">
        <f t="shared" si="0"/>
        <v>371</v>
      </c>
      <c r="F1525">
        <v>124</v>
      </c>
    </row>
    <row r="1526" ht="13.2" spans="1:6">
      <c r="A1526" s="1" t="s">
        <v>3</v>
      </c>
      <c r="B1526" s="1" t="s">
        <v>4</v>
      </c>
      <c r="C1526" s="52" t="s">
        <v>2262</v>
      </c>
      <c r="D1526" s="52" t="s">
        <v>2263</v>
      </c>
      <c r="E1526">
        <f t="shared" si="0"/>
        <v>0</v>
      </c>
      <c r="F1526" t="s">
        <v>696</v>
      </c>
    </row>
    <row r="1527" ht="13.2" spans="1:6">
      <c r="A1527" s="1" t="s">
        <v>6</v>
      </c>
      <c r="B1527" s="1" t="s">
        <v>7</v>
      </c>
      <c r="C1527" s="52" t="s">
        <v>2264</v>
      </c>
      <c r="D1527" s="52" t="s">
        <v>2265</v>
      </c>
      <c r="E1527">
        <f t="shared" si="0"/>
        <v>545</v>
      </c>
      <c r="F1527">
        <v>182</v>
      </c>
    </row>
    <row r="1528" ht="13.2" spans="1:6">
      <c r="A1528" s="1" t="s">
        <v>3</v>
      </c>
      <c r="B1528" s="1" t="s">
        <v>4</v>
      </c>
      <c r="C1528" s="52" t="s">
        <v>2264</v>
      </c>
      <c r="D1528" s="52" t="s">
        <v>2265</v>
      </c>
      <c r="E1528">
        <f t="shared" si="0"/>
        <v>0</v>
      </c>
      <c r="F1528" t="s">
        <v>696</v>
      </c>
    </row>
    <row r="1529" ht="13.2" spans="1:6">
      <c r="A1529" s="1" t="s">
        <v>6</v>
      </c>
      <c r="B1529" s="1" t="s">
        <v>7</v>
      </c>
      <c r="C1529" s="52" t="s">
        <v>2266</v>
      </c>
      <c r="D1529" s="52" t="s">
        <v>2267</v>
      </c>
      <c r="E1529">
        <f t="shared" si="0"/>
        <v>647</v>
      </c>
      <c r="F1529">
        <v>216</v>
      </c>
    </row>
    <row r="1530" ht="13.2" spans="1:6">
      <c r="A1530" s="1" t="s">
        <v>3</v>
      </c>
      <c r="B1530" s="1" t="s">
        <v>4</v>
      </c>
      <c r="C1530" s="52" t="s">
        <v>2266</v>
      </c>
      <c r="D1530" s="52" t="s">
        <v>2267</v>
      </c>
      <c r="E1530">
        <f t="shared" si="0"/>
        <v>0</v>
      </c>
      <c r="F1530" t="s">
        <v>696</v>
      </c>
    </row>
    <row r="1531" ht="13.2" spans="1:6">
      <c r="A1531" s="1" t="s">
        <v>6</v>
      </c>
      <c r="B1531" s="1" t="s">
        <v>7</v>
      </c>
      <c r="C1531" s="52" t="s">
        <v>2268</v>
      </c>
      <c r="D1531" s="52" t="s">
        <v>2269</v>
      </c>
      <c r="E1531">
        <f t="shared" si="0"/>
        <v>515</v>
      </c>
      <c r="F1531">
        <v>172</v>
      </c>
    </row>
    <row r="1532" ht="13.2" spans="1:6">
      <c r="A1532" s="1" t="s">
        <v>3</v>
      </c>
      <c r="B1532" s="1" t="s">
        <v>4</v>
      </c>
      <c r="C1532" s="52" t="s">
        <v>2268</v>
      </c>
      <c r="D1532" s="52" t="s">
        <v>2269</v>
      </c>
      <c r="E1532">
        <f t="shared" si="0"/>
        <v>0</v>
      </c>
      <c r="F1532" t="s">
        <v>696</v>
      </c>
    </row>
    <row r="1533" ht="13.2" spans="1:6">
      <c r="A1533" s="1" t="s">
        <v>6</v>
      </c>
      <c r="B1533" s="1" t="s">
        <v>7</v>
      </c>
      <c r="C1533" s="52" t="s">
        <v>2270</v>
      </c>
      <c r="D1533" s="52" t="s">
        <v>2271</v>
      </c>
      <c r="E1533">
        <f t="shared" si="0"/>
        <v>2471</v>
      </c>
      <c r="F1533">
        <v>824</v>
      </c>
    </row>
    <row r="1534" ht="13.2" spans="1:6">
      <c r="A1534" s="1" t="s">
        <v>3</v>
      </c>
      <c r="B1534" s="1" t="s">
        <v>4</v>
      </c>
      <c r="C1534" s="52" t="s">
        <v>2270</v>
      </c>
      <c r="D1534" s="52" t="s">
        <v>2271</v>
      </c>
      <c r="E1534">
        <f t="shared" si="0"/>
        <v>0</v>
      </c>
      <c r="F1534" t="s">
        <v>696</v>
      </c>
    </row>
    <row r="1535" ht="13.2" spans="1:6">
      <c r="A1535" s="1" t="s">
        <v>6</v>
      </c>
      <c r="B1535" s="1" t="s">
        <v>7</v>
      </c>
      <c r="C1535" s="52" t="s">
        <v>2272</v>
      </c>
      <c r="D1535" s="52" t="s">
        <v>2273</v>
      </c>
      <c r="E1535">
        <f t="shared" si="0"/>
        <v>2546</v>
      </c>
      <c r="F1535">
        <v>849</v>
      </c>
    </row>
    <row r="1536" ht="13.2" spans="1:6">
      <c r="A1536" s="1" t="s">
        <v>3</v>
      </c>
      <c r="B1536" s="1" t="s">
        <v>4</v>
      </c>
      <c r="C1536" s="52" t="s">
        <v>2272</v>
      </c>
      <c r="D1536" s="52" t="s">
        <v>2273</v>
      </c>
      <c r="E1536">
        <f t="shared" si="0"/>
        <v>0</v>
      </c>
      <c r="F1536" t="s">
        <v>696</v>
      </c>
    </row>
    <row r="1537" ht="13.2" spans="1:6">
      <c r="A1537" s="1" t="s">
        <v>6</v>
      </c>
      <c r="B1537" s="1" t="s">
        <v>7</v>
      </c>
      <c r="C1537" s="52" t="s">
        <v>2274</v>
      </c>
      <c r="D1537" s="52" t="s">
        <v>2275</v>
      </c>
      <c r="E1537">
        <f t="shared" si="0"/>
        <v>1241</v>
      </c>
      <c r="F1537">
        <v>414</v>
      </c>
    </row>
    <row r="1538" ht="13.2" spans="1:6">
      <c r="A1538" s="1" t="s">
        <v>3</v>
      </c>
      <c r="B1538" s="1" t="s">
        <v>4</v>
      </c>
      <c r="C1538" s="52" t="s">
        <v>2274</v>
      </c>
      <c r="D1538" s="52" t="s">
        <v>2275</v>
      </c>
      <c r="E1538">
        <f t="shared" si="0"/>
        <v>0</v>
      </c>
      <c r="F1538" t="s">
        <v>696</v>
      </c>
    </row>
    <row r="1539" ht="13.2" spans="1:6">
      <c r="A1539" s="1" t="s">
        <v>6</v>
      </c>
      <c r="B1539" s="1" t="s">
        <v>7</v>
      </c>
      <c r="C1539" s="52" t="s">
        <v>2276</v>
      </c>
      <c r="D1539" s="52" t="s">
        <v>2277</v>
      </c>
      <c r="E1539">
        <f t="shared" si="0"/>
        <v>2789</v>
      </c>
      <c r="F1539">
        <v>930</v>
      </c>
    </row>
    <row r="1540" ht="13.2" spans="1:6">
      <c r="A1540" s="1" t="s">
        <v>3</v>
      </c>
      <c r="B1540" s="1" t="s">
        <v>4</v>
      </c>
      <c r="C1540" s="52" t="s">
        <v>2276</v>
      </c>
      <c r="D1540" s="52" t="s">
        <v>2277</v>
      </c>
      <c r="E1540">
        <f t="shared" si="0"/>
        <v>0</v>
      </c>
      <c r="F1540" t="s">
        <v>696</v>
      </c>
    </row>
    <row r="1541" ht="13.2" spans="1:6">
      <c r="A1541" s="1" t="s">
        <v>6</v>
      </c>
      <c r="B1541" s="1" t="s">
        <v>7</v>
      </c>
      <c r="C1541" s="52" t="s">
        <v>2278</v>
      </c>
      <c r="D1541" s="52" t="s">
        <v>2279</v>
      </c>
      <c r="E1541">
        <f t="shared" si="0"/>
        <v>935</v>
      </c>
      <c r="F1541">
        <v>312</v>
      </c>
    </row>
    <row r="1542" ht="13.2" spans="1:6">
      <c r="A1542" s="1" t="s">
        <v>3</v>
      </c>
      <c r="B1542" s="1" t="s">
        <v>4</v>
      </c>
      <c r="C1542" s="52" t="s">
        <v>2278</v>
      </c>
      <c r="D1542" s="52" t="s">
        <v>2279</v>
      </c>
      <c r="E1542">
        <f t="shared" si="0"/>
        <v>0</v>
      </c>
      <c r="F1542" t="s">
        <v>696</v>
      </c>
    </row>
    <row r="1543" ht="13.2" spans="1:6">
      <c r="A1543" s="1" t="s">
        <v>6</v>
      </c>
      <c r="B1543" s="1" t="s">
        <v>7</v>
      </c>
      <c r="C1543" s="52" t="s">
        <v>2280</v>
      </c>
      <c r="D1543" s="52" t="s">
        <v>2281</v>
      </c>
      <c r="E1543">
        <f t="shared" si="0"/>
        <v>824</v>
      </c>
      <c r="F1543">
        <v>275</v>
      </c>
    </row>
    <row r="1544" ht="13.2" spans="1:6">
      <c r="A1544" s="1" t="s">
        <v>3</v>
      </c>
      <c r="B1544" s="1" t="s">
        <v>4</v>
      </c>
      <c r="C1544" s="52" t="s">
        <v>2280</v>
      </c>
      <c r="D1544" s="52" t="s">
        <v>2281</v>
      </c>
      <c r="E1544">
        <f t="shared" si="0"/>
        <v>0</v>
      </c>
      <c r="F1544" t="s">
        <v>696</v>
      </c>
    </row>
    <row r="1545" ht="13.2" spans="1:6">
      <c r="A1545" s="1" t="s">
        <v>6</v>
      </c>
      <c r="B1545" s="1" t="s">
        <v>7</v>
      </c>
      <c r="C1545" s="52" t="s">
        <v>2282</v>
      </c>
      <c r="D1545" s="52" t="s">
        <v>2283</v>
      </c>
      <c r="E1545">
        <f t="shared" si="0"/>
        <v>3128</v>
      </c>
      <c r="F1545">
        <v>1043</v>
      </c>
    </row>
    <row r="1546" ht="13.2" spans="1:6">
      <c r="A1546" s="1" t="s">
        <v>3</v>
      </c>
      <c r="B1546" s="1" t="s">
        <v>4</v>
      </c>
      <c r="C1546" s="52" t="s">
        <v>2282</v>
      </c>
      <c r="D1546" s="52" t="s">
        <v>2283</v>
      </c>
      <c r="E1546">
        <f t="shared" si="0"/>
        <v>0</v>
      </c>
      <c r="F1546" t="s">
        <v>696</v>
      </c>
    </row>
    <row r="1547" ht="13.2" spans="1:6">
      <c r="A1547" s="1" t="s">
        <v>6</v>
      </c>
      <c r="B1547" s="1" t="s">
        <v>7</v>
      </c>
      <c r="C1547" s="52" t="s">
        <v>2284</v>
      </c>
      <c r="D1547" s="52" t="s">
        <v>2285</v>
      </c>
      <c r="E1547">
        <f t="shared" si="0"/>
        <v>2219</v>
      </c>
      <c r="F1547">
        <v>740</v>
      </c>
    </row>
    <row r="1548" ht="13.2" spans="1:6">
      <c r="A1548" s="1" t="s">
        <v>3</v>
      </c>
      <c r="B1548" s="1" t="s">
        <v>4</v>
      </c>
      <c r="C1548" s="52" t="s">
        <v>2284</v>
      </c>
      <c r="D1548" s="52" t="s">
        <v>2285</v>
      </c>
      <c r="E1548">
        <f t="shared" si="0"/>
        <v>0</v>
      </c>
      <c r="F1548" t="s">
        <v>696</v>
      </c>
    </row>
    <row r="1549" ht="13.2" spans="1:6">
      <c r="A1549" s="1" t="s">
        <v>6</v>
      </c>
      <c r="B1549" s="1" t="s">
        <v>7</v>
      </c>
      <c r="C1549" s="52" t="s">
        <v>2286</v>
      </c>
      <c r="D1549" s="52" t="s">
        <v>2287</v>
      </c>
      <c r="E1549">
        <f t="shared" si="0"/>
        <v>1709</v>
      </c>
      <c r="F1549">
        <v>570</v>
      </c>
    </row>
    <row r="1550" ht="13.2" spans="1:6">
      <c r="A1550" s="1" t="s">
        <v>3</v>
      </c>
      <c r="B1550" s="1" t="s">
        <v>4</v>
      </c>
      <c r="C1550" s="52" t="s">
        <v>2286</v>
      </c>
      <c r="D1550" s="52" t="s">
        <v>2287</v>
      </c>
      <c r="E1550">
        <f t="shared" si="0"/>
        <v>0</v>
      </c>
      <c r="F1550" t="s">
        <v>696</v>
      </c>
    </row>
    <row r="1551" ht="13.2" spans="1:6">
      <c r="A1551" s="1" t="s">
        <v>6</v>
      </c>
      <c r="B1551" s="1" t="s">
        <v>8</v>
      </c>
      <c r="C1551" s="52" t="s">
        <v>2288</v>
      </c>
      <c r="D1551" s="52" t="s">
        <v>2289</v>
      </c>
      <c r="E1551">
        <f t="shared" si="0"/>
        <v>0</v>
      </c>
      <c r="F1551" t="s">
        <v>696</v>
      </c>
    </row>
    <row r="1552" ht="13.2" spans="1:6">
      <c r="A1552" s="1" t="s">
        <v>6</v>
      </c>
      <c r="B1552" s="1" t="s">
        <v>7</v>
      </c>
      <c r="C1552" s="52" t="s">
        <v>2290</v>
      </c>
      <c r="D1552" s="52" t="s">
        <v>2291</v>
      </c>
      <c r="E1552">
        <f t="shared" si="0"/>
        <v>2852</v>
      </c>
      <c r="F1552">
        <v>951</v>
      </c>
    </row>
    <row r="1553" ht="13.2" spans="1:6">
      <c r="A1553" s="1" t="s">
        <v>3</v>
      </c>
      <c r="B1553" s="1" t="s">
        <v>4</v>
      </c>
      <c r="C1553" s="52" t="s">
        <v>2290</v>
      </c>
      <c r="D1553" s="52" t="s">
        <v>2291</v>
      </c>
      <c r="E1553">
        <f t="shared" si="0"/>
        <v>0</v>
      </c>
      <c r="F1553" t="s">
        <v>696</v>
      </c>
    </row>
    <row r="1554" ht="13.2" spans="1:6">
      <c r="A1554" s="1" t="s">
        <v>6</v>
      </c>
      <c r="B1554" s="1" t="s">
        <v>7</v>
      </c>
      <c r="C1554" s="52" t="s">
        <v>2292</v>
      </c>
      <c r="D1554" s="52" t="s">
        <v>2293</v>
      </c>
      <c r="E1554">
        <f t="shared" si="0"/>
        <v>3440</v>
      </c>
      <c r="F1554">
        <v>1147</v>
      </c>
    </row>
    <row r="1555" ht="13.2" spans="1:6">
      <c r="A1555" s="1" t="s">
        <v>3</v>
      </c>
      <c r="B1555" s="1" t="s">
        <v>4</v>
      </c>
      <c r="C1555" s="52" t="s">
        <v>2292</v>
      </c>
      <c r="D1555" s="52" t="s">
        <v>2293</v>
      </c>
      <c r="E1555">
        <f t="shared" si="0"/>
        <v>0</v>
      </c>
      <c r="F1555" t="s">
        <v>696</v>
      </c>
    </row>
    <row r="1556" ht="13.2" spans="1:6">
      <c r="A1556" s="1" t="s">
        <v>6</v>
      </c>
      <c r="B1556" s="1" t="s">
        <v>7</v>
      </c>
      <c r="C1556" s="52" t="s">
        <v>2294</v>
      </c>
      <c r="D1556" s="52" t="s">
        <v>2295</v>
      </c>
      <c r="E1556">
        <f t="shared" si="0"/>
        <v>548</v>
      </c>
      <c r="F1556">
        <v>183</v>
      </c>
    </row>
    <row r="1557" ht="13.2" spans="1:6">
      <c r="A1557" s="1" t="s">
        <v>3</v>
      </c>
      <c r="B1557" s="1" t="s">
        <v>4</v>
      </c>
      <c r="C1557" s="52" t="s">
        <v>2294</v>
      </c>
      <c r="D1557" s="52" t="s">
        <v>2295</v>
      </c>
      <c r="E1557">
        <f t="shared" si="0"/>
        <v>0</v>
      </c>
      <c r="F1557" t="s">
        <v>696</v>
      </c>
    </row>
    <row r="1558" ht="13.2" spans="1:6">
      <c r="A1558" s="1" t="s">
        <v>6</v>
      </c>
      <c r="B1558" s="1" t="s">
        <v>7</v>
      </c>
      <c r="C1558" s="52" t="s">
        <v>2296</v>
      </c>
      <c r="D1558" s="52" t="s">
        <v>2297</v>
      </c>
      <c r="E1558">
        <f t="shared" si="0"/>
        <v>599</v>
      </c>
      <c r="F1558">
        <v>200</v>
      </c>
    </row>
    <row r="1559" ht="13.2" spans="1:6">
      <c r="A1559" s="1" t="s">
        <v>3</v>
      </c>
      <c r="B1559" s="1" t="s">
        <v>4</v>
      </c>
      <c r="C1559" s="52" t="s">
        <v>2296</v>
      </c>
      <c r="D1559" s="52" t="s">
        <v>2297</v>
      </c>
      <c r="E1559">
        <f t="shared" si="0"/>
        <v>0</v>
      </c>
      <c r="F1559" t="s">
        <v>696</v>
      </c>
    </row>
    <row r="1560" ht="13.2" spans="1:6">
      <c r="A1560" s="1" t="s">
        <v>6</v>
      </c>
      <c r="B1560" s="1" t="s">
        <v>7</v>
      </c>
      <c r="C1560" s="52" t="s">
        <v>2298</v>
      </c>
      <c r="D1560" s="52" t="s">
        <v>2299</v>
      </c>
      <c r="E1560">
        <f t="shared" si="0"/>
        <v>1616</v>
      </c>
      <c r="F1560">
        <v>539</v>
      </c>
    </row>
    <row r="1561" ht="13.2" spans="1:6">
      <c r="A1561" s="1" t="s">
        <v>3</v>
      </c>
      <c r="B1561" s="1" t="s">
        <v>4</v>
      </c>
      <c r="C1561" s="52" t="s">
        <v>2298</v>
      </c>
      <c r="D1561" s="52" t="s">
        <v>2299</v>
      </c>
      <c r="E1561">
        <f t="shared" si="0"/>
        <v>0</v>
      </c>
      <c r="F1561" t="s">
        <v>696</v>
      </c>
    </row>
    <row r="1562" ht="13.2" spans="1:6">
      <c r="A1562" s="1" t="s">
        <v>6</v>
      </c>
      <c r="B1562" s="1" t="s">
        <v>7</v>
      </c>
      <c r="C1562" s="52" t="s">
        <v>2300</v>
      </c>
      <c r="D1562" s="52" t="s">
        <v>2301</v>
      </c>
      <c r="E1562">
        <f t="shared" si="0"/>
        <v>1232</v>
      </c>
      <c r="F1562">
        <v>411</v>
      </c>
    </row>
    <row r="1563" ht="13.2" spans="1:6">
      <c r="A1563" s="1" t="s">
        <v>3</v>
      </c>
      <c r="B1563" s="1" t="s">
        <v>4</v>
      </c>
      <c r="C1563" s="52" t="s">
        <v>2300</v>
      </c>
      <c r="D1563" s="52" t="s">
        <v>2301</v>
      </c>
      <c r="E1563">
        <f t="shared" si="0"/>
        <v>0</v>
      </c>
      <c r="F1563" t="s">
        <v>696</v>
      </c>
    </row>
    <row r="1564" ht="13.2" spans="1:6">
      <c r="A1564" s="1" t="s">
        <v>6</v>
      </c>
      <c r="B1564" s="1" t="s">
        <v>7</v>
      </c>
      <c r="C1564" s="52" t="s">
        <v>2302</v>
      </c>
      <c r="D1564" s="52" t="s">
        <v>2303</v>
      </c>
      <c r="E1564">
        <f t="shared" si="0"/>
        <v>983</v>
      </c>
      <c r="F1564">
        <v>328</v>
      </c>
    </row>
    <row r="1565" ht="13.2" spans="1:6">
      <c r="A1565" s="1" t="s">
        <v>3</v>
      </c>
      <c r="B1565" s="1" t="s">
        <v>4</v>
      </c>
      <c r="C1565" s="52" t="s">
        <v>2302</v>
      </c>
      <c r="D1565" s="52" t="s">
        <v>2303</v>
      </c>
      <c r="E1565">
        <f t="shared" si="0"/>
        <v>0</v>
      </c>
      <c r="F1565" t="s">
        <v>696</v>
      </c>
    </row>
    <row r="1566" ht="13.2" spans="1:6">
      <c r="A1566" s="1" t="s">
        <v>6</v>
      </c>
      <c r="B1566" s="1" t="s">
        <v>7</v>
      </c>
      <c r="C1566" s="52" t="s">
        <v>2304</v>
      </c>
      <c r="D1566" s="52" t="s">
        <v>2305</v>
      </c>
      <c r="E1566">
        <f t="shared" si="0"/>
        <v>1424</v>
      </c>
      <c r="F1566">
        <v>475</v>
      </c>
    </row>
    <row r="1567" ht="13.2" spans="1:6">
      <c r="A1567" s="1" t="s">
        <v>3</v>
      </c>
      <c r="B1567" s="1" t="s">
        <v>4</v>
      </c>
      <c r="C1567" s="52" t="s">
        <v>2304</v>
      </c>
      <c r="D1567" s="52" t="s">
        <v>2305</v>
      </c>
      <c r="E1567">
        <f t="shared" si="0"/>
        <v>0</v>
      </c>
      <c r="F1567" t="s">
        <v>696</v>
      </c>
    </row>
    <row r="1568" ht="13.2" spans="1:6">
      <c r="A1568" s="1" t="s">
        <v>6</v>
      </c>
      <c r="B1568" s="1" t="s">
        <v>8</v>
      </c>
      <c r="C1568" s="52" t="s">
        <v>2306</v>
      </c>
      <c r="D1568" s="52" t="s">
        <v>2307</v>
      </c>
      <c r="E1568">
        <f t="shared" si="0"/>
        <v>0</v>
      </c>
      <c r="F1568" t="s">
        <v>696</v>
      </c>
    </row>
    <row r="1569" ht="13.2" spans="1:6">
      <c r="A1569" s="1" t="s">
        <v>6</v>
      </c>
      <c r="B1569" s="1" t="s">
        <v>7</v>
      </c>
      <c r="C1569" s="52" t="s">
        <v>2308</v>
      </c>
      <c r="D1569" s="52" t="s">
        <v>2309</v>
      </c>
      <c r="E1569">
        <f t="shared" si="0"/>
        <v>971</v>
      </c>
      <c r="F1569">
        <v>324</v>
      </c>
    </row>
    <row r="1570" ht="13.2" spans="1:6">
      <c r="A1570" s="1" t="s">
        <v>3</v>
      </c>
      <c r="B1570" s="1" t="s">
        <v>4</v>
      </c>
      <c r="C1570" s="52" t="s">
        <v>2308</v>
      </c>
      <c r="D1570" s="52" t="s">
        <v>2309</v>
      </c>
      <c r="E1570">
        <f t="shared" si="0"/>
        <v>0</v>
      </c>
      <c r="F1570" t="s">
        <v>696</v>
      </c>
    </row>
    <row r="1571" ht="13.2" spans="1:6">
      <c r="A1571" s="1" t="s">
        <v>6</v>
      </c>
      <c r="B1571" s="1" t="s">
        <v>8</v>
      </c>
      <c r="C1571" s="52" t="s">
        <v>2310</v>
      </c>
      <c r="D1571" s="52" t="s">
        <v>2311</v>
      </c>
      <c r="E1571">
        <f t="shared" si="0"/>
        <v>0</v>
      </c>
      <c r="F1571" t="s">
        <v>696</v>
      </c>
    </row>
    <row r="1572" ht="13.2" spans="1:6">
      <c r="A1572" s="1" t="s">
        <v>6</v>
      </c>
      <c r="B1572" s="1" t="s">
        <v>8</v>
      </c>
      <c r="C1572" s="52" t="s">
        <v>2312</v>
      </c>
      <c r="D1572" s="52" t="s">
        <v>2313</v>
      </c>
      <c r="E1572">
        <f t="shared" si="0"/>
        <v>0</v>
      </c>
      <c r="F1572" t="s">
        <v>696</v>
      </c>
    </row>
    <row r="1573" ht="13.2" spans="1:6">
      <c r="A1573" s="1" t="s">
        <v>6</v>
      </c>
      <c r="B1573" s="1" t="s">
        <v>8</v>
      </c>
      <c r="C1573" s="52" t="s">
        <v>2314</v>
      </c>
      <c r="D1573" s="52" t="s">
        <v>2315</v>
      </c>
      <c r="E1573">
        <f t="shared" si="0"/>
        <v>0</v>
      </c>
      <c r="F1573" t="s">
        <v>696</v>
      </c>
    </row>
    <row r="1574" ht="13.2" spans="1:6">
      <c r="A1574" s="1" t="s">
        <v>6</v>
      </c>
      <c r="B1574" s="1" t="s">
        <v>8</v>
      </c>
      <c r="C1574" s="52" t="s">
        <v>2315</v>
      </c>
      <c r="D1574" s="52" t="s">
        <v>2316</v>
      </c>
      <c r="E1574">
        <f t="shared" si="0"/>
        <v>0</v>
      </c>
      <c r="F1574" t="s">
        <v>696</v>
      </c>
    </row>
    <row r="1575" ht="13.2" spans="1:6">
      <c r="A1575" s="1" t="s">
        <v>6</v>
      </c>
      <c r="B1575" s="1" t="s">
        <v>8</v>
      </c>
      <c r="C1575" s="52" t="s">
        <v>2317</v>
      </c>
      <c r="D1575" s="52" t="s">
        <v>2318</v>
      </c>
      <c r="E1575">
        <f t="shared" si="0"/>
        <v>0</v>
      </c>
      <c r="F1575" t="s">
        <v>696</v>
      </c>
    </row>
    <row r="1576" ht="13.2" spans="1:6">
      <c r="A1576" s="1" t="s">
        <v>6</v>
      </c>
      <c r="B1576" s="1" t="s">
        <v>7</v>
      </c>
      <c r="C1576" s="52" t="s">
        <v>2319</v>
      </c>
      <c r="D1576" s="52" t="s">
        <v>2320</v>
      </c>
      <c r="E1576">
        <f t="shared" si="0"/>
        <v>1184</v>
      </c>
      <c r="F1576">
        <v>395</v>
      </c>
    </row>
    <row r="1577" ht="13.2" spans="1:6">
      <c r="A1577" s="1" t="s">
        <v>3</v>
      </c>
      <c r="B1577" s="1" t="s">
        <v>4</v>
      </c>
      <c r="C1577" s="52" t="s">
        <v>2319</v>
      </c>
      <c r="D1577" s="52" t="s">
        <v>2320</v>
      </c>
      <c r="E1577">
        <f t="shared" si="0"/>
        <v>0</v>
      </c>
      <c r="F1577" t="s">
        <v>696</v>
      </c>
    </row>
    <row r="1578" ht="13.2" spans="1:6">
      <c r="A1578" s="1" t="s">
        <v>6</v>
      </c>
      <c r="B1578" s="1" t="s">
        <v>8</v>
      </c>
      <c r="C1578" s="52" t="s">
        <v>2321</v>
      </c>
      <c r="D1578" s="52" t="s">
        <v>2322</v>
      </c>
      <c r="E1578">
        <f t="shared" si="0"/>
        <v>0</v>
      </c>
      <c r="F1578" t="s">
        <v>696</v>
      </c>
    </row>
    <row r="1579" ht="13.2" spans="1:6">
      <c r="A1579" s="1" t="s">
        <v>6</v>
      </c>
      <c r="B1579" s="1" t="s">
        <v>8</v>
      </c>
      <c r="C1579" s="52" t="s">
        <v>2323</v>
      </c>
      <c r="D1579" s="52" t="s">
        <v>2324</v>
      </c>
      <c r="E1579">
        <f t="shared" si="0"/>
        <v>0</v>
      </c>
      <c r="F1579" t="s">
        <v>696</v>
      </c>
    </row>
    <row r="1580" ht="13.2" spans="1:6">
      <c r="A1580" s="1" t="s">
        <v>6</v>
      </c>
      <c r="B1580" s="1" t="s">
        <v>7</v>
      </c>
      <c r="C1580" s="52" t="s">
        <v>2325</v>
      </c>
      <c r="D1580" s="52" t="s">
        <v>2326</v>
      </c>
      <c r="E1580">
        <f t="shared" si="0"/>
        <v>278</v>
      </c>
      <c r="F1580">
        <v>93</v>
      </c>
    </row>
    <row r="1581" ht="13.2" spans="1:6">
      <c r="A1581" s="1" t="s">
        <v>3</v>
      </c>
      <c r="B1581" s="1" t="s">
        <v>4</v>
      </c>
      <c r="C1581" s="52" t="s">
        <v>2325</v>
      </c>
      <c r="D1581" s="52" t="s">
        <v>2326</v>
      </c>
      <c r="E1581">
        <f t="shared" si="0"/>
        <v>0</v>
      </c>
      <c r="F1581" t="s">
        <v>696</v>
      </c>
    </row>
    <row r="1582" ht="13.2" spans="1:6">
      <c r="A1582" s="1" t="s">
        <v>6</v>
      </c>
      <c r="B1582" s="1" t="s">
        <v>7</v>
      </c>
      <c r="C1582" s="52" t="s">
        <v>2327</v>
      </c>
      <c r="D1582" s="52" t="s">
        <v>2328</v>
      </c>
      <c r="E1582">
        <f t="shared" si="0"/>
        <v>443</v>
      </c>
      <c r="F1582">
        <v>148</v>
      </c>
    </row>
    <row r="1583" ht="13.2" spans="1:6">
      <c r="A1583" s="1" t="s">
        <v>3</v>
      </c>
      <c r="B1583" s="1" t="s">
        <v>4</v>
      </c>
      <c r="C1583" s="52" t="s">
        <v>2327</v>
      </c>
      <c r="D1583" s="52" t="s">
        <v>2328</v>
      </c>
      <c r="E1583">
        <f t="shared" si="0"/>
        <v>0</v>
      </c>
      <c r="F1583" t="s">
        <v>696</v>
      </c>
    </row>
    <row r="1584" ht="13.2" spans="1:6">
      <c r="A1584" s="1" t="s">
        <v>6</v>
      </c>
      <c r="B1584" s="1" t="s">
        <v>7</v>
      </c>
      <c r="C1584" s="52" t="s">
        <v>2329</v>
      </c>
      <c r="D1584" s="52" t="s">
        <v>2330</v>
      </c>
      <c r="E1584">
        <f t="shared" si="0"/>
        <v>1349</v>
      </c>
      <c r="F1584">
        <v>450</v>
      </c>
    </row>
    <row r="1585" ht="13.2" spans="1:6">
      <c r="A1585" s="1" t="s">
        <v>3</v>
      </c>
      <c r="B1585" s="1" t="s">
        <v>4</v>
      </c>
      <c r="C1585" s="52" t="s">
        <v>2329</v>
      </c>
      <c r="D1585" s="52" t="s">
        <v>2330</v>
      </c>
      <c r="E1585">
        <f t="shared" si="0"/>
        <v>0</v>
      </c>
      <c r="F1585" t="s">
        <v>696</v>
      </c>
    </row>
    <row r="1586" ht="13.2" spans="1:6">
      <c r="A1586" s="1" t="s">
        <v>6</v>
      </c>
      <c r="B1586" s="1" t="s">
        <v>7</v>
      </c>
      <c r="C1586" s="52" t="s">
        <v>2331</v>
      </c>
      <c r="D1586" s="52" t="s">
        <v>2332</v>
      </c>
      <c r="E1586">
        <f t="shared" si="0"/>
        <v>1322</v>
      </c>
      <c r="F1586">
        <v>441</v>
      </c>
    </row>
    <row r="1587" ht="13.2" spans="1:6">
      <c r="A1587" s="1" t="s">
        <v>3</v>
      </c>
      <c r="B1587" s="1" t="s">
        <v>4</v>
      </c>
      <c r="C1587" s="52" t="s">
        <v>2331</v>
      </c>
      <c r="D1587" s="52" t="s">
        <v>2332</v>
      </c>
      <c r="E1587">
        <f t="shared" si="0"/>
        <v>0</v>
      </c>
      <c r="F1587" t="s">
        <v>696</v>
      </c>
    </row>
    <row r="1588" ht="13.2" spans="1:6">
      <c r="A1588" s="1" t="s">
        <v>6</v>
      </c>
      <c r="B1588" s="1" t="s">
        <v>7</v>
      </c>
      <c r="C1588" s="52" t="s">
        <v>2333</v>
      </c>
      <c r="D1588" s="52" t="s">
        <v>2334</v>
      </c>
      <c r="E1588">
        <f t="shared" si="0"/>
        <v>347</v>
      </c>
      <c r="F1588">
        <v>116</v>
      </c>
    </row>
    <row r="1589" ht="13.2" spans="1:6">
      <c r="A1589" s="1" t="s">
        <v>3</v>
      </c>
      <c r="B1589" s="1" t="s">
        <v>4</v>
      </c>
      <c r="C1589" s="52" t="s">
        <v>2333</v>
      </c>
      <c r="D1589" s="52" t="s">
        <v>2334</v>
      </c>
      <c r="E1589">
        <f t="shared" si="0"/>
        <v>0</v>
      </c>
      <c r="F1589" t="s">
        <v>696</v>
      </c>
    </row>
    <row r="1590" ht="13.2" spans="1:6">
      <c r="A1590" s="1" t="s">
        <v>6</v>
      </c>
      <c r="B1590" s="1" t="s">
        <v>7</v>
      </c>
      <c r="C1590" s="52" t="s">
        <v>2335</v>
      </c>
      <c r="D1590" s="52" t="s">
        <v>2336</v>
      </c>
      <c r="E1590">
        <f t="shared" si="0"/>
        <v>275</v>
      </c>
      <c r="F1590">
        <v>92</v>
      </c>
    </row>
    <row r="1591" ht="13.2" spans="1:6">
      <c r="A1591" s="1" t="s">
        <v>3</v>
      </c>
      <c r="B1591" s="1" t="s">
        <v>4</v>
      </c>
      <c r="C1591" s="52" t="s">
        <v>2335</v>
      </c>
      <c r="D1591" s="52" t="s">
        <v>2336</v>
      </c>
      <c r="E1591">
        <f t="shared" si="0"/>
        <v>0</v>
      </c>
      <c r="F1591" t="s">
        <v>696</v>
      </c>
    </row>
    <row r="1592" ht="13.2" spans="1:6">
      <c r="A1592" s="1" t="s">
        <v>6</v>
      </c>
      <c r="B1592" s="1" t="s">
        <v>7</v>
      </c>
      <c r="C1592" s="52" t="s">
        <v>2337</v>
      </c>
      <c r="D1592" s="52" t="s">
        <v>2338</v>
      </c>
      <c r="E1592">
        <f t="shared" si="0"/>
        <v>1097</v>
      </c>
      <c r="F1592">
        <v>366</v>
      </c>
    </row>
    <row r="1593" ht="13.2" spans="1:6">
      <c r="A1593" s="1" t="s">
        <v>3</v>
      </c>
      <c r="B1593" s="1" t="s">
        <v>4</v>
      </c>
      <c r="C1593" s="52" t="s">
        <v>2337</v>
      </c>
      <c r="D1593" s="52" t="s">
        <v>2338</v>
      </c>
      <c r="E1593">
        <f t="shared" si="0"/>
        <v>0</v>
      </c>
      <c r="F1593" t="s">
        <v>696</v>
      </c>
    </row>
    <row r="1594" ht="13.2" spans="1:6">
      <c r="A1594" s="1" t="s">
        <v>6</v>
      </c>
      <c r="B1594" s="1" t="s">
        <v>8</v>
      </c>
      <c r="C1594" s="52" t="s">
        <v>2339</v>
      </c>
      <c r="D1594" s="52" t="s">
        <v>2340</v>
      </c>
      <c r="E1594">
        <f t="shared" si="0"/>
        <v>0</v>
      </c>
      <c r="F1594" t="s">
        <v>696</v>
      </c>
    </row>
    <row r="1595" ht="13.2" spans="1:6">
      <c r="A1595" s="1" t="s">
        <v>6</v>
      </c>
      <c r="B1595" s="1" t="s">
        <v>7</v>
      </c>
      <c r="C1595" s="52" t="s">
        <v>2341</v>
      </c>
      <c r="D1595" s="52" t="s">
        <v>2342</v>
      </c>
      <c r="E1595">
        <f t="shared" si="0"/>
        <v>1037</v>
      </c>
      <c r="F1595">
        <v>346</v>
      </c>
    </row>
    <row r="1596" ht="13.2" spans="1:6">
      <c r="A1596" s="1" t="s">
        <v>3</v>
      </c>
      <c r="B1596" s="1" t="s">
        <v>4</v>
      </c>
      <c r="C1596" s="52" t="s">
        <v>2341</v>
      </c>
      <c r="D1596" s="52" t="s">
        <v>2342</v>
      </c>
      <c r="E1596">
        <f t="shared" si="0"/>
        <v>0</v>
      </c>
      <c r="F1596" t="s">
        <v>696</v>
      </c>
    </row>
    <row r="1597" ht="13.2" spans="1:6">
      <c r="A1597" s="1" t="s">
        <v>6</v>
      </c>
      <c r="B1597" s="1" t="s">
        <v>7</v>
      </c>
      <c r="C1597" s="52" t="s">
        <v>2343</v>
      </c>
      <c r="D1597" s="52" t="s">
        <v>2344</v>
      </c>
      <c r="E1597">
        <f t="shared" si="0"/>
        <v>929</v>
      </c>
      <c r="F1597">
        <v>310</v>
      </c>
    </row>
    <row r="1598" ht="13.2" spans="1:6">
      <c r="A1598" s="1" t="s">
        <v>3</v>
      </c>
      <c r="B1598" s="1" t="s">
        <v>4</v>
      </c>
      <c r="C1598" s="52" t="s">
        <v>2343</v>
      </c>
      <c r="D1598" s="52" t="s">
        <v>2344</v>
      </c>
      <c r="E1598">
        <f t="shared" si="0"/>
        <v>0</v>
      </c>
      <c r="F1598" t="s">
        <v>696</v>
      </c>
    </row>
    <row r="1599" ht="13.2" spans="1:6">
      <c r="A1599" s="1" t="s">
        <v>6</v>
      </c>
      <c r="B1599" s="1" t="s">
        <v>8</v>
      </c>
      <c r="C1599" s="52" t="s">
        <v>2345</v>
      </c>
      <c r="D1599" s="52" t="s">
        <v>2346</v>
      </c>
      <c r="E1599">
        <f t="shared" si="0"/>
        <v>0</v>
      </c>
      <c r="F1599" t="s">
        <v>696</v>
      </c>
    </row>
    <row r="1600" ht="13.2" spans="1:6">
      <c r="A1600" s="1" t="s">
        <v>6</v>
      </c>
      <c r="B1600" s="1" t="s">
        <v>7</v>
      </c>
      <c r="C1600" s="52" t="s">
        <v>2347</v>
      </c>
      <c r="D1600" s="52" t="s">
        <v>2348</v>
      </c>
      <c r="E1600">
        <f t="shared" si="0"/>
        <v>761</v>
      </c>
      <c r="F1600">
        <v>254</v>
      </c>
    </row>
    <row r="1601" ht="13.2" spans="1:6">
      <c r="A1601" s="1" t="s">
        <v>3</v>
      </c>
      <c r="B1601" s="1" t="s">
        <v>4</v>
      </c>
      <c r="C1601" s="52" t="s">
        <v>2347</v>
      </c>
      <c r="D1601" s="52" t="s">
        <v>2348</v>
      </c>
      <c r="E1601">
        <f t="shared" si="0"/>
        <v>0</v>
      </c>
      <c r="F1601" t="s">
        <v>696</v>
      </c>
    </row>
    <row r="1602" ht="13.2" spans="1:6">
      <c r="A1602" s="1" t="s">
        <v>6</v>
      </c>
      <c r="B1602" s="1" t="s">
        <v>7</v>
      </c>
      <c r="C1602" s="52" t="s">
        <v>2349</v>
      </c>
      <c r="D1602" s="52" t="s">
        <v>2350</v>
      </c>
      <c r="E1602">
        <f t="shared" si="0"/>
        <v>548</v>
      </c>
      <c r="F1602">
        <v>183</v>
      </c>
    </row>
    <row r="1603" ht="13.2" spans="1:6">
      <c r="A1603" s="1" t="s">
        <v>3</v>
      </c>
      <c r="B1603" s="1" t="s">
        <v>4</v>
      </c>
      <c r="C1603" s="52" t="s">
        <v>2349</v>
      </c>
      <c r="D1603" s="52" t="s">
        <v>2350</v>
      </c>
      <c r="E1603">
        <f t="shared" si="0"/>
        <v>0</v>
      </c>
      <c r="F1603" t="s">
        <v>696</v>
      </c>
    </row>
    <row r="1604" ht="13.2" spans="1:6">
      <c r="A1604" s="1" t="s">
        <v>6</v>
      </c>
      <c r="B1604" s="1" t="s">
        <v>7</v>
      </c>
      <c r="C1604" s="52" t="s">
        <v>2351</v>
      </c>
      <c r="D1604" s="52" t="s">
        <v>2352</v>
      </c>
      <c r="E1604">
        <f t="shared" si="0"/>
        <v>497</v>
      </c>
      <c r="F1604">
        <v>166</v>
      </c>
    </row>
    <row r="1605" ht="13.2" spans="1:6">
      <c r="A1605" s="1" t="s">
        <v>3</v>
      </c>
      <c r="B1605" s="1" t="s">
        <v>4</v>
      </c>
      <c r="C1605" s="52" t="s">
        <v>2351</v>
      </c>
      <c r="D1605" s="52" t="s">
        <v>2352</v>
      </c>
      <c r="E1605">
        <f t="shared" si="0"/>
        <v>0</v>
      </c>
      <c r="F1605" t="s">
        <v>696</v>
      </c>
    </row>
    <row r="1606" ht="13.2" spans="1:6">
      <c r="A1606" s="1" t="s">
        <v>6</v>
      </c>
      <c r="B1606" s="1" t="s">
        <v>7</v>
      </c>
      <c r="C1606" s="52" t="s">
        <v>2353</v>
      </c>
      <c r="D1606" s="52" t="s">
        <v>2354</v>
      </c>
      <c r="E1606">
        <f t="shared" si="0"/>
        <v>1592</v>
      </c>
      <c r="F1606">
        <v>531</v>
      </c>
    </row>
    <row r="1607" ht="13.2" spans="1:6">
      <c r="A1607" s="1" t="s">
        <v>3</v>
      </c>
      <c r="B1607" s="1" t="s">
        <v>4</v>
      </c>
      <c r="C1607" s="52" t="s">
        <v>2353</v>
      </c>
      <c r="D1607" s="52" t="s">
        <v>2354</v>
      </c>
      <c r="E1607">
        <f t="shared" si="0"/>
        <v>0</v>
      </c>
      <c r="F1607" t="s">
        <v>696</v>
      </c>
    </row>
    <row r="1608" ht="13.2" spans="1:6">
      <c r="A1608" s="1" t="s">
        <v>6</v>
      </c>
      <c r="B1608" s="1" t="s">
        <v>7</v>
      </c>
      <c r="C1608" s="52" t="s">
        <v>2355</v>
      </c>
      <c r="D1608" s="52" t="s">
        <v>2356</v>
      </c>
      <c r="E1608">
        <f t="shared" si="0"/>
        <v>1214</v>
      </c>
      <c r="F1608">
        <v>405</v>
      </c>
    </row>
    <row r="1609" ht="13.2" spans="1:6">
      <c r="A1609" s="1" t="s">
        <v>3</v>
      </c>
      <c r="B1609" s="1" t="s">
        <v>4</v>
      </c>
      <c r="C1609" s="52" t="s">
        <v>2355</v>
      </c>
      <c r="D1609" s="52" t="s">
        <v>2356</v>
      </c>
      <c r="E1609">
        <f t="shared" si="0"/>
        <v>0</v>
      </c>
      <c r="F1609" t="s">
        <v>696</v>
      </c>
    </row>
    <row r="1610" ht="13.2" spans="1:6">
      <c r="A1610" s="1" t="s">
        <v>6</v>
      </c>
      <c r="B1610" s="1" t="s">
        <v>7</v>
      </c>
      <c r="C1610" s="52" t="s">
        <v>2357</v>
      </c>
      <c r="D1610" s="52" t="s">
        <v>2358</v>
      </c>
      <c r="E1610">
        <f t="shared" si="0"/>
        <v>1535</v>
      </c>
      <c r="F1610">
        <v>512</v>
      </c>
    </row>
    <row r="1611" ht="13.2" spans="1:6">
      <c r="A1611" s="1" t="s">
        <v>3</v>
      </c>
      <c r="B1611" s="1" t="s">
        <v>4</v>
      </c>
      <c r="C1611" s="52" t="s">
        <v>2357</v>
      </c>
      <c r="D1611" s="52" t="s">
        <v>2358</v>
      </c>
      <c r="E1611">
        <f t="shared" si="0"/>
        <v>0</v>
      </c>
      <c r="F1611" t="s">
        <v>696</v>
      </c>
    </row>
    <row r="1612" ht="13.2" spans="1:6">
      <c r="A1612" s="1" t="s">
        <v>6</v>
      </c>
      <c r="B1612" s="1" t="s">
        <v>7</v>
      </c>
      <c r="C1612" s="52" t="s">
        <v>2359</v>
      </c>
      <c r="D1612" s="52" t="s">
        <v>2360</v>
      </c>
      <c r="E1612">
        <f t="shared" si="0"/>
        <v>632</v>
      </c>
      <c r="F1612">
        <v>211</v>
      </c>
    </row>
    <row r="1613" ht="13.2" spans="1:6">
      <c r="A1613" s="1" t="s">
        <v>3</v>
      </c>
      <c r="B1613" s="1" t="s">
        <v>4</v>
      </c>
      <c r="C1613" s="52" t="s">
        <v>2359</v>
      </c>
      <c r="D1613" s="52" t="s">
        <v>2360</v>
      </c>
      <c r="E1613">
        <f t="shared" si="0"/>
        <v>0</v>
      </c>
      <c r="F1613" t="s">
        <v>696</v>
      </c>
    </row>
    <row r="1614" ht="13.2" spans="1:6">
      <c r="A1614" s="1" t="s">
        <v>6</v>
      </c>
      <c r="B1614" s="1" t="s">
        <v>7</v>
      </c>
      <c r="C1614" s="52" t="s">
        <v>2361</v>
      </c>
      <c r="D1614" s="52" t="s">
        <v>2362</v>
      </c>
      <c r="E1614">
        <f t="shared" si="0"/>
        <v>1355</v>
      </c>
      <c r="F1614">
        <v>452</v>
      </c>
    </row>
    <row r="1615" ht="13.2" spans="1:6">
      <c r="A1615" s="1" t="s">
        <v>3</v>
      </c>
      <c r="B1615" s="1" t="s">
        <v>4</v>
      </c>
      <c r="C1615" s="52" t="s">
        <v>2361</v>
      </c>
      <c r="D1615" s="52" t="s">
        <v>2362</v>
      </c>
      <c r="E1615">
        <f t="shared" si="0"/>
        <v>0</v>
      </c>
      <c r="F1615" t="s">
        <v>696</v>
      </c>
    </row>
    <row r="1616" ht="13.2" spans="1:6">
      <c r="A1616" s="1" t="s">
        <v>6</v>
      </c>
      <c r="B1616" s="1" t="s">
        <v>7</v>
      </c>
      <c r="C1616" s="52" t="s">
        <v>2363</v>
      </c>
      <c r="D1616" s="52" t="s">
        <v>2364</v>
      </c>
      <c r="E1616">
        <f t="shared" si="0"/>
        <v>1355</v>
      </c>
      <c r="F1616">
        <v>452</v>
      </c>
    </row>
    <row r="1617" ht="13.2" spans="1:6">
      <c r="A1617" s="1" t="s">
        <v>3</v>
      </c>
      <c r="B1617" s="1" t="s">
        <v>4</v>
      </c>
      <c r="C1617" s="52" t="s">
        <v>2363</v>
      </c>
      <c r="D1617" s="52" t="s">
        <v>2364</v>
      </c>
      <c r="E1617">
        <f t="shared" si="0"/>
        <v>0</v>
      </c>
      <c r="F1617" t="s">
        <v>696</v>
      </c>
    </row>
    <row r="1618" ht="13.2" spans="1:6">
      <c r="A1618" s="1" t="s">
        <v>6</v>
      </c>
      <c r="B1618" s="1" t="s">
        <v>7</v>
      </c>
      <c r="C1618" s="52" t="s">
        <v>2365</v>
      </c>
      <c r="D1618" s="52" t="s">
        <v>2366</v>
      </c>
      <c r="E1618">
        <f t="shared" si="0"/>
        <v>506</v>
      </c>
      <c r="F1618">
        <v>169</v>
      </c>
    </row>
    <row r="1619" ht="13.2" spans="1:6">
      <c r="A1619" s="1" t="s">
        <v>3</v>
      </c>
      <c r="B1619" s="1" t="s">
        <v>4</v>
      </c>
      <c r="C1619" s="52" t="s">
        <v>2365</v>
      </c>
      <c r="D1619" s="52" t="s">
        <v>2366</v>
      </c>
      <c r="E1619">
        <f t="shared" si="0"/>
        <v>0</v>
      </c>
      <c r="F1619" t="s">
        <v>696</v>
      </c>
    </row>
    <row r="1620" ht="13.2" spans="1:6">
      <c r="A1620" s="1" t="s">
        <v>6</v>
      </c>
      <c r="B1620" s="1" t="s">
        <v>7</v>
      </c>
      <c r="C1620" s="52" t="s">
        <v>2367</v>
      </c>
      <c r="D1620" s="52" t="s">
        <v>2368</v>
      </c>
      <c r="E1620">
        <f t="shared" si="0"/>
        <v>494</v>
      </c>
      <c r="F1620">
        <v>165</v>
      </c>
    </row>
    <row r="1621" ht="13.2" spans="1:6">
      <c r="A1621" s="1" t="s">
        <v>3</v>
      </c>
      <c r="B1621" s="1" t="s">
        <v>4</v>
      </c>
      <c r="C1621" s="52" t="s">
        <v>2367</v>
      </c>
      <c r="D1621" s="52" t="s">
        <v>2368</v>
      </c>
      <c r="E1621">
        <f t="shared" si="0"/>
        <v>0</v>
      </c>
      <c r="F1621" t="s">
        <v>696</v>
      </c>
    </row>
    <row r="1622" ht="13.2" spans="1:6">
      <c r="A1622" s="1" t="s">
        <v>6</v>
      </c>
      <c r="B1622" s="1" t="s">
        <v>7</v>
      </c>
      <c r="C1622" s="52" t="s">
        <v>2369</v>
      </c>
      <c r="D1622" s="52" t="s">
        <v>2370</v>
      </c>
      <c r="E1622">
        <f t="shared" si="0"/>
        <v>695</v>
      </c>
      <c r="F1622">
        <v>232</v>
      </c>
    </row>
    <row r="1623" ht="13.2" spans="1:6">
      <c r="A1623" s="1" t="s">
        <v>3</v>
      </c>
      <c r="B1623" s="1" t="s">
        <v>4</v>
      </c>
      <c r="C1623" s="52" t="s">
        <v>2369</v>
      </c>
      <c r="D1623" s="52" t="s">
        <v>2370</v>
      </c>
      <c r="E1623">
        <f t="shared" si="0"/>
        <v>0</v>
      </c>
      <c r="F1623" t="s">
        <v>696</v>
      </c>
    </row>
    <row r="1624" ht="13.2" spans="1:6">
      <c r="A1624" s="1" t="s">
        <v>6</v>
      </c>
      <c r="B1624" s="1" t="s">
        <v>7</v>
      </c>
      <c r="C1624" s="52" t="s">
        <v>2371</v>
      </c>
      <c r="D1624" s="52" t="s">
        <v>2372</v>
      </c>
      <c r="E1624">
        <f t="shared" si="0"/>
        <v>551</v>
      </c>
      <c r="F1624">
        <v>184</v>
      </c>
    </row>
    <row r="1625" ht="13.2" spans="1:6">
      <c r="A1625" s="1" t="s">
        <v>3</v>
      </c>
      <c r="B1625" s="1" t="s">
        <v>4</v>
      </c>
      <c r="C1625" s="52" t="s">
        <v>2371</v>
      </c>
      <c r="D1625" s="52" t="s">
        <v>2372</v>
      </c>
      <c r="E1625">
        <f t="shared" si="0"/>
        <v>0</v>
      </c>
      <c r="F1625" t="s">
        <v>696</v>
      </c>
    </row>
    <row r="1626" ht="13.2" spans="1:6">
      <c r="A1626" s="1" t="s">
        <v>6</v>
      </c>
      <c r="B1626" s="1" t="s">
        <v>7</v>
      </c>
      <c r="C1626" s="52" t="s">
        <v>2373</v>
      </c>
      <c r="D1626" s="52" t="s">
        <v>2374</v>
      </c>
      <c r="E1626">
        <f t="shared" si="0"/>
        <v>1244</v>
      </c>
      <c r="F1626">
        <v>415</v>
      </c>
    </row>
    <row r="1627" ht="13.2" spans="1:6">
      <c r="A1627" s="1" t="s">
        <v>3</v>
      </c>
      <c r="B1627" s="1" t="s">
        <v>4</v>
      </c>
      <c r="C1627" s="52" t="s">
        <v>2373</v>
      </c>
      <c r="D1627" s="52" t="s">
        <v>2374</v>
      </c>
      <c r="E1627">
        <f t="shared" si="0"/>
        <v>0</v>
      </c>
      <c r="F1627" t="s">
        <v>696</v>
      </c>
    </row>
    <row r="1628" ht="13.2" spans="1:6">
      <c r="A1628" s="1" t="s">
        <v>6</v>
      </c>
      <c r="B1628" s="1" t="s">
        <v>7</v>
      </c>
      <c r="C1628" s="52" t="s">
        <v>2375</v>
      </c>
      <c r="D1628" s="52" t="s">
        <v>2376</v>
      </c>
      <c r="E1628">
        <f t="shared" si="0"/>
        <v>1628</v>
      </c>
      <c r="F1628">
        <v>543</v>
      </c>
    </row>
    <row r="1629" ht="13.2" spans="1:6">
      <c r="A1629" s="1" t="s">
        <v>3</v>
      </c>
      <c r="B1629" s="1" t="s">
        <v>4</v>
      </c>
      <c r="C1629" s="52" t="s">
        <v>2375</v>
      </c>
      <c r="D1629" s="52" t="s">
        <v>2376</v>
      </c>
      <c r="E1629">
        <f t="shared" si="0"/>
        <v>0</v>
      </c>
      <c r="F1629" t="s">
        <v>696</v>
      </c>
    </row>
    <row r="1630" ht="13.2" spans="1:6">
      <c r="A1630" s="1" t="s">
        <v>6</v>
      </c>
      <c r="B1630" s="1" t="s">
        <v>7</v>
      </c>
      <c r="C1630" s="52" t="s">
        <v>2377</v>
      </c>
      <c r="D1630" s="52" t="s">
        <v>2378</v>
      </c>
      <c r="E1630">
        <f t="shared" si="0"/>
        <v>1223</v>
      </c>
      <c r="F1630">
        <v>408</v>
      </c>
    </row>
    <row r="1631" ht="13.2" spans="1:6">
      <c r="A1631" s="1" t="s">
        <v>3</v>
      </c>
      <c r="B1631" s="1" t="s">
        <v>4</v>
      </c>
      <c r="C1631" s="52" t="s">
        <v>2377</v>
      </c>
      <c r="D1631" s="52" t="s">
        <v>2378</v>
      </c>
      <c r="E1631">
        <f t="shared" si="0"/>
        <v>0</v>
      </c>
      <c r="F1631" t="s">
        <v>696</v>
      </c>
    </row>
    <row r="1632" ht="13.2" spans="1:6">
      <c r="A1632" s="1" t="s">
        <v>6</v>
      </c>
      <c r="B1632" s="1" t="s">
        <v>7</v>
      </c>
      <c r="C1632" s="52" t="s">
        <v>2379</v>
      </c>
      <c r="D1632" s="52" t="s">
        <v>2380</v>
      </c>
      <c r="E1632">
        <f t="shared" si="0"/>
        <v>692</v>
      </c>
      <c r="F1632">
        <v>231</v>
      </c>
    </row>
    <row r="1633" ht="13.2" spans="1:6">
      <c r="A1633" s="1" t="s">
        <v>3</v>
      </c>
      <c r="B1633" s="1" t="s">
        <v>4</v>
      </c>
      <c r="C1633" s="52" t="s">
        <v>2379</v>
      </c>
      <c r="D1633" s="52" t="s">
        <v>2380</v>
      </c>
      <c r="E1633">
        <f t="shared" si="0"/>
        <v>0</v>
      </c>
      <c r="F1633" t="s">
        <v>696</v>
      </c>
    </row>
    <row r="1634" ht="13.2" spans="1:6">
      <c r="A1634" s="1" t="s">
        <v>6</v>
      </c>
      <c r="B1634" s="1" t="s">
        <v>7</v>
      </c>
      <c r="C1634" s="52" t="s">
        <v>2381</v>
      </c>
      <c r="D1634" s="52" t="s">
        <v>2382</v>
      </c>
      <c r="E1634">
        <f t="shared" si="0"/>
        <v>557</v>
      </c>
      <c r="F1634">
        <v>186</v>
      </c>
    </row>
    <row r="1635" ht="13.2" spans="1:6">
      <c r="A1635" s="1" t="s">
        <v>3</v>
      </c>
      <c r="B1635" s="1" t="s">
        <v>4</v>
      </c>
      <c r="C1635" s="52" t="s">
        <v>2381</v>
      </c>
      <c r="D1635" s="52" t="s">
        <v>2382</v>
      </c>
      <c r="E1635">
        <f t="shared" si="0"/>
        <v>0</v>
      </c>
      <c r="F1635" t="s">
        <v>696</v>
      </c>
    </row>
    <row r="1636" ht="13.2" spans="1:6">
      <c r="A1636" s="1" t="s">
        <v>6</v>
      </c>
      <c r="B1636" s="1" t="s">
        <v>7</v>
      </c>
      <c r="C1636" s="52" t="s">
        <v>2383</v>
      </c>
      <c r="D1636" s="52" t="s">
        <v>2384</v>
      </c>
      <c r="E1636">
        <f t="shared" si="0"/>
        <v>764</v>
      </c>
      <c r="F1636">
        <v>255</v>
      </c>
    </row>
    <row r="1637" ht="13.2" spans="1:6">
      <c r="A1637" s="1" t="s">
        <v>3</v>
      </c>
      <c r="B1637" s="1" t="s">
        <v>4</v>
      </c>
      <c r="C1637" s="52" t="s">
        <v>2383</v>
      </c>
      <c r="D1637" s="52" t="s">
        <v>2384</v>
      </c>
      <c r="E1637">
        <f t="shared" si="0"/>
        <v>0</v>
      </c>
      <c r="F1637" t="s">
        <v>696</v>
      </c>
    </row>
    <row r="1638" ht="13.2" spans="1:6">
      <c r="A1638" s="1" t="s">
        <v>6</v>
      </c>
      <c r="B1638" s="1" t="s">
        <v>8</v>
      </c>
      <c r="C1638" s="52" t="s">
        <v>2385</v>
      </c>
      <c r="D1638" s="52" t="s">
        <v>2386</v>
      </c>
      <c r="E1638">
        <f t="shared" si="0"/>
        <v>0</v>
      </c>
      <c r="F1638" t="s">
        <v>696</v>
      </c>
    </row>
    <row r="1639" ht="13.2" spans="1:6">
      <c r="A1639" s="1" t="s">
        <v>6</v>
      </c>
      <c r="B1639" s="1" t="s">
        <v>7</v>
      </c>
      <c r="C1639" s="52" t="s">
        <v>2387</v>
      </c>
      <c r="D1639" s="52" t="s">
        <v>2388</v>
      </c>
      <c r="E1639">
        <f t="shared" si="0"/>
        <v>959</v>
      </c>
      <c r="F1639">
        <v>320</v>
      </c>
    </row>
    <row r="1640" ht="13.2" spans="1:6">
      <c r="A1640" s="1" t="s">
        <v>3</v>
      </c>
      <c r="B1640" s="1" t="s">
        <v>4</v>
      </c>
      <c r="C1640" s="52" t="s">
        <v>2387</v>
      </c>
      <c r="D1640" s="52" t="s">
        <v>2388</v>
      </c>
      <c r="E1640">
        <f t="shared" si="0"/>
        <v>0</v>
      </c>
      <c r="F1640" t="s">
        <v>696</v>
      </c>
    </row>
    <row r="1641" ht="13.2" spans="1:6">
      <c r="A1641" s="1" t="s">
        <v>6</v>
      </c>
      <c r="B1641" s="1" t="s">
        <v>7</v>
      </c>
      <c r="C1641" s="52" t="s">
        <v>2389</v>
      </c>
      <c r="D1641" s="52" t="s">
        <v>2390</v>
      </c>
      <c r="E1641">
        <f t="shared" si="0"/>
        <v>455</v>
      </c>
      <c r="F1641">
        <v>152</v>
      </c>
    </row>
    <row r="1642" ht="13.2" spans="1:6">
      <c r="A1642" s="1" t="s">
        <v>3</v>
      </c>
      <c r="B1642" s="1" t="s">
        <v>4</v>
      </c>
      <c r="C1642" s="52" t="s">
        <v>2389</v>
      </c>
      <c r="D1642" s="52" t="s">
        <v>2390</v>
      </c>
      <c r="E1642">
        <f t="shared" si="0"/>
        <v>0</v>
      </c>
      <c r="F1642" t="s">
        <v>696</v>
      </c>
    </row>
    <row r="1643" ht="13.2" spans="1:6">
      <c r="A1643" s="1" t="s">
        <v>6</v>
      </c>
      <c r="B1643" s="1" t="s">
        <v>7</v>
      </c>
      <c r="C1643" s="52" t="s">
        <v>2390</v>
      </c>
      <c r="D1643" s="52" t="s">
        <v>2391</v>
      </c>
      <c r="E1643">
        <f t="shared" si="0"/>
        <v>383</v>
      </c>
      <c r="F1643">
        <v>128</v>
      </c>
    </row>
    <row r="1644" ht="13.2" spans="1:6">
      <c r="A1644" s="1" t="s">
        <v>3</v>
      </c>
      <c r="B1644" s="1" t="s">
        <v>4</v>
      </c>
      <c r="C1644" s="52" t="s">
        <v>2390</v>
      </c>
      <c r="D1644" s="52" t="s">
        <v>2391</v>
      </c>
      <c r="E1644">
        <f t="shared" si="0"/>
        <v>0</v>
      </c>
      <c r="F1644" t="s">
        <v>696</v>
      </c>
    </row>
    <row r="1645" ht="13.2" spans="1:6">
      <c r="A1645" s="1" t="s">
        <v>6</v>
      </c>
      <c r="B1645" s="1" t="s">
        <v>7</v>
      </c>
      <c r="C1645" s="52" t="s">
        <v>2392</v>
      </c>
      <c r="D1645" s="52" t="s">
        <v>2393</v>
      </c>
      <c r="E1645">
        <f t="shared" si="0"/>
        <v>389</v>
      </c>
      <c r="F1645">
        <v>130</v>
      </c>
    </row>
    <row r="1646" ht="13.2" spans="1:6">
      <c r="A1646" s="1" t="s">
        <v>3</v>
      </c>
      <c r="B1646" s="1" t="s">
        <v>4</v>
      </c>
      <c r="C1646" s="52" t="s">
        <v>2392</v>
      </c>
      <c r="D1646" s="52" t="s">
        <v>2393</v>
      </c>
      <c r="E1646">
        <f t="shared" si="0"/>
        <v>0</v>
      </c>
      <c r="F1646" t="s">
        <v>696</v>
      </c>
    </row>
    <row r="1647" ht="13.2" spans="1:6">
      <c r="A1647" s="1" t="s">
        <v>6</v>
      </c>
      <c r="B1647" s="1" t="s">
        <v>7</v>
      </c>
      <c r="C1647" s="52" t="s">
        <v>2394</v>
      </c>
      <c r="D1647" s="52" t="s">
        <v>2395</v>
      </c>
      <c r="E1647">
        <f t="shared" si="0"/>
        <v>566</v>
      </c>
      <c r="F1647">
        <v>189</v>
      </c>
    </row>
    <row r="1648" ht="13.2" spans="1:6">
      <c r="A1648" s="1" t="s">
        <v>3</v>
      </c>
      <c r="B1648" s="1" t="s">
        <v>4</v>
      </c>
      <c r="C1648" s="52" t="s">
        <v>2394</v>
      </c>
      <c r="D1648" s="52" t="s">
        <v>2395</v>
      </c>
      <c r="E1648">
        <f t="shared" si="0"/>
        <v>0</v>
      </c>
      <c r="F1648" t="s">
        <v>696</v>
      </c>
    </row>
    <row r="1649" ht="13.2" spans="1:6">
      <c r="A1649" s="1" t="s">
        <v>6</v>
      </c>
      <c r="B1649" s="1" t="s">
        <v>7</v>
      </c>
      <c r="C1649" s="52" t="s">
        <v>2396</v>
      </c>
      <c r="D1649" s="52" t="s">
        <v>2397</v>
      </c>
      <c r="E1649">
        <f t="shared" si="0"/>
        <v>1112</v>
      </c>
      <c r="F1649">
        <v>371</v>
      </c>
    </row>
    <row r="1650" ht="13.2" spans="1:6">
      <c r="A1650" s="1" t="s">
        <v>3</v>
      </c>
      <c r="B1650" s="1" t="s">
        <v>4</v>
      </c>
      <c r="C1650" s="52" t="s">
        <v>2396</v>
      </c>
      <c r="D1650" s="52" t="s">
        <v>2397</v>
      </c>
      <c r="E1650">
        <f t="shared" si="0"/>
        <v>0</v>
      </c>
      <c r="F1650" t="s">
        <v>696</v>
      </c>
    </row>
    <row r="1651" ht="13.2" spans="1:6">
      <c r="A1651" s="1" t="s">
        <v>6</v>
      </c>
      <c r="B1651" s="1" t="s">
        <v>7</v>
      </c>
      <c r="C1651" s="52" t="s">
        <v>2398</v>
      </c>
      <c r="D1651" s="52" t="s">
        <v>2399</v>
      </c>
      <c r="E1651">
        <f t="shared" si="0"/>
        <v>428</v>
      </c>
      <c r="F1651">
        <v>143</v>
      </c>
    </row>
    <row r="1652" ht="13.2" spans="1:6">
      <c r="A1652" s="1" t="s">
        <v>3</v>
      </c>
      <c r="B1652" s="1" t="s">
        <v>4</v>
      </c>
      <c r="C1652" s="52" t="s">
        <v>2398</v>
      </c>
      <c r="D1652" s="52" t="s">
        <v>2399</v>
      </c>
      <c r="E1652">
        <f t="shared" si="0"/>
        <v>0</v>
      </c>
      <c r="F1652" t="s">
        <v>696</v>
      </c>
    </row>
    <row r="1653" ht="13.2" spans="1:6">
      <c r="A1653" s="1" t="s">
        <v>6</v>
      </c>
      <c r="B1653" s="1" t="s">
        <v>7</v>
      </c>
      <c r="C1653" s="52" t="s">
        <v>2400</v>
      </c>
      <c r="D1653" s="52" t="s">
        <v>2401</v>
      </c>
      <c r="E1653">
        <f t="shared" si="0"/>
        <v>455</v>
      </c>
      <c r="F1653">
        <v>152</v>
      </c>
    </row>
    <row r="1654" ht="13.2" spans="1:6">
      <c r="A1654" s="1" t="s">
        <v>3</v>
      </c>
      <c r="B1654" s="1" t="s">
        <v>4</v>
      </c>
      <c r="C1654" s="52" t="s">
        <v>2400</v>
      </c>
      <c r="D1654" s="52" t="s">
        <v>2401</v>
      </c>
      <c r="E1654">
        <f t="shared" si="0"/>
        <v>0</v>
      </c>
      <c r="F1654" t="s">
        <v>696</v>
      </c>
    </row>
    <row r="1655" ht="13.2" spans="1:6">
      <c r="A1655" s="1" t="s">
        <v>6</v>
      </c>
      <c r="B1655" s="1" t="s">
        <v>7</v>
      </c>
      <c r="C1655" s="52" t="s">
        <v>2402</v>
      </c>
      <c r="D1655" s="52" t="s">
        <v>2403</v>
      </c>
      <c r="E1655">
        <f t="shared" si="0"/>
        <v>236</v>
      </c>
      <c r="F1655">
        <v>79</v>
      </c>
    </row>
    <row r="1656" ht="13.2" spans="1:6">
      <c r="A1656" s="1" t="s">
        <v>3</v>
      </c>
      <c r="B1656" s="1" t="s">
        <v>4</v>
      </c>
      <c r="C1656" s="52" t="s">
        <v>2402</v>
      </c>
      <c r="D1656" s="52" t="s">
        <v>2403</v>
      </c>
      <c r="E1656">
        <f t="shared" si="0"/>
        <v>0</v>
      </c>
      <c r="F1656" t="s">
        <v>696</v>
      </c>
    </row>
    <row r="1657" ht="13.2" spans="1:6">
      <c r="A1657" s="1" t="s">
        <v>6</v>
      </c>
      <c r="B1657" s="1" t="s">
        <v>7</v>
      </c>
      <c r="C1657" s="52" t="s">
        <v>2404</v>
      </c>
      <c r="D1657" s="52" t="s">
        <v>2405</v>
      </c>
      <c r="E1657">
        <f t="shared" si="0"/>
        <v>1274</v>
      </c>
      <c r="F1657">
        <v>425</v>
      </c>
    </row>
    <row r="1658" ht="13.2" spans="1:6">
      <c r="A1658" s="1" t="s">
        <v>3</v>
      </c>
      <c r="B1658" s="1" t="s">
        <v>4</v>
      </c>
      <c r="C1658" s="52" t="s">
        <v>2404</v>
      </c>
      <c r="D1658" s="52" t="s">
        <v>2405</v>
      </c>
      <c r="E1658">
        <f t="shared" si="0"/>
        <v>0</v>
      </c>
      <c r="F1658" t="s">
        <v>696</v>
      </c>
    </row>
    <row r="1659" ht="13.2" spans="1:6">
      <c r="A1659" s="1" t="s">
        <v>6</v>
      </c>
      <c r="B1659" s="1" t="s">
        <v>7</v>
      </c>
      <c r="C1659" s="52" t="s">
        <v>2406</v>
      </c>
      <c r="D1659" s="52" t="s">
        <v>2407</v>
      </c>
      <c r="E1659">
        <f t="shared" si="0"/>
        <v>683</v>
      </c>
      <c r="F1659">
        <v>228</v>
      </c>
    </row>
    <row r="1660" ht="13.2" spans="1:6">
      <c r="A1660" s="1" t="s">
        <v>3</v>
      </c>
      <c r="B1660" s="1" t="s">
        <v>4</v>
      </c>
      <c r="C1660" s="52" t="s">
        <v>2406</v>
      </c>
      <c r="D1660" s="52" t="s">
        <v>2407</v>
      </c>
      <c r="E1660">
        <f t="shared" si="0"/>
        <v>0</v>
      </c>
      <c r="F1660" t="s">
        <v>696</v>
      </c>
    </row>
    <row r="1661" ht="13.2" spans="1:6">
      <c r="A1661" s="1" t="s">
        <v>6</v>
      </c>
      <c r="B1661" s="1" t="s">
        <v>7</v>
      </c>
      <c r="C1661" s="52" t="s">
        <v>2408</v>
      </c>
      <c r="D1661" s="52" t="s">
        <v>2409</v>
      </c>
      <c r="E1661">
        <f t="shared" si="0"/>
        <v>950</v>
      </c>
      <c r="F1661">
        <v>317</v>
      </c>
    </row>
    <row r="1662" ht="13.2" spans="1:6">
      <c r="A1662" s="1" t="s">
        <v>3</v>
      </c>
      <c r="B1662" s="1" t="s">
        <v>4</v>
      </c>
      <c r="C1662" s="52" t="s">
        <v>2408</v>
      </c>
      <c r="D1662" s="52" t="s">
        <v>2409</v>
      </c>
      <c r="E1662">
        <f t="shared" si="0"/>
        <v>0</v>
      </c>
      <c r="F1662" t="s">
        <v>696</v>
      </c>
    </row>
    <row r="1663" ht="13.2" spans="1:6">
      <c r="A1663" s="1" t="s">
        <v>6</v>
      </c>
      <c r="B1663" s="1" t="s">
        <v>7</v>
      </c>
      <c r="C1663" s="52" t="s">
        <v>2410</v>
      </c>
      <c r="D1663" s="52" t="s">
        <v>2411</v>
      </c>
      <c r="E1663">
        <f t="shared" si="0"/>
        <v>545</v>
      </c>
      <c r="F1663">
        <v>182</v>
      </c>
    </row>
    <row r="1664" ht="13.2" spans="1:6">
      <c r="A1664" s="1" t="s">
        <v>3</v>
      </c>
      <c r="B1664" s="1" t="s">
        <v>4</v>
      </c>
      <c r="C1664" s="52" t="s">
        <v>2410</v>
      </c>
      <c r="D1664" s="52" t="s">
        <v>2411</v>
      </c>
      <c r="E1664">
        <f t="shared" si="0"/>
        <v>0</v>
      </c>
      <c r="F1664" t="s">
        <v>696</v>
      </c>
    </row>
    <row r="1665" ht="13.2" spans="1:6">
      <c r="A1665" s="1" t="s">
        <v>6</v>
      </c>
      <c r="B1665" s="1" t="s">
        <v>7</v>
      </c>
      <c r="C1665" s="52" t="s">
        <v>2412</v>
      </c>
      <c r="D1665" s="52" t="s">
        <v>2413</v>
      </c>
      <c r="E1665">
        <f t="shared" si="0"/>
        <v>332</v>
      </c>
      <c r="F1665">
        <v>111</v>
      </c>
    </row>
    <row r="1666" ht="13.2" spans="1:6">
      <c r="A1666" s="1" t="s">
        <v>3</v>
      </c>
      <c r="B1666" s="1" t="s">
        <v>4</v>
      </c>
      <c r="C1666" s="52" t="s">
        <v>2412</v>
      </c>
      <c r="D1666" s="52" t="s">
        <v>2413</v>
      </c>
      <c r="E1666">
        <f t="shared" si="0"/>
        <v>0</v>
      </c>
      <c r="F1666" t="s">
        <v>696</v>
      </c>
    </row>
    <row r="1667" ht="13.2" spans="1:6">
      <c r="A1667" s="1" t="s">
        <v>6</v>
      </c>
      <c r="B1667" s="1" t="s">
        <v>7</v>
      </c>
      <c r="C1667" s="52" t="s">
        <v>2414</v>
      </c>
      <c r="D1667" s="52" t="s">
        <v>2415</v>
      </c>
      <c r="E1667">
        <f t="shared" si="0"/>
        <v>875</v>
      </c>
      <c r="F1667">
        <v>292</v>
      </c>
    </row>
    <row r="1668" ht="13.2" spans="1:6">
      <c r="A1668" s="1" t="s">
        <v>3</v>
      </c>
      <c r="B1668" s="1" t="s">
        <v>4</v>
      </c>
      <c r="C1668" s="52" t="s">
        <v>2414</v>
      </c>
      <c r="D1668" s="52" t="s">
        <v>2415</v>
      </c>
      <c r="E1668">
        <f t="shared" si="0"/>
        <v>0</v>
      </c>
      <c r="F1668" t="s">
        <v>696</v>
      </c>
    </row>
    <row r="1669" ht="13.2" spans="1:6">
      <c r="A1669" s="1" t="s">
        <v>6</v>
      </c>
      <c r="B1669" s="1" t="s">
        <v>7</v>
      </c>
      <c r="C1669" s="52" t="s">
        <v>2416</v>
      </c>
      <c r="D1669" s="52" t="s">
        <v>2417</v>
      </c>
      <c r="E1669">
        <f t="shared" si="0"/>
        <v>605</v>
      </c>
      <c r="F1669">
        <v>202</v>
      </c>
    </row>
    <row r="1670" ht="13.2" spans="1:6">
      <c r="A1670" s="1" t="s">
        <v>3</v>
      </c>
      <c r="B1670" s="1" t="s">
        <v>4</v>
      </c>
      <c r="C1670" s="52" t="s">
        <v>2416</v>
      </c>
      <c r="D1670" s="52" t="s">
        <v>2417</v>
      </c>
      <c r="E1670">
        <f t="shared" si="0"/>
        <v>0</v>
      </c>
      <c r="F1670" t="s">
        <v>696</v>
      </c>
    </row>
    <row r="1671" ht="13.2" spans="1:6">
      <c r="A1671" s="1" t="s">
        <v>6</v>
      </c>
      <c r="B1671" s="1" t="s">
        <v>7</v>
      </c>
      <c r="C1671" s="52" t="s">
        <v>2418</v>
      </c>
      <c r="D1671" s="52" t="s">
        <v>2419</v>
      </c>
      <c r="E1671">
        <f t="shared" si="0"/>
        <v>815</v>
      </c>
      <c r="F1671">
        <v>272</v>
      </c>
    </row>
    <row r="1672" ht="13.2" spans="1:6">
      <c r="A1672" s="1" t="s">
        <v>3</v>
      </c>
      <c r="B1672" s="1" t="s">
        <v>4</v>
      </c>
      <c r="C1672" s="52" t="s">
        <v>2418</v>
      </c>
      <c r="D1672" s="52" t="s">
        <v>2419</v>
      </c>
      <c r="E1672">
        <f t="shared" si="0"/>
        <v>0</v>
      </c>
      <c r="F1672" t="s">
        <v>696</v>
      </c>
    </row>
    <row r="1673" ht="13.2" spans="1:6">
      <c r="A1673" s="1" t="s">
        <v>6</v>
      </c>
      <c r="B1673" s="1" t="s">
        <v>7</v>
      </c>
      <c r="C1673" s="52" t="s">
        <v>2420</v>
      </c>
      <c r="D1673" s="52" t="s">
        <v>2421</v>
      </c>
      <c r="E1673">
        <f t="shared" si="0"/>
        <v>203</v>
      </c>
      <c r="F1673">
        <v>68</v>
      </c>
    </row>
    <row r="1674" ht="13.2" spans="1:6">
      <c r="A1674" s="1" t="s">
        <v>3</v>
      </c>
      <c r="B1674" s="1" t="s">
        <v>4</v>
      </c>
      <c r="C1674" s="52" t="s">
        <v>2420</v>
      </c>
      <c r="D1674" s="52" t="s">
        <v>2421</v>
      </c>
      <c r="E1674">
        <f t="shared" si="0"/>
        <v>0</v>
      </c>
      <c r="F1674" t="s">
        <v>696</v>
      </c>
    </row>
    <row r="1675" ht="13.2" spans="1:6">
      <c r="A1675" s="1" t="s">
        <v>6</v>
      </c>
      <c r="B1675" s="1" t="s">
        <v>7</v>
      </c>
      <c r="C1675" s="52" t="s">
        <v>2422</v>
      </c>
      <c r="D1675" s="52" t="s">
        <v>2423</v>
      </c>
      <c r="E1675">
        <f t="shared" si="0"/>
        <v>347</v>
      </c>
      <c r="F1675">
        <v>116</v>
      </c>
    </row>
    <row r="1676" ht="13.2" spans="1:6">
      <c r="A1676" s="1" t="s">
        <v>3</v>
      </c>
      <c r="B1676" s="1" t="s">
        <v>4</v>
      </c>
      <c r="C1676" s="52" t="s">
        <v>2422</v>
      </c>
      <c r="D1676" s="52" t="s">
        <v>2423</v>
      </c>
      <c r="E1676">
        <f t="shared" si="0"/>
        <v>0</v>
      </c>
      <c r="F1676" t="s">
        <v>696</v>
      </c>
    </row>
    <row r="1677" ht="13.2" spans="1:6">
      <c r="A1677" s="1" t="s">
        <v>6</v>
      </c>
      <c r="B1677" s="1" t="s">
        <v>7</v>
      </c>
      <c r="C1677" s="52" t="s">
        <v>2424</v>
      </c>
      <c r="D1677" s="52" t="s">
        <v>2425</v>
      </c>
      <c r="E1677">
        <f t="shared" si="0"/>
        <v>335</v>
      </c>
      <c r="F1677">
        <v>112</v>
      </c>
    </row>
    <row r="1678" ht="13.2" spans="1:6">
      <c r="A1678" s="1" t="s">
        <v>3</v>
      </c>
      <c r="B1678" s="1" t="s">
        <v>4</v>
      </c>
      <c r="C1678" s="52" t="s">
        <v>2424</v>
      </c>
      <c r="D1678" s="52" t="s">
        <v>2425</v>
      </c>
      <c r="E1678">
        <f t="shared" si="0"/>
        <v>0</v>
      </c>
      <c r="F1678" t="s">
        <v>696</v>
      </c>
    </row>
    <row r="1679" ht="13.2" spans="1:6">
      <c r="A1679" s="1" t="s">
        <v>6</v>
      </c>
      <c r="B1679" s="1" t="s">
        <v>7</v>
      </c>
      <c r="C1679" s="52" t="s">
        <v>2426</v>
      </c>
      <c r="D1679" s="52" t="s">
        <v>2427</v>
      </c>
      <c r="E1679">
        <f t="shared" si="0"/>
        <v>353</v>
      </c>
      <c r="F1679">
        <v>118</v>
      </c>
    </row>
    <row r="1680" ht="13.2" spans="1:6">
      <c r="A1680" s="1" t="s">
        <v>3</v>
      </c>
      <c r="B1680" s="1" t="s">
        <v>4</v>
      </c>
      <c r="C1680" s="52" t="s">
        <v>2426</v>
      </c>
      <c r="D1680" s="52" t="s">
        <v>2427</v>
      </c>
      <c r="E1680">
        <f t="shared" si="0"/>
        <v>0</v>
      </c>
      <c r="F1680" t="s">
        <v>696</v>
      </c>
    </row>
    <row r="1681" ht="13.2" spans="1:6">
      <c r="A1681" s="1" t="s">
        <v>6</v>
      </c>
      <c r="B1681" s="1" t="s">
        <v>7</v>
      </c>
      <c r="C1681" s="52" t="s">
        <v>2428</v>
      </c>
      <c r="D1681" s="52" t="s">
        <v>2429</v>
      </c>
      <c r="E1681">
        <f t="shared" si="0"/>
        <v>482</v>
      </c>
      <c r="F1681">
        <v>161</v>
      </c>
    </row>
    <row r="1682" ht="13.2" spans="1:6">
      <c r="A1682" s="1" t="s">
        <v>3</v>
      </c>
      <c r="B1682" s="1" t="s">
        <v>4</v>
      </c>
      <c r="C1682" s="52" t="s">
        <v>2428</v>
      </c>
      <c r="D1682" s="52" t="s">
        <v>2429</v>
      </c>
      <c r="E1682">
        <f t="shared" si="0"/>
        <v>0</v>
      </c>
      <c r="F1682" t="s">
        <v>696</v>
      </c>
    </row>
    <row r="1683" ht="13.2" spans="1:6">
      <c r="A1683" s="1" t="s">
        <v>6</v>
      </c>
      <c r="B1683" s="1" t="s">
        <v>7</v>
      </c>
      <c r="C1683" s="52" t="s">
        <v>2430</v>
      </c>
      <c r="D1683" s="52" t="s">
        <v>2431</v>
      </c>
      <c r="E1683">
        <f t="shared" si="0"/>
        <v>446</v>
      </c>
      <c r="F1683">
        <v>149</v>
      </c>
    </row>
    <row r="1684" ht="13.2" spans="1:6">
      <c r="A1684" s="1" t="s">
        <v>3</v>
      </c>
      <c r="B1684" s="1" t="s">
        <v>4</v>
      </c>
      <c r="C1684" s="52" t="s">
        <v>2430</v>
      </c>
      <c r="D1684" s="52" t="s">
        <v>2431</v>
      </c>
      <c r="E1684">
        <f t="shared" si="0"/>
        <v>0</v>
      </c>
      <c r="F1684" t="s">
        <v>696</v>
      </c>
    </row>
    <row r="1685" ht="13.2" spans="1:6">
      <c r="A1685" s="1" t="s">
        <v>6</v>
      </c>
      <c r="B1685" s="1" t="s">
        <v>7</v>
      </c>
      <c r="C1685" s="52" t="s">
        <v>2432</v>
      </c>
      <c r="D1685" s="52" t="s">
        <v>2433</v>
      </c>
      <c r="E1685">
        <f t="shared" si="0"/>
        <v>1013</v>
      </c>
      <c r="F1685">
        <v>338</v>
      </c>
    </row>
    <row r="1686" ht="13.2" spans="1:6">
      <c r="A1686" s="1" t="s">
        <v>3</v>
      </c>
      <c r="B1686" s="1" t="s">
        <v>4</v>
      </c>
      <c r="C1686" s="52" t="s">
        <v>2432</v>
      </c>
      <c r="D1686" s="52" t="s">
        <v>2433</v>
      </c>
      <c r="E1686">
        <f t="shared" si="0"/>
        <v>0</v>
      </c>
      <c r="F1686" t="s">
        <v>696</v>
      </c>
    </row>
    <row r="1687" ht="13.2" spans="1:6">
      <c r="A1687" s="1" t="s">
        <v>6</v>
      </c>
      <c r="B1687" s="1" t="s">
        <v>7</v>
      </c>
      <c r="C1687" s="52" t="s">
        <v>2434</v>
      </c>
      <c r="D1687" s="52" t="s">
        <v>2435</v>
      </c>
      <c r="E1687">
        <f t="shared" si="0"/>
        <v>1100</v>
      </c>
      <c r="F1687">
        <v>367</v>
      </c>
    </row>
    <row r="1688" ht="13.2" spans="1:6">
      <c r="A1688" s="1" t="s">
        <v>3</v>
      </c>
      <c r="B1688" s="1" t="s">
        <v>4</v>
      </c>
      <c r="C1688" s="52" t="s">
        <v>2434</v>
      </c>
      <c r="D1688" s="52" t="s">
        <v>2435</v>
      </c>
      <c r="E1688">
        <f t="shared" si="0"/>
        <v>0</v>
      </c>
      <c r="F1688" t="s">
        <v>696</v>
      </c>
    </row>
    <row r="1689" ht="13.2" spans="1:6">
      <c r="A1689" s="1" t="s">
        <v>6</v>
      </c>
      <c r="B1689" s="1" t="s">
        <v>7</v>
      </c>
      <c r="C1689" s="52" t="s">
        <v>2436</v>
      </c>
      <c r="D1689" s="52" t="s">
        <v>2437</v>
      </c>
      <c r="E1689">
        <f t="shared" si="0"/>
        <v>566</v>
      </c>
      <c r="F1689">
        <v>189</v>
      </c>
    </row>
    <row r="1690" ht="13.2" spans="1:6">
      <c r="A1690" s="1" t="s">
        <v>3</v>
      </c>
      <c r="B1690" s="1" t="s">
        <v>4</v>
      </c>
      <c r="C1690" s="52" t="s">
        <v>2436</v>
      </c>
      <c r="D1690" s="52" t="s">
        <v>2437</v>
      </c>
      <c r="E1690">
        <f t="shared" si="0"/>
        <v>0</v>
      </c>
      <c r="F1690" t="s">
        <v>696</v>
      </c>
    </row>
    <row r="1691" ht="13.2" spans="1:6">
      <c r="A1691" s="1" t="s">
        <v>6</v>
      </c>
      <c r="B1691" s="1" t="s">
        <v>7</v>
      </c>
      <c r="C1691" s="52" t="s">
        <v>2438</v>
      </c>
      <c r="D1691" s="52" t="s">
        <v>2439</v>
      </c>
      <c r="E1691">
        <f t="shared" si="0"/>
        <v>740</v>
      </c>
      <c r="F1691">
        <v>247</v>
      </c>
    </row>
    <row r="1692" ht="13.2" spans="1:6">
      <c r="A1692" s="1" t="s">
        <v>3</v>
      </c>
      <c r="B1692" s="1" t="s">
        <v>4</v>
      </c>
      <c r="C1692" s="52" t="s">
        <v>2438</v>
      </c>
      <c r="D1692" s="52" t="s">
        <v>2439</v>
      </c>
      <c r="E1692">
        <f t="shared" si="0"/>
        <v>0</v>
      </c>
      <c r="F1692" t="s">
        <v>696</v>
      </c>
    </row>
    <row r="1693" ht="13.2" spans="1:6">
      <c r="A1693" s="1" t="s">
        <v>6</v>
      </c>
      <c r="B1693" s="1" t="s">
        <v>7</v>
      </c>
      <c r="C1693" s="52" t="s">
        <v>2440</v>
      </c>
      <c r="D1693" s="52" t="s">
        <v>2441</v>
      </c>
      <c r="E1693">
        <f t="shared" si="0"/>
        <v>557</v>
      </c>
      <c r="F1693">
        <v>186</v>
      </c>
    </row>
    <row r="1694" ht="13.2" spans="1:6">
      <c r="A1694" s="1" t="s">
        <v>3</v>
      </c>
      <c r="B1694" s="1" t="s">
        <v>4</v>
      </c>
      <c r="C1694" s="52" t="s">
        <v>2440</v>
      </c>
      <c r="D1694" s="52" t="s">
        <v>2441</v>
      </c>
      <c r="E1694">
        <f t="shared" si="0"/>
        <v>0</v>
      </c>
      <c r="F1694" t="s">
        <v>696</v>
      </c>
    </row>
    <row r="1695" ht="13.2" spans="1:6">
      <c r="A1695" s="1" t="s">
        <v>6</v>
      </c>
      <c r="B1695" s="1" t="s">
        <v>7</v>
      </c>
      <c r="C1695" s="52" t="s">
        <v>2442</v>
      </c>
      <c r="D1695" s="52" t="s">
        <v>2443</v>
      </c>
      <c r="E1695">
        <f t="shared" si="0"/>
        <v>632</v>
      </c>
      <c r="F1695">
        <v>211</v>
      </c>
    </row>
    <row r="1696" ht="13.2" spans="1:6">
      <c r="A1696" s="1" t="s">
        <v>3</v>
      </c>
      <c r="B1696" s="1" t="s">
        <v>4</v>
      </c>
      <c r="C1696" s="52" t="s">
        <v>2442</v>
      </c>
      <c r="D1696" s="52" t="s">
        <v>2443</v>
      </c>
      <c r="E1696">
        <f t="shared" si="0"/>
        <v>0</v>
      </c>
      <c r="F1696" t="s">
        <v>696</v>
      </c>
    </row>
    <row r="1697" ht="13.2" spans="1:6">
      <c r="A1697" s="1" t="s">
        <v>6</v>
      </c>
      <c r="B1697" s="1" t="s">
        <v>7</v>
      </c>
      <c r="C1697" s="52" t="s">
        <v>2444</v>
      </c>
      <c r="D1697" s="52" t="s">
        <v>2445</v>
      </c>
      <c r="E1697">
        <f t="shared" si="0"/>
        <v>1325</v>
      </c>
      <c r="F1697">
        <v>442</v>
      </c>
    </row>
    <row r="1698" ht="13.2" spans="1:6">
      <c r="A1698" s="1" t="s">
        <v>3</v>
      </c>
      <c r="B1698" s="1" t="s">
        <v>4</v>
      </c>
      <c r="C1698" s="52" t="s">
        <v>2444</v>
      </c>
      <c r="D1698" s="52" t="s">
        <v>2445</v>
      </c>
      <c r="E1698">
        <f t="shared" si="0"/>
        <v>0</v>
      </c>
      <c r="F1698" t="s">
        <v>696</v>
      </c>
    </row>
    <row r="1699" ht="13.2" spans="1:6">
      <c r="A1699" s="1" t="s">
        <v>6</v>
      </c>
      <c r="B1699" s="1" t="s">
        <v>7</v>
      </c>
      <c r="C1699" s="52" t="s">
        <v>2446</v>
      </c>
      <c r="D1699" s="52" t="s">
        <v>2447</v>
      </c>
      <c r="E1699">
        <f t="shared" si="0"/>
        <v>425</v>
      </c>
      <c r="F1699">
        <v>142</v>
      </c>
    </row>
    <row r="1700" ht="13.2" spans="1:6">
      <c r="A1700" s="1" t="s">
        <v>3</v>
      </c>
      <c r="B1700" s="1" t="s">
        <v>4</v>
      </c>
      <c r="C1700" s="52" t="s">
        <v>2446</v>
      </c>
      <c r="D1700" s="52" t="s">
        <v>2447</v>
      </c>
      <c r="E1700">
        <f t="shared" si="0"/>
        <v>0</v>
      </c>
      <c r="F1700" t="s">
        <v>696</v>
      </c>
    </row>
    <row r="1701" ht="13.2" spans="1:6">
      <c r="A1701" s="1" t="s">
        <v>6</v>
      </c>
      <c r="B1701" s="1" t="s">
        <v>7</v>
      </c>
      <c r="C1701" s="52" t="s">
        <v>2448</v>
      </c>
      <c r="D1701" s="52" t="s">
        <v>2449</v>
      </c>
      <c r="E1701">
        <f t="shared" si="0"/>
        <v>776</v>
      </c>
      <c r="F1701">
        <v>259</v>
      </c>
    </row>
    <row r="1702" ht="13.2" spans="1:6">
      <c r="A1702" s="1" t="s">
        <v>3</v>
      </c>
      <c r="B1702" s="1" t="s">
        <v>4</v>
      </c>
      <c r="C1702" s="52" t="s">
        <v>2448</v>
      </c>
      <c r="D1702" s="52" t="s">
        <v>2449</v>
      </c>
      <c r="E1702">
        <f t="shared" si="0"/>
        <v>0</v>
      </c>
      <c r="F1702" t="s">
        <v>696</v>
      </c>
    </row>
    <row r="1703" ht="13.2" spans="1:6">
      <c r="A1703" s="1" t="s">
        <v>6</v>
      </c>
      <c r="B1703" s="1" t="s">
        <v>7</v>
      </c>
      <c r="C1703" s="52" t="s">
        <v>2450</v>
      </c>
      <c r="D1703" s="52" t="s">
        <v>2451</v>
      </c>
      <c r="E1703">
        <f t="shared" si="0"/>
        <v>533</v>
      </c>
      <c r="F1703">
        <v>178</v>
      </c>
    </row>
    <row r="1704" ht="13.2" spans="1:6">
      <c r="A1704" s="1" t="s">
        <v>3</v>
      </c>
      <c r="B1704" s="1" t="s">
        <v>4</v>
      </c>
      <c r="C1704" s="52" t="s">
        <v>2450</v>
      </c>
      <c r="D1704" s="52" t="s">
        <v>2451</v>
      </c>
      <c r="E1704">
        <f t="shared" si="0"/>
        <v>0</v>
      </c>
      <c r="F1704" t="s">
        <v>696</v>
      </c>
    </row>
    <row r="1705" ht="13.2" spans="1:6">
      <c r="A1705" s="1" t="s">
        <v>6</v>
      </c>
      <c r="B1705" s="1" t="s">
        <v>7</v>
      </c>
      <c r="C1705" s="52" t="s">
        <v>2452</v>
      </c>
      <c r="D1705" s="52" t="s">
        <v>2453</v>
      </c>
      <c r="E1705">
        <f t="shared" si="0"/>
        <v>1136</v>
      </c>
      <c r="F1705">
        <v>379</v>
      </c>
    </row>
    <row r="1706" ht="13.2" spans="1:6">
      <c r="A1706" s="1" t="s">
        <v>3</v>
      </c>
      <c r="B1706" s="1" t="s">
        <v>4</v>
      </c>
      <c r="C1706" s="52" t="s">
        <v>2452</v>
      </c>
      <c r="D1706" s="52" t="s">
        <v>2453</v>
      </c>
      <c r="E1706">
        <f t="shared" si="0"/>
        <v>0</v>
      </c>
      <c r="F1706" t="s">
        <v>696</v>
      </c>
    </row>
    <row r="1707" ht="13.2" spans="1:6">
      <c r="A1707" s="1" t="s">
        <v>6</v>
      </c>
      <c r="B1707" s="1" t="s">
        <v>7</v>
      </c>
      <c r="C1707" s="52" t="s">
        <v>2454</v>
      </c>
      <c r="D1707" s="52" t="s">
        <v>2455</v>
      </c>
      <c r="E1707">
        <f t="shared" si="0"/>
        <v>539</v>
      </c>
      <c r="F1707">
        <v>180</v>
      </c>
    </row>
    <row r="1708" ht="13.2" spans="1:6">
      <c r="A1708" s="1" t="s">
        <v>3</v>
      </c>
      <c r="B1708" s="1" t="s">
        <v>4</v>
      </c>
      <c r="C1708" s="52" t="s">
        <v>2454</v>
      </c>
      <c r="D1708" s="52" t="s">
        <v>2455</v>
      </c>
      <c r="E1708">
        <f t="shared" si="0"/>
        <v>0</v>
      </c>
      <c r="F1708" t="s">
        <v>696</v>
      </c>
    </row>
    <row r="1709" ht="13.2" spans="1:6">
      <c r="A1709" s="1" t="s">
        <v>6</v>
      </c>
      <c r="B1709" s="1" t="s">
        <v>7</v>
      </c>
      <c r="C1709" s="52" t="s">
        <v>2456</v>
      </c>
      <c r="D1709" s="52" t="s">
        <v>2457</v>
      </c>
      <c r="E1709">
        <f t="shared" si="0"/>
        <v>566</v>
      </c>
      <c r="F1709">
        <v>189</v>
      </c>
    </row>
    <row r="1710" ht="13.2" spans="1:6">
      <c r="A1710" s="1" t="s">
        <v>3</v>
      </c>
      <c r="B1710" s="1" t="s">
        <v>4</v>
      </c>
      <c r="C1710" s="52" t="s">
        <v>2456</v>
      </c>
      <c r="D1710" s="52" t="s">
        <v>2457</v>
      </c>
      <c r="E1710">
        <f t="shared" si="0"/>
        <v>0</v>
      </c>
      <c r="F1710" t="s">
        <v>696</v>
      </c>
    </row>
    <row r="1711" ht="13.2" spans="1:6">
      <c r="A1711" s="1" t="s">
        <v>6</v>
      </c>
      <c r="B1711" s="1" t="s">
        <v>7</v>
      </c>
      <c r="C1711" s="52" t="s">
        <v>2458</v>
      </c>
      <c r="D1711" s="52" t="s">
        <v>2459</v>
      </c>
      <c r="E1711">
        <f t="shared" si="0"/>
        <v>1352</v>
      </c>
      <c r="F1711">
        <v>451</v>
      </c>
    </row>
    <row r="1712" ht="13.2" spans="1:6">
      <c r="A1712" s="1" t="s">
        <v>3</v>
      </c>
      <c r="B1712" s="1" t="s">
        <v>4</v>
      </c>
      <c r="C1712" s="52" t="s">
        <v>2458</v>
      </c>
      <c r="D1712" s="52" t="s">
        <v>2459</v>
      </c>
      <c r="E1712">
        <f t="shared" si="0"/>
        <v>0</v>
      </c>
      <c r="F1712" t="s">
        <v>696</v>
      </c>
    </row>
    <row r="1713" ht="13.2" spans="1:6">
      <c r="A1713" s="1" t="s">
        <v>6</v>
      </c>
      <c r="B1713" s="1" t="s">
        <v>7</v>
      </c>
      <c r="C1713" s="52" t="s">
        <v>2377</v>
      </c>
      <c r="D1713" s="52" t="s">
        <v>2378</v>
      </c>
      <c r="E1713">
        <f t="shared" si="0"/>
        <v>1223</v>
      </c>
      <c r="F1713">
        <v>408</v>
      </c>
    </row>
    <row r="1714" ht="13.2" spans="1:6">
      <c r="A1714" s="1" t="s">
        <v>3</v>
      </c>
      <c r="B1714" s="1" t="s">
        <v>4</v>
      </c>
      <c r="C1714" s="52" t="s">
        <v>2377</v>
      </c>
      <c r="D1714" s="52" t="s">
        <v>2378</v>
      </c>
      <c r="E1714">
        <f t="shared" si="0"/>
        <v>0</v>
      </c>
      <c r="F1714" t="s">
        <v>696</v>
      </c>
    </row>
    <row r="1715" ht="13.2" spans="1:6">
      <c r="A1715" s="1" t="s">
        <v>6</v>
      </c>
      <c r="B1715" s="1" t="s">
        <v>7</v>
      </c>
      <c r="C1715" s="52" t="s">
        <v>2379</v>
      </c>
      <c r="D1715" s="52" t="s">
        <v>2380</v>
      </c>
      <c r="E1715">
        <f t="shared" si="0"/>
        <v>692</v>
      </c>
      <c r="F1715">
        <v>231</v>
      </c>
    </row>
    <row r="1716" ht="13.2" spans="1:6">
      <c r="A1716" s="1" t="s">
        <v>3</v>
      </c>
      <c r="B1716" s="1" t="s">
        <v>4</v>
      </c>
      <c r="C1716" s="52" t="s">
        <v>2379</v>
      </c>
      <c r="D1716" s="52" t="s">
        <v>2380</v>
      </c>
      <c r="E1716">
        <f t="shared" si="0"/>
        <v>0</v>
      </c>
      <c r="F1716" t="s">
        <v>696</v>
      </c>
    </row>
    <row r="1717" ht="13.2" spans="1:6">
      <c r="A1717" s="1" t="s">
        <v>6</v>
      </c>
      <c r="B1717" s="1" t="s">
        <v>7</v>
      </c>
      <c r="C1717" s="52" t="s">
        <v>2381</v>
      </c>
      <c r="D1717" s="52" t="s">
        <v>2382</v>
      </c>
      <c r="E1717">
        <f t="shared" si="0"/>
        <v>557</v>
      </c>
      <c r="F1717">
        <v>186</v>
      </c>
    </row>
    <row r="1718" ht="13.2" spans="1:6">
      <c r="A1718" s="1" t="s">
        <v>3</v>
      </c>
      <c r="B1718" s="1" t="s">
        <v>4</v>
      </c>
      <c r="C1718" s="52" t="s">
        <v>2381</v>
      </c>
      <c r="D1718" s="52" t="s">
        <v>2382</v>
      </c>
      <c r="E1718">
        <f t="shared" si="0"/>
        <v>0</v>
      </c>
      <c r="F1718" t="s">
        <v>696</v>
      </c>
    </row>
    <row r="1719" ht="13.2" spans="1:6">
      <c r="A1719" s="1" t="s">
        <v>6</v>
      </c>
      <c r="B1719" s="1" t="s">
        <v>7</v>
      </c>
      <c r="C1719" s="52" t="s">
        <v>2383</v>
      </c>
      <c r="D1719" s="52" t="s">
        <v>2384</v>
      </c>
      <c r="E1719">
        <f t="shared" si="0"/>
        <v>764</v>
      </c>
      <c r="F1719">
        <v>255</v>
      </c>
    </row>
    <row r="1720" ht="13.2" spans="1:6">
      <c r="A1720" s="1" t="s">
        <v>3</v>
      </c>
      <c r="B1720" s="1" t="s">
        <v>4</v>
      </c>
      <c r="C1720" s="52" t="s">
        <v>2383</v>
      </c>
      <c r="D1720" s="52" t="s">
        <v>2384</v>
      </c>
      <c r="E1720">
        <f t="shared" si="0"/>
        <v>0</v>
      </c>
      <c r="F1720" t="s">
        <v>696</v>
      </c>
    </row>
    <row r="1721" ht="13.2" spans="1:6">
      <c r="A1721" s="1" t="s">
        <v>6</v>
      </c>
      <c r="B1721" s="1" t="s">
        <v>8</v>
      </c>
      <c r="C1721" s="52" t="s">
        <v>2385</v>
      </c>
      <c r="D1721" s="52" t="s">
        <v>2386</v>
      </c>
      <c r="E1721">
        <f t="shared" si="0"/>
        <v>0</v>
      </c>
      <c r="F1721" t="s">
        <v>696</v>
      </c>
    </row>
    <row r="1722" ht="13.2" spans="1:6">
      <c r="A1722" s="1" t="s">
        <v>6</v>
      </c>
      <c r="B1722" s="1" t="s">
        <v>7</v>
      </c>
      <c r="C1722" s="52" t="s">
        <v>2387</v>
      </c>
      <c r="D1722" s="52" t="s">
        <v>2388</v>
      </c>
      <c r="E1722">
        <f t="shared" si="0"/>
        <v>959</v>
      </c>
      <c r="F1722">
        <v>320</v>
      </c>
    </row>
    <row r="1723" ht="13.2" spans="1:6">
      <c r="A1723" s="1" t="s">
        <v>3</v>
      </c>
      <c r="B1723" s="1" t="s">
        <v>4</v>
      </c>
      <c r="C1723" s="52" t="s">
        <v>2387</v>
      </c>
      <c r="D1723" s="52" t="s">
        <v>2388</v>
      </c>
      <c r="E1723">
        <f t="shared" si="0"/>
        <v>0</v>
      </c>
      <c r="F1723" t="s">
        <v>696</v>
      </c>
    </row>
    <row r="1724" ht="13.2" spans="1:6">
      <c r="A1724" s="1" t="s">
        <v>6</v>
      </c>
      <c r="B1724" s="1" t="s">
        <v>7</v>
      </c>
      <c r="C1724" s="52" t="s">
        <v>2389</v>
      </c>
      <c r="D1724" s="52" t="s">
        <v>2390</v>
      </c>
      <c r="E1724">
        <f t="shared" si="0"/>
        <v>455</v>
      </c>
      <c r="F1724">
        <v>152</v>
      </c>
    </row>
    <row r="1725" ht="13.2" spans="1:6">
      <c r="A1725" s="1" t="s">
        <v>3</v>
      </c>
      <c r="B1725" s="1" t="s">
        <v>4</v>
      </c>
      <c r="C1725" s="52" t="s">
        <v>2389</v>
      </c>
      <c r="D1725" s="52" t="s">
        <v>2390</v>
      </c>
      <c r="E1725">
        <f t="shared" si="0"/>
        <v>0</v>
      </c>
      <c r="F1725" t="s">
        <v>696</v>
      </c>
    </row>
    <row r="1726" ht="13.2" spans="1:6">
      <c r="A1726" s="1" t="s">
        <v>6</v>
      </c>
      <c r="B1726" s="1" t="s">
        <v>7</v>
      </c>
      <c r="C1726" s="52" t="s">
        <v>2390</v>
      </c>
      <c r="D1726" s="52" t="s">
        <v>2391</v>
      </c>
      <c r="E1726">
        <f t="shared" si="0"/>
        <v>383</v>
      </c>
      <c r="F1726">
        <v>128</v>
      </c>
    </row>
    <row r="1727" ht="13.2" spans="1:6">
      <c r="A1727" s="1" t="s">
        <v>3</v>
      </c>
      <c r="B1727" s="1" t="s">
        <v>4</v>
      </c>
      <c r="C1727" s="52" t="s">
        <v>2390</v>
      </c>
      <c r="D1727" s="52" t="s">
        <v>2391</v>
      </c>
      <c r="E1727">
        <f t="shared" si="0"/>
        <v>0</v>
      </c>
      <c r="F1727" t="s">
        <v>696</v>
      </c>
    </row>
    <row r="1728" ht="13.2" spans="1:6">
      <c r="A1728" s="1" t="s">
        <v>6</v>
      </c>
      <c r="B1728" s="1" t="s">
        <v>7</v>
      </c>
      <c r="C1728" s="52" t="s">
        <v>2392</v>
      </c>
      <c r="D1728" s="52" t="s">
        <v>2393</v>
      </c>
      <c r="E1728">
        <f t="shared" si="0"/>
        <v>389</v>
      </c>
      <c r="F1728">
        <v>130</v>
      </c>
    </row>
    <row r="1729" ht="13.2" spans="1:6">
      <c r="A1729" s="1" t="s">
        <v>3</v>
      </c>
      <c r="B1729" s="1" t="s">
        <v>4</v>
      </c>
      <c r="C1729" s="52" t="s">
        <v>2392</v>
      </c>
      <c r="D1729" s="52" t="s">
        <v>2393</v>
      </c>
      <c r="E1729">
        <f t="shared" si="0"/>
        <v>0</v>
      </c>
      <c r="F1729" t="s">
        <v>696</v>
      </c>
    </row>
    <row r="1730" ht="13.2" spans="1:6">
      <c r="A1730" s="1" t="s">
        <v>6</v>
      </c>
      <c r="B1730" s="1" t="s">
        <v>7</v>
      </c>
      <c r="C1730" s="52" t="s">
        <v>2394</v>
      </c>
      <c r="D1730" s="52" t="s">
        <v>2395</v>
      </c>
      <c r="E1730">
        <f t="shared" si="0"/>
        <v>566</v>
      </c>
      <c r="F1730">
        <v>189</v>
      </c>
    </row>
    <row r="1731" ht="13.2" spans="1:6">
      <c r="A1731" s="1" t="s">
        <v>3</v>
      </c>
      <c r="B1731" s="1" t="s">
        <v>4</v>
      </c>
      <c r="C1731" s="52" t="s">
        <v>2394</v>
      </c>
      <c r="D1731" s="52" t="s">
        <v>2395</v>
      </c>
      <c r="E1731">
        <f t="shared" si="0"/>
        <v>0</v>
      </c>
      <c r="F1731" t="s">
        <v>696</v>
      </c>
    </row>
    <row r="1732" ht="13.2" spans="1:6">
      <c r="A1732" s="1" t="s">
        <v>6</v>
      </c>
      <c r="B1732" s="1" t="s">
        <v>7</v>
      </c>
      <c r="C1732" s="52" t="s">
        <v>2396</v>
      </c>
      <c r="D1732" s="52" t="s">
        <v>2397</v>
      </c>
      <c r="E1732">
        <f t="shared" si="0"/>
        <v>1112</v>
      </c>
      <c r="F1732">
        <v>371</v>
      </c>
    </row>
    <row r="1733" ht="13.2" spans="1:6">
      <c r="A1733" s="1" t="s">
        <v>3</v>
      </c>
      <c r="B1733" s="1" t="s">
        <v>4</v>
      </c>
      <c r="C1733" s="52" t="s">
        <v>2396</v>
      </c>
      <c r="D1733" s="52" t="s">
        <v>2397</v>
      </c>
      <c r="E1733">
        <f t="shared" si="0"/>
        <v>0</v>
      </c>
      <c r="F1733" t="s">
        <v>696</v>
      </c>
    </row>
    <row r="1734" ht="13.2" spans="1:6">
      <c r="A1734" s="1" t="s">
        <v>6</v>
      </c>
      <c r="B1734" s="1" t="s">
        <v>7</v>
      </c>
      <c r="C1734" s="52" t="s">
        <v>2398</v>
      </c>
      <c r="D1734" s="52" t="s">
        <v>2399</v>
      </c>
      <c r="E1734">
        <f t="shared" si="0"/>
        <v>428</v>
      </c>
      <c r="F1734">
        <v>143</v>
      </c>
    </row>
    <row r="1735" ht="13.2" spans="1:6">
      <c r="A1735" s="1" t="s">
        <v>3</v>
      </c>
      <c r="B1735" s="1" t="s">
        <v>4</v>
      </c>
      <c r="C1735" s="52" t="s">
        <v>2398</v>
      </c>
      <c r="D1735" s="52" t="s">
        <v>2399</v>
      </c>
      <c r="E1735">
        <f t="shared" si="0"/>
        <v>0</v>
      </c>
      <c r="F1735" t="s">
        <v>696</v>
      </c>
    </row>
    <row r="1736" ht="13.2" spans="1:6">
      <c r="A1736" s="1" t="s">
        <v>6</v>
      </c>
      <c r="B1736" s="1" t="s">
        <v>7</v>
      </c>
      <c r="C1736" s="52" t="s">
        <v>2400</v>
      </c>
      <c r="D1736" s="52" t="s">
        <v>2401</v>
      </c>
      <c r="E1736">
        <f t="shared" si="0"/>
        <v>455</v>
      </c>
      <c r="F1736">
        <v>152</v>
      </c>
    </row>
    <row r="1737" ht="13.2" spans="1:6">
      <c r="A1737" s="1" t="s">
        <v>3</v>
      </c>
      <c r="B1737" s="1" t="s">
        <v>4</v>
      </c>
      <c r="C1737" s="52" t="s">
        <v>2400</v>
      </c>
      <c r="D1737" s="52" t="s">
        <v>2401</v>
      </c>
      <c r="E1737">
        <f t="shared" si="0"/>
        <v>0</v>
      </c>
      <c r="F1737" t="s">
        <v>696</v>
      </c>
    </row>
    <row r="1738" ht="13.2" spans="1:6">
      <c r="A1738" s="1" t="s">
        <v>6</v>
      </c>
      <c r="B1738" s="1" t="s">
        <v>7</v>
      </c>
      <c r="C1738" s="52" t="s">
        <v>2402</v>
      </c>
      <c r="D1738" s="52" t="s">
        <v>2403</v>
      </c>
      <c r="E1738">
        <f t="shared" si="0"/>
        <v>236</v>
      </c>
      <c r="F1738">
        <v>79</v>
      </c>
    </row>
    <row r="1739" ht="13.2" spans="1:6">
      <c r="A1739" s="1" t="s">
        <v>3</v>
      </c>
      <c r="B1739" s="1" t="s">
        <v>4</v>
      </c>
      <c r="C1739" s="52" t="s">
        <v>2402</v>
      </c>
      <c r="D1739" s="52" t="s">
        <v>2403</v>
      </c>
      <c r="E1739">
        <f t="shared" si="0"/>
        <v>0</v>
      </c>
      <c r="F1739" t="s">
        <v>696</v>
      </c>
    </row>
    <row r="1740" ht="13.2" spans="1:6">
      <c r="A1740" s="1" t="s">
        <v>6</v>
      </c>
      <c r="B1740" s="1" t="s">
        <v>7</v>
      </c>
      <c r="C1740" s="52" t="s">
        <v>2404</v>
      </c>
      <c r="D1740" s="52" t="s">
        <v>2405</v>
      </c>
      <c r="E1740">
        <f t="shared" si="0"/>
        <v>1274</v>
      </c>
      <c r="F1740">
        <v>425</v>
      </c>
    </row>
    <row r="1741" ht="13.2" spans="1:6">
      <c r="A1741" s="1" t="s">
        <v>3</v>
      </c>
      <c r="B1741" s="1" t="s">
        <v>4</v>
      </c>
      <c r="C1741" s="52" t="s">
        <v>2404</v>
      </c>
      <c r="D1741" s="52" t="s">
        <v>2405</v>
      </c>
      <c r="E1741">
        <f t="shared" si="0"/>
        <v>0</v>
      </c>
      <c r="F1741" t="s">
        <v>696</v>
      </c>
    </row>
    <row r="1742" ht="13.2" spans="1:6">
      <c r="A1742" s="1" t="s">
        <v>6</v>
      </c>
      <c r="B1742" s="1" t="s">
        <v>7</v>
      </c>
      <c r="C1742" s="52" t="s">
        <v>2406</v>
      </c>
      <c r="D1742" s="52" t="s">
        <v>2407</v>
      </c>
      <c r="E1742">
        <f t="shared" si="0"/>
        <v>683</v>
      </c>
      <c r="F1742">
        <v>228</v>
      </c>
    </row>
    <row r="1743" ht="13.2" spans="1:6">
      <c r="A1743" s="1" t="s">
        <v>3</v>
      </c>
      <c r="B1743" s="1" t="s">
        <v>4</v>
      </c>
      <c r="C1743" s="52" t="s">
        <v>2406</v>
      </c>
      <c r="D1743" s="52" t="s">
        <v>2407</v>
      </c>
      <c r="E1743">
        <f t="shared" si="0"/>
        <v>0</v>
      </c>
      <c r="F1743" t="s">
        <v>696</v>
      </c>
    </row>
    <row r="1744" ht="13.2" spans="1:6">
      <c r="A1744" s="1" t="s">
        <v>6</v>
      </c>
      <c r="B1744" s="1" t="s">
        <v>7</v>
      </c>
      <c r="C1744" s="52" t="s">
        <v>2408</v>
      </c>
      <c r="D1744" s="52" t="s">
        <v>2409</v>
      </c>
      <c r="E1744">
        <f t="shared" si="0"/>
        <v>950</v>
      </c>
      <c r="F1744">
        <v>317</v>
      </c>
    </row>
    <row r="1745" ht="13.2" spans="1:6">
      <c r="A1745" s="1" t="s">
        <v>3</v>
      </c>
      <c r="B1745" s="1" t="s">
        <v>4</v>
      </c>
      <c r="C1745" s="52" t="s">
        <v>2408</v>
      </c>
      <c r="D1745" s="52" t="s">
        <v>2409</v>
      </c>
      <c r="E1745">
        <f t="shared" si="0"/>
        <v>0</v>
      </c>
      <c r="F1745" t="s">
        <v>696</v>
      </c>
    </row>
    <row r="1746" ht="13.2" spans="1:6">
      <c r="A1746" s="1" t="s">
        <v>6</v>
      </c>
      <c r="B1746" s="1" t="s">
        <v>7</v>
      </c>
      <c r="C1746" s="52" t="s">
        <v>2410</v>
      </c>
      <c r="D1746" s="52" t="s">
        <v>2411</v>
      </c>
      <c r="E1746">
        <f t="shared" si="0"/>
        <v>545</v>
      </c>
      <c r="F1746">
        <v>182</v>
      </c>
    </row>
    <row r="1747" ht="13.2" spans="1:6">
      <c r="A1747" s="1" t="s">
        <v>3</v>
      </c>
      <c r="B1747" s="1" t="s">
        <v>4</v>
      </c>
      <c r="C1747" s="52" t="s">
        <v>2410</v>
      </c>
      <c r="D1747" s="52" t="s">
        <v>2411</v>
      </c>
      <c r="E1747">
        <f t="shared" si="0"/>
        <v>0</v>
      </c>
      <c r="F1747" t="s">
        <v>696</v>
      </c>
    </row>
    <row r="1748" ht="13.2" spans="1:6">
      <c r="A1748" s="1" t="s">
        <v>6</v>
      </c>
      <c r="B1748" s="1" t="s">
        <v>7</v>
      </c>
      <c r="C1748" s="52" t="s">
        <v>2412</v>
      </c>
      <c r="D1748" s="52" t="s">
        <v>2413</v>
      </c>
      <c r="E1748">
        <f t="shared" si="0"/>
        <v>332</v>
      </c>
      <c r="F1748">
        <v>111</v>
      </c>
    </row>
    <row r="1749" ht="13.2" spans="1:6">
      <c r="A1749" s="1" t="s">
        <v>3</v>
      </c>
      <c r="B1749" s="1" t="s">
        <v>4</v>
      </c>
      <c r="C1749" s="52" t="s">
        <v>2412</v>
      </c>
      <c r="D1749" s="52" t="s">
        <v>2413</v>
      </c>
      <c r="E1749">
        <f t="shared" si="0"/>
        <v>0</v>
      </c>
      <c r="F1749" t="s">
        <v>696</v>
      </c>
    </row>
    <row r="1750" ht="13.2" spans="1:6">
      <c r="A1750" s="1" t="s">
        <v>6</v>
      </c>
      <c r="B1750" s="1" t="s">
        <v>7</v>
      </c>
      <c r="C1750" s="52" t="s">
        <v>2414</v>
      </c>
      <c r="D1750" s="52" t="s">
        <v>2415</v>
      </c>
      <c r="E1750">
        <f t="shared" si="0"/>
        <v>875</v>
      </c>
      <c r="F1750">
        <v>292</v>
      </c>
    </row>
    <row r="1751" ht="13.2" spans="1:6">
      <c r="A1751" s="1" t="s">
        <v>3</v>
      </c>
      <c r="B1751" s="1" t="s">
        <v>4</v>
      </c>
      <c r="C1751" s="52" t="s">
        <v>2414</v>
      </c>
      <c r="D1751" s="52" t="s">
        <v>2415</v>
      </c>
      <c r="E1751">
        <f t="shared" si="0"/>
        <v>0</v>
      </c>
      <c r="F1751" t="s">
        <v>696</v>
      </c>
    </row>
    <row r="1752" ht="13.2" spans="1:6">
      <c r="A1752" s="1" t="s">
        <v>6</v>
      </c>
      <c r="B1752" s="1" t="s">
        <v>7</v>
      </c>
      <c r="C1752" s="52" t="s">
        <v>2416</v>
      </c>
      <c r="D1752" s="52" t="s">
        <v>2417</v>
      </c>
      <c r="E1752">
        <f t="shared" si="0"/>
        <v>605</v>
      </c>
      <c r="F1752">
        <v>202</v>
      </c>
    </row>
    <row r="1753" ht="13.2" spans="1:6">
      <c r="A1753" s="1" t="s">
        <v>3</v>
      </c>
      <c r="B1753" s="1" t="s">
        <v>4</v>
      </c>
      <c r="C1753" s="52" t="s">
        <v>2416</v>
      </c>
      <c r="D1753" s="52" t="s">
        <v>2417</v>
      </c>
      <c r="E1753">
        <f t="shared" si="0"/>
        <v>0</v>
      </c>
      <c r="F1753" t="s">
        <v>696</v>
      </c>
    </row>
    <row r="1754" ht="13.2" spans="1:6">
      <c r="A1754" s="1" t="s">
        <v>6</v>
      </c>
      <c r="B1754" s="1" t="s">
        <v>8</v>
      </c>
      <c r="C1754" s="52" t="s">
        <v>2418</v>
      </c>
      <c r="D1754" s="52" t="s">
        <v>2460</v>
      </c>
      <c r="E1754">
        <f t="shared" si="0"/>
        <v>0</v>
      </c>
      <c r="F1754" t="s">
        <v>696</v>
      </c>
    </row>
    <row r="1755" ht="13.2" spans="1:6">
      <c r="A1755" s="1" t="s">
        <v>6</v>
      </c>
      <c r="B1755" s="1" t="s">
        <v>7</v>
      </c>
      <c r="C1755" s="52" t="s">
        <v>2461</v>
      </c>
      <c r="D1755" s="52" t="s">
        <v>2462</v>
      </c>
      <c r="E1755">
        <f t="shared" si="0"/>
        <v>203</v>
      </c>
      <c r="F1755">
        <v>68</v>
      </c>
    </row>
    <row r="1756" ht="13.2" spans="1:6">
      <c r="A1756" s="1" t="s">
        <v>3</v>
      </c>
      <c r="B1756" s="1" t="s">
        <v>4</v>
      </c>
      <c r="C1756" s="52" t="s">
        <v>2461</v>
      </c>
      <c r="D1756" s="52" t="s">
        <v>2462</v>
      </c>
      <c r="E1756">
        <f t="shared" si="0"/>
        <v>0</v>
      </c>
      <c r="F1756" t="s">
        <v>696</v>
      </c>
    </row>
    <row r="1757" ht="13.2" spans="1:6">
      <c r="A1757" s="1" t="s">
        <v>6</v>
      </c>
      <c r="B1757" s="1" t="s">
        <v>7</v>
      </c>
      <c r="C1757" s="52" t="s">
        <v>2463</v>
      </c>
      <c r="D1757" s="52" t="s">
        <v>2464</v>
      </c>
      <c r="E1757">
        <f t="shared" si="0"/>
        <v>347</v>
      </c>
      <c r="F1757">
        <v>116</v>
      </c>
    </row>
    <row r="1758" ht="13.2" spans="1:6">
      <c r="A1758" s="1" t="s">
        <v>3</v>
      </c>
      <c r="B1758" s="1" t="s">
        <v>4</v>
      </c>
      <c r="C1758" s="52" t="s">
        <v>2463</v>
      </c>
      <c r="D1758" s="52" t="s">
        <v>2464</v>
      </c>
      <c r="E1758">
        <f t="shared" si="0"/>
        <v>0</v>
      </c>
      <c r="F1758" t="s">
        <v>696</v>
      </c>
    </row>
    <row r="1759" ht="13.2" spans="1:6">
      <c r="A1759" s="1" t="s">
        <v>6</v>
      </c>
      <c r="B1759" s="1" t="s">
        <v>7</v>
      </c>
      <c r="C1759" s="52" t="s">
        <v>2465</v>
      </c>
      <c r="D1759" s="52" t="s">
        <v>2466</v>
      </c>
      <c r="E1759">
        <f t="shared" si="0"/>
        <v>335</v>
      </c>
      <c r="F1759">
        <v>112</v>
      </c>
    </row>
    <row r="1760" ht="13.2" spans="1:6">
      <c r="A1760" s="1" t="s">
        <v>3</v>
      </c>
      <c r="B1760" s="1" t="s">
        <v>4</v>
      </c>
      <c r="C1760" s="52" t="s">
        <v>2465</v>
      </c>
      <c r="D1760" s="52" t="s">
        <v>2466</v>
      </c>
      <c r="E1760">
        <f t="shared" si="0"/>
        <v>0</v>
      </c>
      <c r="F1760" t="s">
        <v>696</v>
      </c>
    </row>
    <row r="1761" ht="13.2" spans="1:6">
      <c r="A1761" s="1" t="s">
        <v>6</v>
      </c>
      <c r="B1761" s="1" t="s">
        <v>7</v>
      </c>
      <c r="C1761" s="52" t="s">
        <v>2467</v>
      </c>
      <c r="D1761" s="52" t="s">
        <v>2468</v>
      </c>
      <c r="E1761">
        <f t="shared" si="0"/>
        <v>353</v>
      </c>
      <c r="F1761">
        <v>118</v>
      </c>
    </row>
    <row r="1762" ht="13.2" spans="1:6">
      <c r="A1762" s="1" t="s">
        <v>3</v>
      </c>
      <c r="B1762" s="1" t="s">
        <v>4</v>
      </c>
      <c r="C1762" s="52" t="s">
        <v>2467</v>
      </c>
      <c r="D1762" s="52" t="s">
        <v>2468</v>
      </c>
      <c r="E1762">
        <f t="shared" si="0"/>
        <v>0</v>
      </c>
      <c r="F1762" t="s">
        <v>696</v>
      </c>
    </row>
    <row r="1763" ht="13.2" spans="1:6">
      <c r="A1763" s="1" t="s">
        <v>6</v>
      </c>
      <c r="B1763" s="1" t="s">
        <v>7</v>
      </c>
      <c r="C1763" s="52" t="s">
        <v>2469</v>
      </c>
      <c r="D1763" s="52" t="s">
        <v>2359</v>
      </c>
      <c r="E1763">
        <f t="shared" si="0"/>
        <v>317</v>
      </c>
      <c r="F1763">
        <v>106</v>
      </c>
    </row>
    <row r="1764" ht="13.2" spans="1:6">
      <c r="A1764" s="1" t="s">
        <v>3</v>
      </c>
      <c r="B1764" s="1" t="s">
        <v>4</v>
      </c>
      <c r="C1764" s="52" t="s">
        <v>2469</v>
      </c>
      <c r="D1764" s="52" t="s">
        <v>2359</v>
      </c>
      <c r="E1764">
        <f t="shared" si="0"/>
        <v>0</v>
      </c>
      <c r="F1764" t="s">
        <v>696</v>
      </c>
    </row>
    <row r="1765" ht="13.2" spans="1:6">
      <c r="A1765" s="1" t="s">
        <v>6</v>
      </c>
      <c r="B1765" s="1" t="s">
        <v>7</v>
      </c>
      <c r="C1765" s="52" t="s">
        <v>2470</v>
      </c>
      <c r="D1765" s="52" t="s">
        <v>2471</v>
      </c>
      <c r="E1765">
        <f t="shared" si="0"/>
        <v>608</v>
      </c>
      <c r="F1765">
        <v>203</v>
      </c>
    </row>
    <row r="1766" ht="13.2" spans="1:6">
      <c r="A1766" s="1" t="s">
        <v>3</v>
      </c>
      <c r="B1766" s="1" t="s">
        <v>4</v>
      </c>
      <c r="C1766" s="52" t="s">
        <v>2470</v>
      </c>
      <c r="D1766" s="52" t="s">
        <v>2471</v>
      </c>
      <c r="E1766">
        <f t="shared" si="0"/>
        <v>0</v>
      </c>
      <c r="F1766" t="s">
        <v>696</v>
      </c>
    </row>
    <row r="1767" ht="13.2" spans="1:6">
      <c r="A1767" s="1" t="s">
        <v>6</v>
      </c>
      <c r="B1767" s="1" t="s">
        <v>7</v>
      </c>
      <c r="C1767" s="52" t="s">
        <v>2472</v>
      </c>
      <c r="D1767" s="52" t="s">
        <v>2473</v>
      </c>
      <c r="E1767">
        <f t="shared" si="0"/>
        <v>446</v>
      </c>
      <c r="F1767">
        <v>149</v>
      </c>
    </row>
    <row r="1768" ht="13.2" spans="1:6">
      <c r="A1768" s="1" t="s">
        <v>3</v>
      </c>
      <c r="B1768" s="1" t="s">
        <v>4</v>
      </c>
      <c r="C1768" s="52" t="s">
        <v>2472</v>
      </c>
      <c r="D1768" s="52" t="s">
        <v>2473</v>
      </c>
      <c r="E1768">
        <f t="shared" si="0"/>
        <v>0</v>
      </c>
      <c r="F1768" t="s">
        <v>696</v>
      </c>
    </row>
    <row r="1769" ht="13.2" spans="1:6">
      <c r="A1769" s="1" t="s">
        <v>6</v>
      </c>
      <c r="B1769" s="1" t="s">
        <v>7</v>
      </c>
      <c r="C1769" s="52" t="s">
        <v>2474</v>
      </c>
      <c r="D1769" s="52" t="s">
        <v>2475</v>
      </c>
      <c r="E1769">
        <f t="shared" si="0"/>
        <v>941</v>
      </c>
      <c r="F1769">
        <v>314</v>
      </c>
    </row>
    <row r="1770" ht="13.2" spans="1:6">
      <c r="A1770" s="1" t="s">
        <v>3</v>
      </c>
      <c r="B1770" s="1" t="s">
        <v>4</v>
      </c>
      <c r="C1770" s="52" t="s">
        <v>2474</v>
      </c>
      <c r="D1770" s="52" t="s">
        <v>2475</v>
      </c>
      <c r="E1770">
        <f t="shared" si="0"/>
        <v>0</v>
      </c>
      <c r="F1770" t="s">
        <v>696</v>
      </c>
    </row>
    <row r="1771" ht="13.2" spans="1:6">
      <c r="A1771" s="1" t="s">
        <v>6</v>
      </c>
      <c r="B1771" s="1" t="s">
        <v>7</v>
      </c>
      <c r="C1771" s="52" t="s">
        <v>2476</v>
      </c>
      <c r="D1771" s="52" t="s">
        <v>2477</v>
      </c>
      <c r="E1771">
        <f t="shared" si="0"/>
        <v>1100</v>
      </c>
      <c r="F1771">
        <v>367</v>
      </c>
    </row>
    <row r="1772" ht="13.2" spans="1:6">
      <c r="A1772" s="1" t="s">
        <v>3</v>
      </c>
      <c r="B1772" s="1" t="s">
        <v>4</v>
      </c>
      <c r="C1772" s="52" t="s">
        <v>2476</v>
      </c>
      <c r="D1772" s="52" t="s">
        <v>2477</v>
      </c>
      <c r="E1772">
        <f t="shared" si="0"/>
        <v>0</v>
      </c>
      <c r="F1772" t="s">
        <v>696</v>
      </c>
    </row>
    <row r="1773" ht="13.2" spans="1:6">
      <c r="A1773" s="1" t="s">
        <v>6</v>
      </c>
      <c r="B1773" s="1" t="s">
        <v>7</v>
      </c>
      <c r="C1773" s="52" t="s">
        <v>2478</v>
      </c>
      <c r="D1773" s="52" t="s">
        <v>2479</v>
      </c>
      <c r="E1773">
        <f t="shared" si="0"/>
        <v>566</v>
      </c>
      <c r="F1773">
        <v>189</v>
      </c>
    </row>
    <row r="1774" ht="13.2" spans="1:6">
      <c r="A1774" s="1" t="s">
        <v>3</v>
      </c>
      <c r="B1774" s="1" t="s">
        <v>4</v>
      </c>
      <c r="C1774" s="52" t="s">
        <v>2478</v>
      </c>
      <c r="D1774" s="52" t="s">
        <v>2479</v>
      </c>
      <c r="E1774">
        <f t="shared" si="0"/>
        <v>0</v>
      </c>
      <c r="F1774" t="s">
        <v>696</v>
      </c>
    </row>
    <row r="1775" ht="13.2" spans="1:6">
      <c r="A1775" s="1" t="s">
        <v>6</v>
      </c>
      <c r="B1775" s="1" t="s">
        <v>7</v>
      </c>
      <c r="C1775" s="52" t="s">
        <v>2480</v>
      </c>
      <c r="D1775" s="52" t="s">
        <v>2481</v>
      </c>
      <c r="E1775">
        <f t="shared" si="0"/>
        <v>740</v>
      </c>
      <c r="F1775">
        <v>247</v>
      </c>
    </row>
    <row r="1776" ht="13.2" spans="1:6">
      <c r="A1776" s="1" t="s">
        <v>3</v>
      </c>
      <c r="B1776" s="1" t="s">
        <v>4</v>
      </c>
      <c r="C1776" s="52" t="s">
        <v>2480</v>
      </c>
      <c r="D1776" s="52" t="s">
        <v>2481</v>
      </c>
      <c r="E1776">
        <f t="shared" si="0"/>
        <v>0</v>
      </c>
      <c r="F1776" t="s">
        <v>696</v>
      </c>
    </row>
    <row r="1777" ht="13.2" spans="1:6">
      <c r="A1777" s="1" t="s">
        <v>6</v>
      </c>
      <c r="B1777" s="1" t="s">
        <v>8</v>
      </c>
      <c r="C1777" s="52" t="s">
        <v>2482</v>
      </c>
      <c r="D1777" s="52" t="s">
        <v>2483</v>
      </c>
      <c r="E1777">
        <f t="shared" si="0"/>
        <v>0</v>
      </c>
      <c r="F1777" t="s">
        <v>696</v>
      </c>
    </row>
    <row r="1778" ht="13.2" spans="1:6">
      <c r="A1778" s="1" t="s">
        <v>6</v>
      </c>
      <c r="B1778" s="1" t="s">
        <v>7</v>
      </c>
      <c r="C1778" s="52" t="s">
        <v>2370</v>
      </c>
      <c r="D1778" s="52" t="s">
        <v>2484</v>
      </c>
      <c r="E1778">
        <f t="shared" si="0"/>
        <v>590</v>
      </c>
      <c r="F1778">
        <v>197</v>
      </c>
    </row>
    <row r="1779" ht="13.2" spans="1:6">
      <c r="A1779" s="1" t="s">
        <v>3</v>
      </c>
      <c r="B1779" s="1" t="s">
        <v>4</v>
      </c>
      <c r="C1779" s="52" t="s">
        <v>2370</v>
      </c>
      <c r="D1779" s="52" t="s">
        <v>2484</v>
      </c>
      <c r="E1779">
        <f t="shared" si="0"/>
        <v>0</v>
      </c>
      <c r="F1779" t="s">
        <v>696</v>
      </c>
    </row>
    <row r="1780" ht="13.2" spans="1:6">
      <c r="A1780" s="1" t="s">
        <v>6</v>
      </c>
      <c r="B1780" s="1" t="s">
        <v>7</v>
      </c>
      <c r="C1780" s="52" t="s">
        <v>2485</v>
      </c>
      <c r="D1780" s="52" t="s">
        <v>2486</v>
      </c>
      <c r="E1780">
        <f t="shared" si="0"/>
        <v>1325</v>
      </c>
      <c r="F1780">
        <v>442</v>
      </c>
    </row>
    <row r="1781" ht="13.2" spans="1:6">
      <c r="A1781" s="1" t="s">
        <v>3</v>
      </c>
      <c r="B1781" s="1" t="s">
        <v>4</v>
      </c>
      <c r="C1781" s="52" t="s">
        <v>2485</v>
      </c>
      <c r="D1781" s="52" t="s">
        <v>2486</v>
      </c>
      <c r="E1781">
        <f t="shared" si="0"/>
        <v>0</v>
      </c>
      <c r="F1781" t="s">
        <v>696</v>
      </c>
    </row>
    <row r="1782" ht="13.2" spans="1:6">
      <c r="A1782" s="1" t="s">
        <v>6</v>
      </c>
      <c r="B1782" s="1" t="s">
        <v>7</v>
      </c>
      <c r="C1782" s="52" t="s">
        <v>2487</v>
      </c>
      <c r="D1782" s="52" t="s">
        <v>2488</v>
      </c>
      <c r="E1782">
        <f t="shared" si="0"/>
        <v>425</v>
      </c>
      <c r="F1782">
        <v>142</v>
      </c>
    </row>
    <row r="1783" ht="13.2" spans="1:6">
      <c r="A1783" s="1" t="s">
        <v>3</v>
      </c>
      <c r="B1783" s="1" t="s">
        <v>4</v>
      </c>
      <c r="C1783" s="52" t="s">
        <v>2487</v>
      </c>
      <c r="D1783" s="52" t="s">
        <v>2488</v>
      </c>
      <c r="E1783">
        <f t="shared" si="0"/>
        <v>0</v>
      </c>
      <c r="F1783" t="s">
        <v>696</v>
      </c>
    </row>
    <row r="1784" ht="13.2" spans="1:6">
      <c r="A1784" s="1" t="s">
        <v>6</v>
      </c>
      <c r="B1784" s="1" t="s">
        <v>7</v>
      </c>
      <c r="C1784" s="52" t="s">
        <v>2489</v>
      </c>
      <c r="D1784" s="52" t="s">
        <v>2490</v>
      </c>
      <c r="E1784">
        <f t="shared" si="0"/>
        <v>776</v>
      </c>
      <c r="F1784">
        <v>259</v>
      </c>
    </row>
    <row r="1785" ht="13.2" spans="1:6">
      <c r="A1785" s="1" t="s">
        <v>3</v>
      </c>
      <c r="B1785" s="1" t="s">
        <v>4</v>
      </c>
      <c r="C1785" s="52" t="s">
        <v>2489</v>
      </c>
      <c r="D1785" s="52" t="s">
        <v>2490</v>
      </c>
      <c r="E1785">
        <f t="shared" si="0"/>
        <v>0</v>
      </c>
      <c r="F1785" t="s">
        <v>696</v>
      </c>
    </row>
    <row r="1786" ht="13.2" spans="1:6">
      <c r="A1786" s="1" t="s">
        <v>6</v>
      </c>
      <c r="B1786" s="1" t="s">
        <v>7</v>
      </c>
      <c r="C1786" s="52" t="s">
        <v>2491</v>
      </c>
      <c r="D1786" s="52" t="s">
        <v>2492</v>
      </c>
      <c r="E1786">
        <f t="shared" si="0"/>
        <v>590</v>
      </c>
      <c r="F1786">
        <v>197</v>
      </c>
    </row>
    <row r="1787" ht="13.2" spans="1:6">
      <c r="A1787" s="1" t="s">
        <v>3</v>
      </c>
      <c r="B1787" s="1" t="s">
        <v>4</v>
      </c>
      <c r="C1787" s="52" t="s">
        <v>2491</v>
      </c>
      <c r="D1787" s="52" t="s">
        <v>2492</v>
      </c>
      <c r="E1787">
        <f t="shared" si="0"/>
        <v>0</v>
      </c>
      <c r="F1787" t="s">
        <v>696</v>
      </c>
    </row>
    <row r="1788" ht="13.2" spans="1:6">
      <c r="A1788" s="1" t="s">
        <v>6</v>
      </c>
      <c r="B1788" s="1" t="s">
        <v>7</v>
      </c>
      <c r="C1788" s="52" t="s">
        <v>2493</v>
      </c>
      <c r="D1788" s="52" t="s">
        <v>2494</v>
      </c>
      <c r="E1788">
        <f t="shared" si="0"/>
        <v>509</v>
      </c>
      <c r="F1788">
        <v>170</v>
      </c>
    </row>
    <row r="1789" ht="13.2" spans="1:6">
      <c r="A1789" s="1" t="s">
        <v>3</v>
      </c>
      <c r="B1789" s="1" t="s">
        <v>4</v>
      </c>
      <c r="C1789" s="52" t="s">
        <v>2493</v>
      </c>
      <c r="D1789" s="52" t="s">
        <v>2494</v>
      </c>
      <c r="E1789">
        <f t="shared" si="0"/>
        <v>0</v>
      </c>
      <c r="F1789" t="s">
        <v>696</v>
      </c>
    </row>
    <row r="1790" ht="13.2" spans="1:6">
      <c r="A1790" s="1" t="s">
        <v>6</v>
      </c>
      <c r="B1790" s="1" t="s">
        <v>7</v>
      </c>
      <c r="C1790" s="52" t="s">
        <v>2495</v>
      </c>
      <c r="D1790" s="52" t="s">
        <v>2496</v>
      </c>
      <c r="E1790">
        <f t="shared" si="0"/>
        <v>638</v>
      </c>
      <c r="F1790">
        <v>213</v>
      </c>
    </row>
    <row r="1791" ht="13.2" spans="1:6">
      <c r="A1791" s="1" t="s">
        <v>3</v>
      </c>
      <c r="B1791" s="1" t="s">
        <v>4</v>
      </c>
      <c r="C1791" s="52" t="s">
        <v>2495</v>
      </c>
      <c r="D1791" s="52" t="s">
        <v>2496</v>
      </c>
      <c r="E1791">
        <f t="shared" si="0"/>
        <v>0</v>
      </c>
      <c r="F1791" t="s">
        <v>696</v>
      </c>
    </row>
    <row r="1792" ht="13.2" spans="1:6">
      <c r="A1792" s="1" t="s">
        <v>6</v>
      </c>
      <c r="B1792" s="1" t="s">
        <v>7</v>
      </c>
      <c r="C1792" s="52" t="s">
        <v>2497</v>
      </c>
      <c r="D1792" s="52" t="s">
        <v>2498</v>
      </c>
      <c r="E1792">
        <f t="shared" si="0"/>
        <v>1352</v>
      </c>
      <c r="F1792">
        <v>451</v>
      </c>
    </row>
    <row r="1793" ht="13.2" spans="1:6">
      <c r="A1793" s="1" t="s">
        <v>3</v>
      </c>
      <c r="B1793" s="1" t="s">
        <v>4</v>
      </c>
      <c r="C1793" s="52" t="s">
        <v>2497</v>
      </c>
      <c r="D1793" s="52" t="s">
        <v>2498</v>
      </c>
      <c r="E1793">
        <f t="shared" si="0"/>
        <v>0</v>
      </c>
      <c r="F1793" t="s">
        <v>696</v>
      </c>
    </row>
    <row r="1794" ht="13.2" spans="1:6">
      <c r="A1794" s="1" t="s">
        <v>6</v>
      </c>
      <c r="B1794" s="1" t="s">
        <v>7</v>
      </c>
      <c r="C1794" s="52" t="s">
        <v>2377</v>
      </c>
      <c r="D1794" s="52" t="s">
        <v>2378</v>
      </c>
      <c r="E1794">
        <f t="shared" si="0"/>
        <v>1223</v>
      </c>
      <c r="F1794">
        <v>408</v>
      </c>
    </row>
    <row r="1795" ht="13.2" spans="1:6">
      <c r="A1795" s="1" t="s">
        <v>3</v>
      </c>
      <c r="B1795" s="1" t="s">
        <v>4</v>
      </c>
      <c r="C1795" s="52" t="s">
        <v>2377</v>
      </c>
      <c r="D1795" s="52" t="s">
        <v>2378</v>
      </c>
      <c r="E1795">
        <f t="shared" si="0"/>
        <v>0</v>
      </c>
      <c r="F1795" t="s">
        <v>696</v>
      </c>
    </row>
    <row r="1796" ht="13.2" spans="1:6">
      <c r="A1796" s="1" t="s">
        <v>6</v>
      </c>
      <c r="B1796" s="1" t="s">
        <v>8</v>
      </c>
      <c r="C1796" s="52" t="s">
        <v>2379</v>
      </c>
      <c r="D1796" s="52" t="s">
        <v>2499</v>
      </c>
      <c r="E1796">
        <f t="shared" si="0"/>
        <v>0</v>
      </c>
      <c r="F1796" t="s">
        <v>696</v>
      </c>
    </row>
    <row r="1797" ht="13.2" spans="1:6">
      <c r="A1797" s="1" t="s">
        <v>6</v>
      </c>
      <c r="B1797" s="1" t="s">
        <v>7</v>
      </c>
      <c r="C1797" s="52" t="s">
        <v>2500</v>
      </c>
      <c r="D1797" s="52" t="s">
        <v>2501</v>
      </c>
      <c r="E1797">
        <f t="shared" si="0"/>
        <v>563</v>
      </c>
      <c r="F1797">
        <v>188</v>
      </c>
    </row>
    <row r="1798" ht="13.2" spans="1:6">
      <c r="A1798" s="1" t="s">
        <v>3</v>
      </c>
      <c r="B1798" s="1" t="s">
        <v>4</v>
      </c>
      <c r="C1798" s="52" t="s">
        <v>2500</v>
      </c>
      <c r="D1798" s="52" t="s">
        <v>2501</v>
      </c>
      <c r="E1798">
        <f t="shared" si="0"/>
        <v>0</v>
      </c>
      <c r="F1798" t="s">
        <v>696</v>
      </c>
    </row>
    <row r="1799" ht="13.2" spans="1:6">
      <c r="A1799" s="1" t="s">
        <v>6</v>
      </c>
      <c r="B1799" s="1" t="s">
        <v>7</v>
      </c>
      <c r="C1799" s="52" t="s">
        <v>2502</v>
      </c>
      <c r="D1799" s="52" t="s">
        <v>2503</v>
      </c>
      <c r="E1799">
        <f t="shared" si="0"/>
        <v>767</v>
      </c>
      <c r="F1799">
        <v>256</v>
      </c>
    </row>
    <row r="1800" ht="13.2" spans="1:6">
      <c r="A1800" s="1" t="s">
        <v>3</v>
      </c>
      <c r="B1800" s="1" t="s">
        <v>4</v>
      </c>
      <c r="C1800" s="52" t="s">
        <v>2502</v>
      </c>
      <c r="D1800" s="52" t="s">
        <v>2503</v>
      </c>
      <c r="E1800">
        <f t="shared" si="0"/>
        <v>0</v>
      </c>
      <c r="F1800" t="s">
        <v>696</v>
      </c>
    </row>
    <row r="1801" ht="13.2" spans="1:6">
      <c r="A1801" s="1" t="s">
        <v>6</v>
      </c>
      <c r="B1801" s="1" t="s">
        <v>7</v>
      </c>
      <c r="C1801" s="52" t="s">
        <v>2504</v>
      </c>
      <c r="D1801" s="52" t="s">
        <v>2505</v>
      </c>
      <c r="E1801">
        <f t="shared" si="0"/>
        <v>575</v>
      </c>
      <c r="F1801">
        <v>192</v>
      </c>
    </row>
    <row r="1802" ht="13.2" spans="1:6">
      <c r="A1802" s="1" t="s">
        <v>3</v>
      </c>
      <c r="B1802" s="1" t="s">
        <v>4</v>
      </c>
      <c r="C1802" s="52" t="s">
        <v>2504</v>
      </c>
      <c r="D1802" s="52" t="s">
        <v>2505</v>
      </c>
      <c r="E1802">
        <f t="shared" si="0"/>
        <v>0</v>
      </c>
      <c r="F1802" t="s">
        <v>696</v>
      </c>
    </row>
    <row r="1803" ht="13.2" spans="1:6">
      <c r="A1803" s="1" t="s">
        <v>6</v>
      </c>
      <c r="B1803" s="1" t="s">
        <v>7</v>
      </c>
      <c r="C1803" s="52" t="s">
        <v>2506</v>
      </c>
      <c r="D1803" s="52" t="s">
        <v>2507</v>
      </c>
      <c r="E1803">
        <f t="shared" si="0"/>
        <v>959</v>
      </c>
      <c r="F1803">
        <v>320</v>
      </c>
    </row>
    <row r="1804" ht="13.2" spans="1:6">
      <c r="A1804" s="1" t="s">
        <v>3</v>
      </c>
      <c r="B1804" s="1" t="s">
        <v>4</v>
      </c>
      <c r="C1804" s="52" t="s">
        <v>2506</v>
      </c>
      <c r="D1804" s="52" t="s">
        <v>2507</v>
      </c>
      <c r="E1804">
        <f t="shared" si="0"/>
        <v>0</v>
      </c>
      <c r="F1804" t="s">
        <v>696</v>
      </c>
    </row>
    <row r="1805" ht="13.2" spans="1:6">
      <c r="A1805" s="1" t="s">
        <v>6</v>
      </c>
      <c r="B1805" s="1" t="s">
        <v>7</v>
      </c>
      <c r="C1805" s="52" t="s">
        <v>2508</v>
      </c>
      <c r="D1805" s="52" t="s">
        <v>2509</v>
      </c>
      <c r="E1805">
        <f t="shared" si="0"/>
        <v>455</v>
      </c>
      <c r="F1805">
        <v>152</v>
      </c>
    </row>
    <row r="1806" ht="13.2" spans="1:6">
      <c r="A1806" s="1" t="s">
        <v>3</v>
      </c>
      <c r="B1806" s="1" t="s">
        <v>4</v>
      </c>
      <c r="C1806" s="52" t="s">
        <v>2508</v>
      </c>
      <c r="D1806" s="52" t="s">
        <v>2509</v>
      </c>
      <c r="E1806">
        <f t="shared" si="0"/>
        <v>0</v>
      </c>
      <c r="F1806" t="s">
        <v>696</v>
      </c>
    </row>
    <row r="1807" ht="13.2" spans="1:6">
      <c r="A1807" s="1" t="s">
        <v>6</v>
      </c>
      <c r="B1807" s="1" t="s">
        <v>7</v>
      </c>
      <c r="C1807" s="52" t="s">
        <v>2509</v>
      </c>
      <c r="D1807" s="52" t="s">
        <v>2510</v>
      </c>
      <c r="E1807">
        <f t="shared" si="0"/>
        <v>383</v>
      </c>
      <c r="F1807">
        <v>128</v>
      </c>
    </row>
    <row r="1808" ht="13.2" spans="1:6">
      <c r="A1808" s="1" t="s">
        <v>3</v>
      </c>
      <c r="B1808" s="1" t="s">
        <v>4</v>
      </c>
      <c r="C1808" s="52" t="s">
        <v>2509</v>
      </c>
      <c r="D1808" s="52" t="s">
        <v>2510</v>
      </c>
      <c r="E1808">
        <f t="shared" si="0"/>
        <v>0</v>
      </c>
      <c r="F1808" t="s">
        <v>696</v>
      </c>
    </row>
    <row r="1809" ht="13.2" spans="1:6">
      <c r="A1809" s="1" t="s">
        <v>6</v>
      </c>
      <c r="B1809" s="1" t="s">
        <v>7</v>
      </c>
      <c r="C1809" s="52" t="s">
        <v>2511</v>
      </c>
      <c r="D1809" s="52" t="s">
        <v>2512</v>
      </c>
      <c r="E1809">
        <f t="shared" si="0"/>
        <v>389</v>
      </c>
      <c r="F1809">
        <v>130</v>
      </c>
    </row>
    <row r="1810" ht="13.2" spans="1:6">
      <c r="A1810" s="1" t="s">
        <v>3</v>
      </c>
      <c r="B1810" s="1" t="s">
        <v>4</v>
      </c>
      <c r="C1810" s="52" t="s">
        <v>2511</v>
      </c>
      <c r="D1810" s="52" t="s">
        <v>2512</v>
      </c>
      <c r="E1810">
        <f t="shared" si="0"/>
        <v>0</v>
      </c>
      <c r="F1810" t="s">
        <v>696</v>
      </c>
    </row>
    <row r="1811" ht="13.2" spans="1:6">
      <c r="A1811" s="1" t="s">
        <v>6</v>
      </c>
      <c r="B1811" s="1" t="s">
        <v>7</v>
      </c>
      <c r="C1811" s="52" t="s">
        <v>2513</v>
      </c>
      <c r="D1811" s="52" t="s">
        <v>2514</v>
      </c>
      <c r="E1811">
        <f t="shared" si="0"/>
        <v>566</v>
      </c>
      <c r="F1811">
        <v>189</v>
      </c>
    </row>
    <row r="1812" ht="13.2" spans="1:6">
      <c r="A1812" s="1" t="s">
        <v>3</v>
      </c>
      <c r="B1812" s="1" t="s">
        <v>4</v>
      </c>
      <c r="C1812" s="52" t="s">
        <v>2513</v>
      </c>
      <c r="D1812" s="52" t="s">
        <v>2514</v>
      </c>
      <c r="E1812">
        <f t="shared" si="0"/>
        <v>0</v>
      </c>
      <c r="F1812" t="s">
        <v>696</v>
      </c>
    </row>
    <row r="1813" ht="13.2" spans="1:6">
      <c r="A1813" s="1" t="s">
        <v>6</v>
      </c>
      <c r="B1813" s="1" t="s">
        <v>7</v>
      </c>
      <c r="C1813" s="52" t="s">
        <v>2515</v>
      </c>
      <c r="D1813" s="52" t="s">
        <v>2516</v>
      </c>
      <c r="E1813">
        <f t="shared" si="0"/>
        <v>1112</v>
      </c>
      <c r="F1813">
        <v>371</v>
      </c>
    </row>
    <row r="1814" ht="13.2" spans="1:6">
      <c r="A1814" s="1" t="s">
        <v>3</v>
      </c>
      <c r="B1814" s="1" t="s">
        <v>4</v>
      </c>
      <c r="C1814" s="52" t="s">
        <v>2515</v>
      </c>
      <c r="D1814" s="52" t="s">
        <v>2516</v>
      </c>
      <c r="E1814">
        <f t="shared" si="0"/>
        <v>0</v>
      </c>
      <c r="F1814" t="s">
        <v>696</v>
      </c>
    </row>
    <row r="1815" ht="13.2" spans="1:6">
      <c r="A1815" s="1" t="s">
        <v>6</v>
      </c>
      <c r="B1815" s="1" t="s">
        <v>7</v>
      </c>
      <c r="C1815" s="52" t="s">
        <v>2517</v>
      </c>
      <c r="D1815" s="52" t="s">
        <v>2518</v>
      </c>
      <c r="E1815">
        <f t="shared" si="0"/>
        <v>428</v>
      </c>
      <c r="F1815">
        <v>143</v>
      </c>
    </row>
    <row r="1816" ht="13.2" spans="1:6">
      <c r="A1816" s="1" t="s">
        <v>3</v>
      </c>
      <c r="B1816" s="1" t="s">
        <v>4</v>
      </c>
      <c r="C1816" s="52" t="s">
        <v>2517</v>
      </c>
      <c r="D1816" s="52" t="s">
        <v>2518</v>
      </c>
      <c r="E1816">
        <f t="shared" si="0"/>
        <v>0</v>
      </c>
      <c r="F1816" t="s">
        <v>696</v>
      </c>
    </row>
    <row r="1817" ht="13.2" spans="1:6">
      <c r="A1817" s="1" t="s">
        <v>6</v>
      </c>
      <c r="B1817" s="1" t="s">
        <v>7</v>
      </c>
      <c r="C1817" s="52" t="s">
        <v>2519</v>
      </c>
      <c r="D1817" s="52" t="s">
        <v>2520</v>
      </c>
      <c r="E1817">
        <f t="shared" si="0"/>
        <v>455</v>
      </c>
      <c r="F1817">
        <v>152</v>
      </c>
    </row>
    <row r="1818" ht="13.2" spans="1:6">
      <c r="A1818" s="1" t="s">
        <v>3</v>
      </c>
      <c r="B1818" s="1" t="s">
        <v>4</v>
      </c>
      <c r="C1818" s="52" t="s">
        <v>2519</v>
      </c>
      <c r="D1818" s="52" t="s">
        <v>2520</v>
      </c>
      <c r="E1818">
        <f t="shared" si="0"/>
        <v>0</v>
      </c>
      <c r="F1818" t="s">
        <v>696</v>
      </c>
    </row>
    <row r="1819" ht="13.2" spans="1:6">
      <c r="A1819" s="1" t="s">
        <v>6</v>
      </c>
      <c r="B1819" s="1" t="s">
        <v>7</v>
      </c>
      <c r="C1819" s="52" t="s">
        <v>2521</v>
      </c>
      <c r="D1819" s="52" t="s">
        <v>2522</v>
      </c>
      <c r="E1819">
        <f t="shared" si="0"/>
        <v>236</v>
      </c>
      <c r="F1819">
        <v>79</v>
      </c>
    </row>
    <row r="1820" ht="13.2" spans="1:6">
      <c r="A1820" s="1" t="s">
        <v>3</v>
      </c>
      <c r="B1820" s="1" t="s">
        <v>4</v>
      </c>
      <c r="C1820" s="52" t="s">
        <v>2521</v>
      </c>
      <c r="D1820" s="52" t="s">
        <v>2522</v>
      </c>
      <c r="E1820">
        <f t="shared" si="0"/>
        <v>0</v>
      </c>
      <c r="F1820" t="s">
        <v>696</v>
      </c>
    </row>
    <row r="1821" ht="13.2" spans="1:6">
      <c r="A1821" s="1" t="s">
        <v>6</v>
      </c>
      <c r="B1821" s="1" t="s">
        <v>7</v>
      </c>
      <c r="C1821" s="52" t="s">
        <v>2523</v>
      </c>
      <c r="D1821" s="52" t="s">
        <v>2524</v>
      </c>
      <c r="E1821">
        <f t="shared" si="0"/>
        <v>1295</v>
      </c>
      <c r="F1821">
        <v>432</v>
      </c>
    </row>
    <row r="1822" ht="13.2" spans="1:6">
      <c r="A1822" s="1" t="s">
        <v>3</v>
      </c>
      <c r="B1822" s="1" t="s">
        <v>4</v>
      </c>
      <c r="C1822" s="52" t="s">
        <v>2523</v>
      </c>
      <c r="D1822" s="52" t="s">
        <v>2524</v>
      </c>
      <c r="E1822">
        <f t="shared" si="0"/>
        <v>0</v>
      </c>
      <c r="F1822" t="s">
        <v>696</v>
      </c>
    </row>
    <row r="1823" ht="13.2" spans="1:6">
      <c r="A1823" s="1" t="s">
        <v>6</v>
      </c>
      <c r="B1823" s="1" t="s">
        <v>7</v>
      </c>
      <c r="C1823" s="52" t="s">
        <v>2525</v>
      </c>
      <c r="D1823" s="52" t="s">
        <v>2526</v>
      </c>
      <c r="E1823">
        <f t="shared" si="0"/>
        <v>596</v>
      </c>
      <c r="F1823">
        <v>199</v>
      </c>
    </row>
    <row r="1824" ht="13.2" spans="1:6">
      <c r="A1824" s="1" t="s">
        <v>3</v>
      </c>
      <c r="B1824" s="1" t="s">
        <v>4</v>
      </c>
      <c r="C1824" s="52" t="s">
        <v>2525</v>
      </c>
      <c r="D1824" s="52" t="s">
        <v>2526</v>
      </c>
      <c r="E1824">
        <f t="shared" si="0"/>
        <v>0</v>
      </c>
      <c r="F1824" t="s">
        <v>696</v>
      </c>
    </row>
    <row r="1825" ht="13.2" spans="1:6">
      <c r="A1825" s="1" t="s">
        <v>6</v>
      </c>
      <c r="B1825" s="1" t="s">
        <v>7</v>
      </c>
      <c r="C1825" s="52" t="s">
        <v>2527</v>
      </c>
      <c r="D1825" s="52" t="s">
        <v>2528</v>
      </c>
      <c r="E1825">
        <f t="shared" si="0"/>
        <v>950</v>
      </c>
      <c r="F1825">
        <v>317</v>
      </c>
    </row>
    <row r="1826" ht="13.2" spans="1:6">
      <c r="A1826" s="1" t="s">
        <v>3</v>
      </c>
      <c r="B1826" s="1" t="s">
        <v>4</v>
      </c>
      <c r="C1826" s="52" t="s">
        <v>2527</v>
      </c>
      <c r="D1826" s="52" t="s">
        <v>2528</v>
      </c>
      <c r="E1826">
        <f t="shared" si="0"/>
        <v>0</v>
      </c>
      <c r="F1826" t="s">
        <v>696</v>
      </c>
    </row>
    <row r="1827" ht="13.2" spans="1:6">
      <c r="A1827" s="1" t="s">
        <v>6</v>
      </c>
      <c r="B1827" s="1" t="s">
        <v>7</v>
      </c>
      <c r="C1827" s="52" t="s">
        <v>2529</v>
      </c>
      <c r="D1827" s="52" t="s">
        <v>2530</v>
      </c>
      <c r="E1827">
        <f t="shared" si="0"/>
        <v>554</v>
      </c>
      <c r="F1827">
        <v>185</v>
      </c>
    </row>
    <row r="1828" ht="13.2" spans="1:6">
      <c r="A1828" s="1" t="s">
        <v>3</v>
      </c>
      <c r="B1828" s="1" t="s">
        <v>4</v>
      </c>
      <c r="C1828" s="52" t="s">
        <v>2529</v>
      </c>
      <c r="D1828" s="52" t="s">
        <v>2530</v>
      </c>
      <c r="E1828">
        <f t="shared" si="0"/>
        <v>0</v>
      </c>
      <c r="F1828" t="s">
        <v>696</v>
      </c>
    </row>
    <row r="1829" ht="13.2" spans="1:6">
      <c r="A1829" s="1" t="s">
        <v>6</v>
      </c>
      <c r="B1829" s="1" t="s">
        <v>7</v>
      </c>
      <c r="C1829" s="52" t="s">
        <v>2531</v>
      </c>
      <c r="D1829" s="52" t="s">
        <v>2532</v>
      </c>
      <c r="E1829">
        <f t="shared" si="0"/>
        <v>332</v>
      </c>
      <c r="F1829">
        <v>111</v>
      </c>
    </row>
    <row r="1830" ht="13.2" spans="1:6">
      <c r="A1830" s="1" t="s">
        <v>3</v>
      </c>
      <c r="B1830" s="1" t="s">
        <v>4</v>
      </c>
      <c r="C1830" s="52" t="s">
        <v>2531</v>
      </c>
      <c r="D1830" s="52" t="s">
        <v>2532</v>
      </c>
      <c r="E1830">
        <f t="shared" si="0"/>
        <v>0</v>
      </c>
      <c r="F1830" t="s">
        <v>696</v>
      </c>
    </row>
    <row r="1831" ht="13.2" spans="1:6">
      <c r="A1831" s="1" t="s">
        <v>6</v>
      </c>
      <c r="B1831" s="1" t="s">
        <v>7</v>
      </c>
      <c r="C1831" s="52" t="s">
        <v>2533</v>
      </c>
      <c r="D1831" s="52" t="s">
        <v>2534</v>
      </c>
      <c r="E1831">
        <f t="shared" si="0"/>
        <v>875</v>
      </c>
      <c r="F1831">
        <v>292</v>
      </c>
    </row>
    <row r="1832" ht="13.2" spans="1:6">
      <c r="A1832" s="1" t="s">
        <v>3</v>
      </c>
      <c r="B1832" s="1" t="s">
        <v>4</v>
      </c>
      <c r="C1832" s="52" t="s">
        <v>2533</v>
      </c>
      <c r="D1832" s="52" t="s">
        <v>2534</v>
      </c>
      <c r="E1832">
        <f t="shared" si="0"/>
        <v>0</v>
      </c>
      <c r="F1832" t="s">
        <v>696</v>
      </c>
    </row>
    <row r="1833" ht="13.2" spans="1:6">
      <c r="A1833" s="1" t="s">
        <v>6</v>
      </c>
      <c r="B1833" s="1" t="s">
        <v>7</v>
      </c>
      <c r="C1833" s="52" t="s">
        <v>2535</v>
      </c>
      <c r="D1833" s="52" t="s">
        <v>2536</v>
      </c>
      <c r="E1833">
        <f t="shared" si="0"/>
        <v>605</v>
      </c>
      <c r="F1833">
        <v>202</v>
      </c>
    </row>
    <row r="1834" ht="13.2" spans="1:6">
      <c r="A1834" s="1" t="s">
        <v>3</v>
      </c>
      <c r="B1834" s="1" t="s">
        <v>4</v>
      </c>
      <c r="C1834" s="52" t="s">
        <v>2535</v>
      </c>
      <c r="D1834" s="52" t="s">
        <v>2536</v>
      </c>
      <c r="E1834">
        <f t="shared" si="0"/>
        <v>0</v>
      </c>
      <c r="F1834" t="s">
        <v>696</v>
      </c>
    </row>
    <row r="1835" ht="13.2" spans="1:6">
      <c r="A1835" s="1" t="s">
        <v>6</v>
      </c>
      <c r="B1835" s="1" t="s">
        <v>7</v>
      </c>
      <c r="C1835" s="52" t="s">
        <v>2537</v>
      </c>
      <c r="D1835" s="52" t="s">
        <v>2538</v>
      </c>
      <c r="E1835">
        <f t="shared" si="0"/>
        <v>815</v>
      </c>
      <c r="F1835">
        <v>272</v>
      </c>
    </row>
    <row r="1836" ht="13.2" spans="1:6">
      <c r="A1836" s="1" t="s">
        <v>3</v>
      </c>
      <c r="B1836" s="1" t="s">
        <v>4</v>
      </c>
      <c r="C1836" s="52" t="s">
        <v>2537</v>
      </c>
      <c r="D1836" s="52" t="s">
        <v>2538</v>
      </c>
      <c r="E1836">
        <f t="shared" si="0"/>
        <v>0</v>
      </c>
      <c r="F1836" t="s">
        <v>696</v>
      </c>
    </row>
    <row r="1837" ht="13.2" spans="1:6">
      <c r="A1837" s="1" t="s">
        <v>6</v>
      </c>
      <c r="B1837" s="1" t="s">
        <v>7</v>
      </c>
      <c r="C1837" s="52" t="s">
        <v>2539</v>
      </c>
      <c r="D1837" s="52" t="s">
        <v>2540</v>
      </c>
      <c r="E1837">
        <f t="shared" si="0"/>
        <v>203</v>
      </c>
      <c r="F1837">
        <v>68</v>
      </c>
    </row>
    <row r="1838" ht="13.2" spans="1:6">
      <c r="A1838" s="1" t="s">
        <v>3</v>
      </c>
      <c r="B1838" s="1" t="s">
        <v>4</v>
      </c>
      <c r="C1838" s="52" t="s">
        <v>2539</v>
      </c>
      <c r="D1838" s="52" t="s">
        <v>2540</v>
      </c>
      <c r="E1838">
        <f t="shared" si="0"/>
        <v>0</v>
      </c>
      <c r="F1838" t="s">
        <v>696</v>
      </c>
    </row>
    <row r="1839" ht="13.2" spans="1:6">
      <c r="A1839" s="1" t="s">
        <v>6</v>
      </c>
      <c r="B1839" s="1" t="s">
        <v>7</v>
      </c>
      <c r="C1839" s="52" t="s">
        <v>2541</v>
      </c>
      <c r="D1839" s="52" t="s">
        <v>2542</v>
      </c>
      <c r="E1839">
        <f t="shared" si="0"/>
        <v>347</v>
      </c>
      <c r="F1839">
        <v>116</v>
      </c>
    </row>
    <row r="1840" ht="13.2" spans="1:6">
      <c r="A1840" s="1" t="s">
        <v>3</v>
      </c>
      <c r="B1840" s="1" t="s">
        <v>4</v>
      </c>
      <c r="C1840" s="52" t="s">
        <v>2541</v>
      </c>
      <c r="D1840" s="52" t="s">
        <v>2542</v>
      </c>
      <c r="E1840">
        <f t="shared" si="0"/>
        <v>0</v>
      </c>
      <c r="F1840" t="s">
        <v>696</v>
      </c>
    </row>
    <row r="1841" ht="13.2" spans="1:6">
      <c r="A1841" s="1" t="s">
        <v>6</v>
      </c>
      <c r="B1841" s="1" t="s">
        <v>7</v>
      </c>
      <c r="C1841" s="52" t="s">
        <v>2543</v>
      </c>
      <c r="D1841" s="52" t="s">
        <v>2544</v>
      </c>
      <c r="E1841">
        <f t="shared" si="0"/>
        <v>335</v>
      </c>
      <c r="F1841">
        <v>112</v>
      </c>
    </row>
    <row r="1842" ht="13.2" spans="1:6">
      <c r="A1842" s="1" t="s">
        <v>3</v>
      </c>
      <c r="B1842" s="1" t="s">
        <v>4</v>
      </c>
      <c r="C1842" s="52" t="s">
        <v>2543</v>
      </c>
      <c r="D1842" s="52" t="s">
        <v>2544</v>
      </c>
      <c r="E1842">
        <f t="shared" si="0"/>
        <v>0</v>
      </c>
      <c r="F1842" t="s">
        <v>696</v>
      </c>
    </row>
    <row r="1843" ht="13.2" spans="1:6">
      <c r="A1843" s="1" t="s">
        <v>6</v>
      </c>
      <c r="B1843" s="1" t="s">
        <v>7</v>
      </c>
      <c r="C1843" s="52" t="s">
        <v>2545</v>
      </c>
      <c r="D1843" s="52" t="s">
        <v>2546</v>
      </c>
      <c r="E1843">
        <f t="shared" si="0"/>
        <v>353</v>
      </c>
      <c r="F1843">
        <v>118</v>
      </c>
    </row>
    <row r="1844" ht="13.2" spans="1:6">
      <c r="A1844" s="1" t="s">
        <v>3</v>
      </c>
      <c r="B1844" s="1" t="s">
        <v>4</v>
      </c>
      <c r="C1844" s="52" t="s">
        <v>2545</v>
      </c>
      <c r="D1844" s="52" t="s">
        <v>2546</v>
      </c>
      <c r="E1844">
        <f t="shared" si="0"/>
        <v>0</v>
      </c>
      <c r="F1844" t="s">
        <v>696</v>
      </c>
    </row>
    <row r="1845" ht="13.2" spans="1:6">
      <c r="A1845" s="1" t="s">
        <v>6</v>
      </c>
      <c r="B1845" s="1" t="s">
        <v>7</v>
      </c>
      <c r="C1845" s="52" t="s">
        <v>2547</v>
      </c>
      <c r="D1845" s="52" t="s">
        <v>2548</v>
      </c>
      <c r="E1845">
        <f t="shared" si="0"/>
        <v>500</v>
      </c>
      <c r="F1845">
        <v>167</v>
      </c>
    </row>
    <row r="1846" ht="13.2" spans="1:6">
      <c r="A1846" s="1" t="s">
        <v>3</v>
      </c>
      <c r="B1846" s="1" t="s">
        <v>4</v>
      </c>
      <c r="C1846" s="52" t="s">
        <v>2547</v>
      </c>
      <c r="D1846" s="52" t="s">
        <v>2548</v>
      </c>
      <c r="E1846">
        <f t="shared" si="0"/>
        <v>0</v>
      </c>
      <c r="F1846" t="s">
        <v>696</v>
      </c>
    </row>
    <row r="1847" ht="13.2" spans="1:6">
      <c r="A1847" s="1" t="s">
        <v>6</v>
      </c>
      <c r="B1847" s="1" t="s">
        <v>7</v>
      </c>
      <c r="C1847" s="52" t="s">
        <v>2549</v>
      </c>
      <c r="D1847" s="52" t="s">
        <v>2550</v>
      </c>
      <c r="E1847">
        <f t="shared" si="0"/>
        <v>422</v>
      </c>
      <c r="F1847">
        <v>141</v>
      </c>
    </row>
    <row r="1848" ht="13.2" spans="1:6">
      <c r="A1848" s="1" t="s">
        <v>3</v>
      </c>
      <c r="B1848" s="1" t="s">
        <v>4</v>
      </c>
      <c r="C1848" s="52" t="s">
        <v>2549</v>
      </c>
      <c r="D1848" s="52" t="s">
        <v>2550</v>
      </c>
      <c r="E1848">
        <f t="shared" si="0"/>
        <v>0</v>
      </c>
      <c r="F1848" t="s">
        <v>696</v>
      </c>
    </row>
    <row r="1849" ht="13.2" spans="1:6">
      <c r="A1849" s="1" t="s">
        <v>6</v>
      </c>
      <c r="B1849" s="1" t="s">
        <v>7</v>
      </c>
      <c r="C1849" s="52" t="s">
        <v>2551</v>
      </c>
      <c r="D1849" s="52" t="s">
        <v>2552</v>
      </c>
      <c r="E1849">
        <f t="shared" si="0"/>
        <v>1010</v>
      </c>
      <c r="F1849">
        <v>337</v>
      </c>
    </row>
    <row r="1850" ht="13.2" spans="1:6">
      <c r="A1850" s="1" t="s">
        <v>3</v>
      </c>
      <c r="B1850" s="1" t="s">
        <v>4</v>
      </c>
      <c r="C1850" s="52" t="s">
        <v>2551</v>
      </c>
      <c r="D1850" s="52" t="s">
        <v>2552</v>
      </c>
      <c r="E1850">
        <f t="shared" si="0"/>
        <v>0</v>
      </c>
      <c r="F1850" t="s">
        <v>696</v>
      </c>
    </row>
    <row r="1851" ht="13.2" spans="1:6">
      <c r="A1851" s="1" t="s">
        <v>6</v>
      </c>
      <c r="B1851" s="1" t="s">
        <v>7</v>
      </c>
      <c r="C1851" s="52" t="s">
        <v>2553</v>
      </c>
      <c r="D1851" s="52" t="s">
        <v>2554</v>
      </c>
      <c r="E1851">
        <f t="shared" si="0"/>
        <v>1097</v>
      </c>
      <c r="F1851">
        <v>366</v>
      </c>
    </row>
    <row r="1852" ht="13.2" spans="1:6">
      <c r="A1852" s="1" t="s">
        <v>3</v>
      </c>
      <c r="B1852" s="1" t="s">
        <v>4</v>
      </c>
      <c r="C1852" s="52" t="s">
        <v>2553</v>
      </c>
      <c r="D1852" s="52" t="s">
        <v>2554</v>
      </c>
      <c r="E1852">
        <f t="shared" si="0"/>
        <v>0</v>
      </c>
      <c r="F1852" t="s">
        <v>696</v>
      </c>
    </row>
    <row r="1853" ht="13.2" spans="1:6">
      <c r="A1853" s="1" t="s">
        <v>6</v>
      </c>
      <c r="B1853" s="1" t="s">
        <v>7</v>
      </c>
      <c r="C1853" s="52" t="s">
        <v>2555</v>
      </c>
      <c r="D1853" s="52" t="s">
        <v>2556</v>
      </c>
      <c r="E1853">
        <f t="shared" si="0"/>
        <v>566</v>
      </c>
      <c r="F1853">
        <v>189</v>
      </c>
    </row>
    <row r="1854" ht="13.2" spans="1:6">
      <c r="A1854" s="1" t="s">
        <v>3</v>
      </c>
      <c r="B1854" s="1" t="s">
        <v>4</v>
      </c>
      <c r="C1854" s="52" t="s">
        <v>2555</v>
      </c>
      <c r="D1854" s="52" t="s">
        <v>2556</v>
      </c>
      <c r="E1854">
        <f t="shared" si="0"/>
        <v>0</v>
      </c>
      <c r="F1854" t="s">
        <v>696</v>
      </c>
    </row>
    <row r="1855" ht="13.2" spans="1:6">
      <c r="A1855" s="1" t="s">
        <v>6</v>
      </c>
      <c r="B1855" s="1" t="s">
        <v>7</v>
      </c>
      <c r="C1855" s="52" t="s">
        <v>2557</v>
      </c>
      <c r="D1855" s="52" t="s">
        <v>2366</v>
      </c>
      <c r="E1855">
        <f t="shared" si="0"/>
        <v>755</v>
      </c>
      <c r="F1855">
        <v>252</v>
      </c>
    </row>
    <row r="1856" ht="13.2" spans="1:6">
      <c r="A1856" s="1" t="s">
        <v>3</v>
      </c>
      <c r="B1856" s="1" t="s">
        <v>4</v>
      </c>
      <c r="C1856" s="52" t="s">
        <v>2557</v>
      </c>
      <c r="D1856" s="52" t="s">
        <v>2366</v>
      </c>
      <c r="E1856">
        <f t="shared" si="0"/>
        <v>0</v>
      </c>
      <c r="F1856" t="s">
        <v>696</v>
      </c>
    </row>
    <row r="1857" ht="13.2" spans="1:6">
      <c r="A1857" s="1" t="s">
        <v>6</v>
      </c>
      <c r="B1857" s="1" t="s">
        <v>7</v>
      </c>
      <c r="C1857" s="52" t="s">
        <v>2558</v>
      </c>
      <c r="D1857" s="52" t="s">
        <v>2559</v>
      </c>
      <c r="E1857">
        <f t="shared" si="0"/>
        <v>545</v>
      </c>
      <c r="F1857">
        <v>182</v>
      </c>
    </row>
    <row r="1858" ht="13.2" spans="1:6">
      <c r="A1858" s="1" t="s">
        <v>3</v>
      </c>
      <c r="B1858" s="1" t="s">
        <v>4</v>
      </c>
      <c r="C1858" s="52" t="s">
        <v>2558</v>
      </c>
      <c r="D1858" s="52" t="s">
        <v>2559</v>
      </c>
      <c r="E1858">
        <f t="shared" si="0"/>
        <v>0</v>
      </c>
      <c r="F1858" t="s">
        <v>696</v>
      </c>
    </row>
    <row r="1859" ht="13.2" spans="1:6">
      <c r="A1859" s="1" t="s">
        <v>6</v>
      </c>
      <c r="B1859" s="1" t="s">
        <v>8</v>
      </c>
      <c r="C1859" s="52" t="s">
        <v>2560</v>
      </c>
      <c r="D1859" s="52" t="s">
        <v>2561</v>
      </c>
      <c r="E1859">
        <f t="shared" si="0"/>
        <v>0</v>
      </c>
      <c r="F1859" t="s">
        <v>696</v>
      </c>
    </row>
    <row r="1860" ht="13.2" spans="1:6">
      <c r="A1860" s="1" t="s">
        <v>6</v>
      </c>
      <c r="B1860" s="1" t="s">
        <v>7</v>
      </c>
      <c r="C1860" s="52" t="s">
        <v>2562</v>
      </c>
      <c r="D1860" s="52" t="s">
        <v>2563</v>
      </c>
      <c r="E1860">
        <f t="shared" si="0"/>
        <v>1325</v>
      </c>
      <c r="F1860">
        <v>442</v>
      </c>
    </row>
    <row r="1861" ht="13.2" spans="1:6">
      <c r="A1861" s="1" t="s">
        <v>3</v>
      </c>
      <c r="B1861" s="1" t="s">
        <v>4</v>
      </c>
      <c r="C1861" s="52" t="s">
        <v>2562</v>
      </c>
      <c r="D1861" s="52" t="s">
        <v>2563</v>
      </c>
      <c r="E1861">
        <f t="shared" si="0"/>
        <v>0</v>
      </c>
      <c r="F1861" t="s">
        <v>696</v>
      </c>
    </row>
    <row r="1862" ht="13.2" spans="1:6">
      <c r="A1862" s="1" t="s">
        <v>6</v>
      </c>
      <c r="B1862" s="1" t="s">
        <v>7</v>
      </c>
      <c r="C1862" s="52" t="s">
        <v>2564</v>
      </c>
      <c r="D1862" s="52" t="s">
        <v>2565</v>
      </c>
      <c r="E1862">
        <f t="shared" si="0"/>
        <v>425</v>
      </c>
      <c r="F1862">
        <v>142</v>
      </c>
    </row>
    <row r="1863" ht="13.2" spans="1:6">
      <c r="A1863" s="1" t="s">
        <v>3</v>
      </c>
      <c r="B1863" s="1" t="s">
        <v>4</v>
      </c>
      <c r="C1863" s="52" t="s">
        <v>2564</v>
      </c>
      <c r="D1863" s="52" t="s">
        <v>2565</v>
      </c>
      <c r="E1863">
        <f t="shared" si="0"/>
        <v>0</v>
      </c>
      <c r="F1863" t="s">
        <v>696</v>
      </c>
    </row>
    <row r="1864" ht="13.2" spans="1:6">
      <c r="A1864" s="1" t="s">
        <v>6</v>
      </c>
      <c r="B1864" s="1" t="s">
        <v>7</v>
      </c>
      <c r="C1864" s="52" t="s">
        <v>2566</v>
      </c>
      <c r="D1864" s="52" t="s">
        <v>2567</v>
      </c>
      <c r="E1864">
        <f t="shared" si="0"/>
        <v>794</v>
      </c>
      <c r="F1864">
        <v>265</v>
      </c>
    </row>
    <row r="1865" ht="13.2" spans="1:6">
      <c r="A1865" s="1" t="s">
        <v>3</v>
      </c>
      <c r="B1865" s="1" t="s">
        <v>4</v>
      </c>
      <c r="C1865" s="52" t="s">
        <v>2566</v>
      </c>
      <c r="D1865" s="52" t="s">
        <v>2567</v>
      </c>
      <c r="E1865">
        <f t="shared" si="0"/>
        <v>0</v>
      </c>
      <c r="F1865" t="s">
        <v>696</v>
      </c>
    </row>
    <row r="1866" ht="13.2" spans="1:6">
      <c r="A1866" s="1" t="s">
        <v>6</v>
      </c>
      <c r="B1866" s="1" t="s">
        <v>7</v>
      </c>
      <c r="C1866" s="52" t="s">
        <v>2568</v>
      </c>
      <c r="D1866" s="52" t="s">
        <v>2569</v>
      </c>
      <c r="E1866">
        <f t="shared" si="0"/>
        <v>815</v>
      </c>
      <c r="F1866">
        <v>272</v>
      </c>
    </row>
    <row r="1867" ht="13.2" spans="1:6">
      <c r="A1867" s="1" t="s">
        <v>3</v>
      </c>
      <c r="B1867" s="1" t="s">
        <v>4</v>
      </c>
      <c r="C1867" s="52" t="s">
        <v>2568</v>
      </c>
      <c r="D1867" s="52" t="s">
        <v>2569</v>
      </c>
      <c r="E1867">
        <f t="shared" si="0"/>
        <v>0</v>
      </c>
      <c r="F1867" t="s">
        <v>696</v>
      </c>
    </row>
    <row r="1868" ht="13.2" spans="1:6">
      <c r="A1868" s="1" t="s">
        <v>6</v>
      </c>
      <c r="B1868" s="1" t="s">
        <v>7</v>
      </c>
      <c r="C1868" s="52" t="s">
        <v>2570</v>
      </c>
      <c r="D1868" s="52" t="s">
        <v>2571</v>
      </c>
      <c r="E1868">
        <f t="shared" si="0"/>
        <v>674</v>
      </c>
      <c r="F1868">
        <v>225</v>
      </c>
    </row>
    <row r="1869" ht="13.2" spans="1:6">
      <c r="A1869" s="1" t="s">
        <v>3</v>
      </c>
      <c r="B1869" s="1" t="s">
        <v>4</v>
      </c>
      <c r="C1869" s="52" t="s">
        <v>2570</v>
      </c>
      <c r="D1869" s="52" t="s">
        <v>2571</v>
      </c>
      <c r="E1869">
        <f t="shared" si="0"/>
        <v>0</v>
      </c>
      <c r="F1869" t="s">
        <v>696</v>
      </c>
    </row>
    <row r="1870" ht="13.2" spans="1:6">
      <c r="A1870" s="1" t="s">
        <v>6</v>
      </c>
      <c r="B1870" s="1" t="s">
        <v>7</v>
      </c>
      <c r="C1870" s="52" t="s">
        <v>2572</v>
      </c>
      <c r="D1870" s="52" t="s">
        <v>2573</v>
      </c>
      <c r="E1870">
        <f t="shared" si="0"/>
        <v>527</v>
      </c>
      <c r="F1870">
        <v>176</v>
      </c>
    </row>
    <row r="1871" ht="13.2" spans="1:6">
      <c r="A1871" s="1" t="s">
        <v>3</v>
      </c>
      <c r="B1871" s="1" t="s">
        <v>4</v>
      </c>
      <c r="C1871" s="52" t="s">
        <v>2572</v>
      </c>
      <c r="D1871" s="52" t="s">
        <v>2573</v>
      </c>
      <c r="E1871">
        <f t="shared" si="0"/>
        <v>0</v>
      </c>
      <c r="F1871" t="s">
        <v>696</v>
      </c>
    </row>
    <row r="1872" ht="13.2" spans="1:6">
      <c r="A1872" s="1" t="s">
        <v>6</v>
      </c>
      <c r="B1872" s="1" t="s">
        <v>7</v>
      </c>
      <c r="C1872" s="52" t="s">
        <v>2574</v>
      </c>
      <c r="D1872" s="52" t="s">
        <v>2575</v>
      </c>
      <c r="E1872">
        <f t="shared" si="0"/>
        <v>566</v>
      </c>
      <c r="F1872">
        <v>189</v>
      </c>
    </row>
    <row r="1873" ht="13.2" spans="1:6">
      <c r="A1873" s="1" t="s">
        <v>3</v>
      </c>
      <c r="B1873" s="1" t="s">
        <v>4</v>
      </c>
      <c r="C1873" s="52" t="s">
        <v>2574</v>
      </c>
      <c r="D1873" s="52" t="s">
        <v>2575</v>
      </c>
      <c r="E1873">
        <f t="shared" si="0"/>
        <v>0</v>
      </c>
      <c r="F1873" t="s">
        <v>696</v>
      </c>
    </row>
    <row r="1874" ht="13.2" spans="1:6">
      <c r="A1874" s="1" t="s">
        <v>6</v>
      </c>
      <c r="B1874" s="1" t="s">
        <v>7</v>
      </c>
      <c r="C1874" s="52" t="s">
        <v>2576</v>
      </c>
      <c r="D1874" s="52" t="s">
        <v>2577</v>
      </c>
      <c r="E1874">
        <f t="shared" si="0"/>
        <v>1352</v>
      </c>
      <c r="F1874">
        <v>451</v>
      </c>
    </row>
    <row r="1875" ht="13.2" spans="1:6">
      <c r="A1875" s="1" t="s">
        <v>3</v>
      </c>
      <c r="B1875" s="1" t="s">
        <v>4</v>
      </c>
      <c r="C1875" s="52" t="s">
        <v>2576</v>
      </c>
      <c r="D1875" s="52" t="s">
        <v>2577</v>
      </c>
      <c r="E1875">
        <f t="shared" si="0"/>
        <v>0</v>
      </c>
      <c r="F1875" t="s">
        <v>696</v>
      </c>
    </row>
    <row r="1876" ht="13.2" spans="1:6">
      <c r="A1876" s="1" t="s">
        <v>6</v>
      </c>
      <c r="B1876" s="1" t="s">
        <v>7</v>
      </c>
      <c r="C1876" s="52" t="s">
        <v>2377</v>
      </c>
      <c r="D1876" s="52" t="s">
        <v>2378</v>
      </c>
      <c r="E1876">
        <f t="shared" si="0"/>
        <v>1223</v>
      </c>
      <c r="F1876">
        <v>408</v>
      </c>
    </row>
    <row r="1877" ht="13.2" spans="1:6">
      <c r="A1877" s="1" t="s">
        <v>3</v>
      </c>
      <c r="B1877" s="1" t="s">
        <v>4</v>
      </c>
      <c r="C1877" s="52" t="s">
        <v>2377</v>
      </c>
      <c r="D1877" s="52" t="s">
        <v>2378</v>
      </c>
      <c r="E1877">
        <f t="shared" si="0"/>
        <v>0</v>
      </c>
      <c r="F1877" t="s">
        <v>696</v>
      </c>
    </row>
    <row r="1878" ht="13.2" spans="1:6">
      <c r="A1878" s="1" t="s">
        <v>6</v>
      </c>
      <c r="B1878" s="1" t="s">
        <v>7</v>
      </c>
      <c r="C1878" s="52" t="s">
        <v>2379</v>
      </c>
      <c r="D1878" s="52" t="s">
        <v>2380</v>
      </c>
      <c r="E1878">
        <f t="shared" si="0"/>
        <v>692</v>
      </c>
      <c r="F1878">
        <v>231</v>
      </c>
    </row>
    <row r="1879" ht="13.2" spans="1:6">
      <c r="A1879" s="1" t="s">
        <v>3</v>
      </c>
      <c r="B1879" s="1" t="s">
        <v>4</v>
      </c>
      <c r="C1879" s="52" t="s">
        <v>2379</v>
      </c>
      <c r="D1879" s="52" t="s">
        <v>2380</v>
      </c>
      <c r="E1879">
        <f t="shared" si="0"/>
        <v>0</v>
      </c>
      <c r="F1879" t="s">
        <v>696</v>
      </c>
    </row>
    <row r="1880" ht="13.2" spans="1:6">
      <c r="A1880" s="1" t="s">
        <v>6</v>
      </c>
      <c r="B1880" s="1" t="s">
        <v>7</v>
      </c>
      <c r="C1880" s="52" t="s">
        <v>2578</v>
      </c>
      <c r="D1880" s="52" t="s">
        <v>2579</v>
      </c>
      <c r="E1880">
        <f t="shared" si="0"/>
        <v>563</v>
      </c>
      <c r="F1880">
        <v>188</v>
      </c>
    </row>
    <row r="1881" ht="13.2" spans="1:6">
      <c r="A1881" s="1" t="s">
        <v>3</v>
      </c>
      <c r="B1881" s="1" t="s">
        <v>4</v>
      </c>
      <c r="C1881" s="52" t="s">
        <v>2578</v>
      </c>
      <c r="D1881" s="52" t="s">
        <v>2579</v>
      </c>
      <c r="E1881">
        <f t="shared" si="0"/>
        <v>0</v>
      </c>
      <c r="F1881" t="s">
        <v>696</v>
      </c>
    </row>
    <row r="1882" ht="13.2" spans="1:6">
      <c r="A1882" s="1" t="s">
        <v>6</v>
      </c>
      <c r="B1882" s="1" t="s">
        <v>7</v>
      </c>
      <c r="C1882" s="52" t="s">
        <v>2580</v>
      </c>
      <c r="D1882" s="52" t="s">
        <v>2581</v>
      </c>
      <c r="E1882">
        <f t="shared" si="0"/>
        <v>767</v>
      </c>
      <c r="F1882">
        <v>256</v>
      </c>
    </row>
    <row r="1883" ht="13.2" spans="1:6">
      <c r="A1883" s="1" t="s">
        <v>3</v>
      </c>
      <c r="B1883" s="1" t="s">
        <v>4</v>
      </c>
      <c r="C1883" s="52" t="s">
        <v>2580</v>
      </c>
      <c r="D1883" s="52" t="s">
        <v>2581</v>
      </c>
      <c r="E1883">
        <f t="shared" si="0"/>
        <v>0</v>
      </c>
      <c r="F1883" t="s">
        <v>696</v>
      </c>
    </row>
    <row r="1884" ht="13.2" spans="1:6">
      <c r="A1884" s="1" t="s">
        <v>6</v>
      </c>
      <c r="B1884" s="1" t="s">
        <v>7</v>
      </c>
      <c r="C1884" s="52" t="s">
        <v>2582</v>
      </c>
      <c r="D1884" s="52" t="s">
        <v>2583</v>
      </c>
      <c r="E1884">
        <f t="shared" si="0"/>
        <v>575</v>
      </c>
      <c r="F1884">
        <v>192</v>
      </c>
    </row>
    <row r="1885" ht="13.2" spans="1:6">
      <c r="A1885" s="1" t="s">
        <v>3</v>
      </c>
      <c r="B1885" s="1" t="s">
        <v>4</v>
      </c>
      <c r="C1885" s="52" t="s">
        <v>2582</v>
      </c>
      <c r="D1885" s="52" t="s">
        <v>2583</v>
      </c>
      <c r="E1885">
        <f t="shared" si="0"/>
        <v>0</v>
      </c>
      <c r="F1885" t="s">
        <v>696</v>
      </c>
    </row>
    <row r="1886" ht="13.2" spans="1:6">
      <c r="A1886" s="1" t="s">
        <v>6</v>
      </c>
      <c r="B1886" s="1" t="s">
        <v>7</v>
      </c>
      <c r="C1886" s="52" t="s">
        <v>2584</v>
      </c>
      <c r="D1886" s="52" t="s">
        <v>2585</v>
      </c>
      <c r="E1886">
        <f t="shared" si="0"/>
        <v>959</v>
      </c>
      <c r="F1886">
        <v>320</v>
      </c>
    </row>
    <row r="1887" ht="13.2" spans="1:6">
      <c r="A1887" s="1" t="s">
        <v>3</v>
      </c>
      <c r="B1887" s="1" t="s">
        <v>4</v>
      </c>
      <c r="C1887" s="52" t="s">
        <v>2584</v>
      </c>
      <c r="D1887" s="52" t="s">
        <v>2585</v>
      </c>
      <c r="E1887">
        <f t="shared" si="0"/>
        <v>0</v>
      </c>
      <c r="F1887" t="s">
        <v>696</v>
      </c>
    </row>
    <row r="1888" ht="13.2" spans="1:6">
      <c r="A1888" s="1" t="s">
        <v>6</v>
      </c>
      <c r="B1888" s="1" t="s">
        <v>7</v>
      </c>
      <c r="C1888" s="52" t="s">
        <v>2586</v>
      </c>
      <c r="D1888" s="52" t="s">
        <v>2587</v>
      </c>
      <c r="E1888">
        <f t="shared" si="0"/>
        <v>455</v>
      </c>
      <c r="F1888">
        <v>152</v>
      </c>
    </row>
    <row r="1889" ht="13.2" spans="1:6">
      <c r="A1889" s="1" t="s">
        <v>3</v>
      </c>
      <c r="B1889" s="1" t="s">
        <v>4</v>
      </c>
      <c r="C1889" s="52" t="s">
        <v>2586</v>
      </c>
      <c r="D1889" s="52" t="s">
        <v>2587</v>
      </c>
      <c r="E1889">
        <f t="shared" si="0"/>
        <v>0</v>
      </c>
      <c r="F1889" t="s">
        <v>696</v>
      </c>
    </row>
    <row r="1890" ht="13.2" spans="1:6">
      <c r="A1890" s="1" t="s">
        <v>6</v>
      </c>
      <c r="B1890" s="1" t="s">
        <v>7</v>
      </c>
      <c r="C1890" s="52" t="s">
        <v>2587</v>
      </c>
      <c r="D1890" s="52" t="s">
        <v>2588</v>
      </c>
      <c r="E1890">
        <f t="shared" si="0"/>
        <v>383</v>
      </c>
      <c r="F1890">
        <v>128</v>
      </c>
    </row>
    <row r="1891" ht="13.2" spans="1:6">
      <c r="A1891" s="1" t="s">
        <v>3</v>
      </c>
      <c r="B1891" s="1" t="s">
        <v>4</v>
      </c>
      <c r="C1891" s="52" t="s">
        <v>2587</v>
      </c>
      <c r="D1891" s="52" t="s">
        <v>2588</v>
      </c>
      <c r="E1891">
        <f t="shared" si="0"/>
        <v>0</v>
      </c>
      <c r="F1891" t="s">
        <v>696</v>
      </c>
    </row>
    <row r="1892" ht="13.2" spans="1:6">
      <c r="A1892" s="1" t="s">
        <v>6</v>
      </c>
      <c r="B1892" s="1" t="s">
        <v>7</v>
      </c>
      <c r="C1892" s="52" t="s">
        <v>2589</v>
      </c>
      <c r="D1892" s="52" t="s">
        <v>2513</v>
      </c>
      <c r="E1892">
        <f t="shared" si="0"/>
        <v>389</v>
      </c>
      <c r="F1892">
        <v>130</v>
      </c>
    </row>
    <row r="1893" ht="13.2" spans="1:6">
      <c r="A1893" s="1" t="s">
        <v>3</v>
      </c>
      <c r="B1893" s="1" t="s">
        <v>4</v>
      </c>
      <c r="C1893" s="52" t="s">
        <v>2589</v>
      </c>
      <c r="D1893" s="52" t="s">
        <v>2513</v>
      </c>
      <c r="E1893">
        <f t="shared" si="0"/>
        <v>0</v>
      </c>
      <c r="F1893" t="s">
        <v>696</v>
      </c>
    </row>
    <row r="1894" ht="13.2" spans="1:6">
      <c r="A1894" s="1" t="s">
        <v>6</v>
      </c>
      <c r="B1894" s="1" t="s">
        <v>7</v>
      </c>
      <c r="C1894" s="52" t="s">
        <v>2590</v>
      </c>
      <c r="D1894" s="52" t="s">
        <v>2514</v>
      </c>
      <c r="E1894">
        <f t="shared" si="0"/>
        <v>569</v>
      </c>
      <c r="F1894">
        <v>190</v>
      </c>
    </row>
    <row r="1895" ht="13.2" spans="1:6">
      <c r="A1895" s="1" t="s">
        <v>3</v>
      </c>
      <c r="B1895" s="1" t="s">
        <v>4</v>
      </c>
      <c r="C1895" s="52" t="s">
        <v>2590</v>
      </c>
      <c r="D1895" s="52" t="s">
        <v>2514</v>
      </c>
      <c r="E1895">
        <f t="shared" si="0"/>
        <v>0</v>
      </c>
      <c r="F1895" t="s">
        <v>696</v>
      </c>
    </row>
    <row r="1896" ht="13.2" spans="1:6">
      <c r="A1896" s="1" t="s">
        <v>6</v>
      </c>
      <c r="B1896" s="1" t="s">
        <v>7</v>
      </c>
      <c r="C1896" s="52" t="s">
        <v>2515</v>
      </c>
      <c r="D1896" s="52" t="s">
        <v>2516</v>
      </c>
      <c r="E1896">
        <f t="shared" si="0"/>
        <v>1112</v>
      </c>
      <c r="F1896">
        <v>371</v>
      </c>
    </row>
    <row r="1897" ht="13.2" spans="1:6">
      <c r="A1897" s="1" t="s">
        <v>3</v>
      </c>
      <c r="B1897" s="1" t="s">
        <v>4</v>
      </c>
      <c r="C1897" s="52" t="s">
        <v>2515</v>
      </c>
      <c r="D1897" s="52" t="s">
        <v>2516</v>
      </c>
      <c r="E1897">
        <f t="shared" si="0"/>
        <v>0</v>
      </c>
      <c r="F1897" t="s">
        <v>696</v>
      </c>
    </row>
    <row r="1898" ht="13.2" spans="1:6">
      <c r="A1898" s="1" t="s">
        <v>6</v>
      </c>
      <c r="B1898" s="1" t="s">
        <v>7</v>
      </c>
      <c r="C1898" s="52" t="s">
        <v>2517</v>
      </c>
      <c r="D1898" s="52" t="s">
        <v>2518</v>
      </c>
      <c r="E1898">
        <f t="shared" si="0"/>
        <v>428</v>
      </c>
      <c r="F1898">
        <v>143</v>
      </c>
    </row>
    <row r="1899" ht="13.2" spans="1:6">
      <c r="A1899" s="1" t="s">
        <v>3</v>
      </c>
      <c r="B1899" s="1" t="s">
        <v>4</v>
      </c>
      <c r="C1899" s="52" t="s">
        <v>2517</v>
      </c>
      <c r="D1899" s="52" t="s">
        <v>2518</v>
      </c>
      <c r="E1899">
        <f t="shared" si="0"/>
        <v>0</v>
      </c>
      <c r="F1899" t="s">
        <v>696</v>
      </c>
    </row>
    <row r="1900" ht="13.2" spans="1:6">
      <c r="A1900" s="1" t="s">
        <v>6</v>
      </c>
      <c r="B1900" s="1" t="s">
        <v>7</v>
      </c>
      <c r="C1900" s="52" t="s">
        <v>2519</v>
      </c>
      <c r="D1900" s="52" t="s">
        <v>2520</v>
      </c>
      <c r="E1900">
        <f t="shared" si="0"/>
        <v>455</v>
      </c>
      <c r="F1900">
        <v>152</v>
      </c>
    </row>
    <row r="1901" ht="13.2" spans="1:6">
      <c r="A1901" s="1" t="s">
        <v>3</v>
      </c>
      <c r="B1901" s="1" t="s">
        <v>4</v>
      </c>
      <c r="C1901" s="52" t="s">
        <v>2519</v>
      </c>
      <c r="D1901" s="52" t="s">
        <v>2520</v>
      </c>
      <c r="E1901">
        <f t="shared" si="0"/>
        <v>0</v>
      </c>
      <c r="F1901" t="s">
        <v>696</v>
      </c>
    </row>
    <row r="1902" ht="13.2" spans="1:6">
      <c r="A1902" s="1" t="s">
        <v>6</v>
      </c>
      <c r="B1902" s="1" t="s">
        <v>7</v>
      </c>
      <c r="C1902" s="52" t="s">
        <v>2521</v>
      </c>
      <c r="D1902" s="52" t="s">
        <v>2522</v>
      </c>
      <c r="E1902">
        <f t="shared" si="0"/>
        <v>236</v>
      </c>
      <c r="F1902">
        <v>79</v>
      </c>
    </row>
    <row r="1903" ht="13.2" spans="1:6">
      <c r="A1903" s="1" t="s">
        <v>3</v>
      </c>
      <c r="B1903" s="1" t="s">
        <v>4</v>
      </c>
      <c r="C1903" s="52" t="s">
        <v>2521</v>
      </c>
      <c r="D1903" s="52" t="s">
        <v>2522</v>
      </c>
      <c r="E1903">
        <f t="shared" si="0"/>
        <v>0</v>
      </c>
      <c r="F1903" t="s">
        <v>696</v>
      </c>
    </row>
    <row r="1904" ht="13.2" spans="1:6">
      <c r="A1904" s="1" t="s">
        <v>6</v>
      </c>
      <c r="B1904" s="1" t="s">
        <v>7</v>
      </c>
      <c r="C1904" s="52" t="s">
        <v>2523</v>
      </c>
      <c r="D1904" s="52" t="s">
        <v>2591</v>
      </c>
      <c r="E1904">
        <f t="shared" si="0"/>
        <v>1274</v>
      </c>
      <c r="F1904">
        <v>425</v>
      </c>
    </row>
    <row r="1905" ht="13.2" spans="1:6">
      <c r="A1905" s="1" t="s">
        <v>3</v>
      </c>
      <c r="B1905" s="1" t="s">
        <v>4</v>
      </c>
      <c r="C1905" s="52" t="s">
        <v>2523</v>
      </c>
      <c r="D1905" s="52" t="s">
        <v>2591</v>
      </c>
      <c r="E1905">
        <f t="shared" si="0"/>
        <v>0</v>
      </c>
      <c r="F1905" t="s">
        <v>696</v>
      </c>
    </row>
    <row r="1906" ht="13.2" spans="1:6">
      <c r="A1906" s="1" t="s">
        <v>6</v>
      </c>
      <c r="B1906" s="1" t="s">
        <v>7</v>
      </c>
      <c r="C1906" s="52" t="s">
        <v>2592</v>
      </c>
      <c r="D1906" s="52" t="s">
        <v>2593</v>
      </c>
      <c r="E1906">
        <f t="shared" si="0"/>
        <v>683</v>
      </c>
      <c r="F1906">
        <v>228</v>
      </c>
    </row>
    <row r="1907" ht="13.2" spans="1:6">
      <c r="A1907" s="1" t="s">
        <v>3</v>
      </c>
      <c r="B1907" s="1" t="s">
        <v>4</v>
      </c>
      <c r="C1907" s="52" t="s">
        <v>2592</v>
      </c>
      <c r="D1907" s="52" t="s">
        <v>2593</v>
      </c>
      <c r="E1907">
        <f t="shared" si="0"/>
        <v>0</v>
      </c>
      <c r="F1907" t="s">
        <v>696</v>
      </c>
    </row>
    <row r="1908" ht="13.2" spans="1:6">
      <c r="A1908" s="1" t="s">
        <v>6</v>
      </c>
      <c r="B1908" s="1" t="s">
        <v>7</v>
      </c>
      <c r="C1908" s="52" t="s">
        <v>2594</v>
      </c>
      <c r="D1908" s="52" t="s">
        <v>2595</v>
      </c>
      <c r="E1908">
        <f t="shared" si="0"/>
        <v>950</v>
      </c>
      <c r="F1908">
        <v>317</v>
      </c>
    </row>
    <row r="1909" ht="13.2" spans="1:6">
      <c r="A1909" s="1" t="s">
        <v>3</v>
      </c>
      <c r="B1909" s="1" t="s">
        <v>4</v>
      </c>
      <c r="C1909" s="52" t="s">
        <v>2594</v>
      </c>
      <c r="D1909" s="52" t="s">
        <v>2595</v>
      </c>
      <c r="E1909">
        <f t="shared" si="0"/>
        <v>0</v>
      </c>
      <c r="F1909" t="s">
        <v>696</v>
      </c>
    </row>
    <row r="1910" ht="13.2" spans="1:6">
      <c r="A1910" s="1" t="s">
        <v>6</v>
      </c>
      <c r="B1910" s="1" t="s">
        <v>7</v>
      </c>
      <c r="C1910" s="52" t="s">
        <v>2596</v>
      </c>
      <c r="D1910" s="52" t="s">
        <v>2597</v>
      </c>
      <c r="E1910">
        <f t="shared" si="0"/>
        <v>554</v>
      </c>
      <c r="F1910">
        <v>185</v>
      </c>
    </row>
    <row r="1911" ht="13.2" spans="1:6">
      <c r="A1911" s="1" t="s">
        <v>3</v>
      </c>
      <c r="B1911" s="1" t="s">
        <v>4</v>
      </c>
      <c r="C1911" s="52" t="s">
        <v>2596</v>
      </c>
      <c r="D1911" s="52" t="s">
        <v>2597</v>
      </c>
      <c r="E1911">
        <f t="shared" si="0"/>
        <v>0</v>
      </c>
      <c r="F1911" t="s">
        <v>696</v>
      </c>
    </row>
    <row r="1912" ht="13.2" spans="1:6">
      <c r="A1912" s="1" t="s">
        <v>6</v>
      </c>
      <c r="B1912" s="1" t="s">
        <v>7</v>
      </c>
      <c r="C1912" s="52" t="s">
        <v>2598</v>
      </c>
      <c r="D1912" s="52" t="s">
        <v>2599</v>
      </c>
      <c r="E1912">
        <f t="shared" si="0"/>
        <v>332</v>
      </c>
      <c r="F1912">
        <v>111</v>
      </c>
    </row>
    <row r="1913" ht="13.2" spans="1:6">
      <c r="A1913" s="1" t="s">
        <v>3</v>
      </c>
      <c r="B1913" s="1" t="s">
        <v>4</v>
      </c>
      <c r="C1913" s="52" t="s">
        <v>2598</v>
      </c>
      <c r="D1913" s="52" t="s">
        <v>2599</v>
      </c>
      <c r="E1913">
        <f t="shared" si="0"/>
        <v>0</v>
      </c>
      <c r="F1913" t="s">
        <v>696</v>
      </c>
    </row>
    <row r="1914" ht="13.2" spans="1:6">
      <c r="A1914" s="1" t="s">
        <v>6</v>
      </c>
      <c r="B1914" s="1" t="s">
        <v>7</v>
      </c>
      <c r="C1914" s="52" t="s">
        <v>2600</v>
      </c>
      <c r="D1914" s="52" t="s">
        <v>2601</v>
      </c>
      <c r="E1914">
        <f t="shared" si="0"/>
        <v>875</v>
      </c>
      <c r="F1914">
        <v>292</v>
      </c>
    </row>
    <row r="1915" ht="13.2" spans="1:6">
      <c r="A1915" s="1" t="s">
        <v>3</v>
      </c>
      <c r="B1915" s="1" t="s">
        <v>4</v>
      </c>
      <c r="C1915" s="52" t="s">
        <v>2600</v>
      </c>
      <c r="D1915" s="52" t="s">
        <v>2601</v>
      </c>
      <c r="E1915">
        <f t="shared" si="0"/>
        <v>0</v>
      </c>
      <c r="F1915" t="s">
        <v>696</v>
      </c>
    </row>
    <row r="1916" ht="13.2" spans="1:6">
      <c r="A1916" s="1" t="s">
        <v>6</v>
      </c>
      <c r="B1916" s="1" t="s">
        <v>7</v>
      </c>
      <c r="C1916" s="52" t="s">
        <v>2602</v>
      </c>
      <c r="D1916" s="52" t="s">
        <v>2603</v>
      </c>
      <c r="E1916">
        <f t="shared" si="0"/>
        <v>605</v>
      </c>
      <c r="F1916">
        <v>202</v>
      </c>
    </row>
    <row r="1917" ht="13.2" spans="1:6">
      <c r="A1917" s="1" t="s">
        <v>3</v>
      </c>
      <c r="B1917" s="1" t="s">
        <v>4</v>
      </c>
      <c r="C1917" s="52" t="s">
        <v>2602</v>
      </c>
      <c r="D1917" s="52" t="s">
        <v>2603</v>
      </c>
      <c r="E1917">
        <f t="shared" si="0"/>
        <v>0</v>
      </c>
      <c r="F1917" t="s">
        <v>696</v>
      </c>
    </row>
    <row r="1918" ht="13.2" spans="1:6">
      <c r="A1918" s="1" t="s">
        <v>6</v>
      </c>
      <c r="B1918" s="1" t="s">
        <v>8</v>
      </c>
      <c r="C1918" s="52" t="s">
        <v>2604</v>
      </c>
      <c r="D1918" s="52" t="s">
        <v>2605</v>
      </c>
      <c r="E1918">
        <f t="shared" si="0"/>
        <v>0</v>
      </c>
      <c r="F1918" t="s">
        <v>696</v>
      </c>
    </row>
    <row r="1919" ht="13.2" spans="1:6">
      <c r="A1919" s="1" t="s">
        <v>6</v>
      </c>
      <c r="B1919" s="1" t="s">
        <v>7</v>
      </c>
      <c r="C1919" s="52" t="s">
        <v>2606</v>
      </c>
      <c r="D1919" s="52" t="s">
        <v>2607</v>
      </c>
      <c r="E1919">
        <f t="shared" si="0"/>
        <v>203</v>
      </c>
      <c r="F1919">
        <v>68</v>
      </c>
    </row>
    <row r="1920" ht="13.2" spans="1:6">
      <c r="A1920" s="1" t="s">
        <v>3</v>
      </c>
      <c r="B1920" s="1" t="s">
        <v>4</v>
      </c>
      <c r="C1920" s="52" t="s">
        <v>2606</v>
      </c>
      <c r="D1920" s="52" t="s">
        <v>2607</v>
      </c>
      <c r="E1920">
        <f t="shared" si="0"/>
        <v>0</v>
      </c>
      <c r="F1920" t="s">
        <v>696</v>
      </c>
    </row>
    <row r="1921" ht="13.2" spans="1:6">
      <c r="A1921" s="1" t="s">
        <v>6</v>
      </c>
      <c r="B1921" s="1" t="s">
        <v>7</v>
      </c>
      <c r="C1921" s="52" t="s">
        <v>2608</v>
      </c>
      <c r="D1921" s="52" t="s">
        <v>2609</v>
      </c>
      <c r="E1921">
        <f t="shared" si="0"/>
        <v>347</v>
      </c>
      <c r="F1921">
        <v>116</v>
      </c>
    </row>
    <row r="1922" ht="13.2" spans="1:6">
      <c r="A1922" s="1" t="s">
        <v>3</v>
      </c>
      <c r="B1922" s="1" t="s">
        <v>4</v>
      </c>
      <c r="C1922" s="52" t="s">
        <v>2608</v>
      </c>
      <c r="D1922" s="52" t="s">
        <v>2609</v>
      </c>
      <c r="E1922">
        <f t="shared" si="0"/>
        <v>0</v>
      </c>
      <c r="F1922" t="s">
        <v>696</v>
      </c>
    </row>
    <row r="1923" ht="13.2" spans="1:6">
      <c r="A1923" s="1" t="s">
        <v>6</v>
      </c>
      <c r="B1923" s="1" t="s">
        <v>7</v>
      </c>
      <c r="C1923" s="52" t="s">
        <v>2610</v>
      </c>
      <c r="D1923" s="52" t="s">
        <v>2611</v>
      </c>
      <c r="E1923">
        <f t="shared" si="0"/>
        <v>335</v>
      </c>
      <c r="F1923">
        <v>112</v>
      </c>
    </row>
    <row r="1924" ht="13.2" spans="1:6">
      <c r="A1924" s="1" t="s">
        <v>3</v>
      </c>
      <c r="B1924" s="1" t="s">
        <v>4</v>
      </c>
      <c r="C1924" s="52" t="s">
        <v>2610</v>
      </c>
      <c r="D1924" s="52" t="s">
        <v>2611</v>
      </c>
      <c r="E1924">
        <f t="shared" si="0"/>
        <v>0</v>
      </c>
      <c r="F1924" t="s">
        <v>696</v>
      </c>
    </row>
    <row r="1925" ht="13.2" spans="1:6">
      <c r="A1925" s="1" t="s">
        <v>6</v>
      </c>
      <c r="B1925" s="1" t="s">
        <v>7</v>
      </c>
      <c r="C1925" s="52" t="s">
        <v>2612</v>
      </c>
      <c r="D1925" s="52" t="s">
        <v>2613</v>
      </c>
      <c r="E1925">
        <f t="shared" si="0"/>
        <v>353</v>
      </c>
      <c r="F1925">
        <v>118</v>
      </c>
    </row>
    <row r="1926" ht="13.2" spans="1:6">
      <c r="A1926" s="1" t="s">
        <v>3</v>
      </c>
      <c r="B1926" s="1" t="s">
        <v>4</v>
      </c>
      <c r="C1926" s="52" t="s">
        <v>2612</v>
      </c>
      <c r="D1926" s="52" t="s">
        <v>2613</v>
      </c>
      <c r="E1926">
        <f t="shared" si="0"/>
        <v>0</v>
      </c>
      <c r="F1926" t="s">
        <v>696</v>
      </c>
    </row>
    <row r="1927" ht="13.2" spans="1:6">
      <c r="A1927" s="1" t="s">
        <v>6</v>
      </c>
      <c r="B1927" s="1" t="s">
        <v>7</v>
      </c>
      <c r="C1927" s="52" t="s">
        <v>2614</v>
      </c>
      <c r="D1927" s="52" t="s">
        <v>2615</v>
      </c>
      <c r="E1927">
        <f t="shared" si="0"/>
        <v>482</v>
      </c>
      <c r="F1927">
        <v>161</v>
      </c>
    </row>
    <row r="1928" ht="13.2" spans="1:6">
      <c r="A1928" s="1" t="s">
        <v>3</v>
      </c>
      <c r="B1928" s="1" t="s">
        <v>4</v>
      </c>
      <c r="C1928" s="52" t="s">
        <v>2614</v>
      </c>
      <c r="D1928" s="52" t="s">
        <v>2615</v>
      </c>
      <c r="E1928">
        <f t="shared" si="0"/>
        <v>0</v>
      </c>
      <c r="F1928" t="s">
        <v>696</v>
      </c>
    </row>
    <row r="1929" ht="13.2" spans="1:6">
      <c r="A1929" s="1" t="s">
        <v>6</v>
      </c>
      <c r="B1929" s="1" t="s">
        <v>7</v>
      </c>
      <c r="C1929" s="52" t="s">
        <v>2616</v>
      </c>
      <c r="D1929" s="52" t="s">
        <v>2617</v>
      </c>
      <c r="E1929">
        <f t="shared" si="0"/>
        <v>449</v>
      </c>
      <c r="F1929">
        <v>150</v>
      </c>
    </row>
    <row r="1930" ht="13.2" spans="1:6">
      <c r="A1930" s="1" t="s">
        <v>3</v>
      </c>
      <c r="B1930" s="1" t="s">
        <v>4</v>
      </c>
      <c r="C1930" s="52" t="s">
        <v>2616</v>
      </c>
      <c r="D1930" s="52" t="s">
        <v>2617</v>
      </c>
      <c r="E1930">
        <f t="shared" si="0"/>
        <v>0</v>
      </c>
      <c r="F1930" t="s">
        <v>696</v>
      </c>
    </row>
    <row r="1931" ht="13.2" spans="1:6">
      <c r="A1931" s="1" t="s">
        <v>6</v>
      </c>
      <c r="B1931" s="1" t="s">
        <v>7</v>
      </c>
      <c r="C1931" s="52" t="s">
        <v>2618</v>
      </c>
      <c r="D1931" s="52" t="s">
        <v>2619</v>
      </c>
      <c r="E1931">
        <f t="shared" si="0"/>
        <v>947</v>
      </c>
      <c r="F1931">
        <v>316</v>
      </c>
    </row>
    <row r="1932" ht="13.2" spans="1:6">
      <c r="A1932" s="1" t="s">
        <v>3</v>
      </c>
      <c r="B1932" s="1" t="s">
        <v>4</v>
      </c>
      <c r="C1932" s="52" t="s">
        <v>2618</v>
      </c>
      <c r="D1932" s="52" t="s">
        <v>2619</v>
      </c>
      <c r="E1932">
        <f t="shared" si="0"/>
        <v>0</v>
      </c>
      <c r="F1932" t="s">
        <v>696</v>
      </c>
    </row>
    <row r="1933" ht="13.2" spans="1:6">
      <c r="A1933" s="1" t="s">
        <v>6</v>
      </c>
      <c r="B1933" s="1" t="s">
        <v>7</v>
      </c>
      <c r="C1933" s="52" t="s">
        <v>2620</v>
      </c>
      <c r="D1933" s="52" t="s">
        <v>2621</v>
      </c>
      <c r="E1933">
        <f t="shared" si="0"/>
        <v>1100</v>
      </c>
      <c r="F1933">
        <v>367</v>
      </c>
    </row>
    <row r="1934" ht="13.2" spans="1:6">
      <c r="A1934" s="1" t="s">
        <v>3</v>
      </c>
      <c r="B1934" s="1" t="s">
        <v>4</v>
      </c>
      <c r="C1934" s="52" t="s">
        <v>2620</v>
      </c>
      <c r="D1934" s="52" t="s">
        <v>2621</v>
      </c>
      <c r="E1934">
        <f t="shared" si="0"/>
        <v>0</v>
      </c>
      <c r="F1934" t="s">
        <v>696</v>
      </c>
    </row>
    <row r="1935" ht="13.2" spans="1:6">
      <c r="A1935" s="1" t="s">
        <v>6</v>
      </c>
      <c r="B1935" s="1" t="s">
        <v>7</v>
      </c>
      <c r="C1935" s="52" t="s">
        <v>2622</v>
      </c>
      <c r="D1935" s="52" t="s">
        <v>2623</v>
      </c>
      <c r="E1935">
        <f t="shared" si="0"/>
        <v>566</v>
      </c>
      <c r="F1935">
        <v>189</v>
      </c>
    </row>
    <row r="1936" ht="13.2" spans="1:6">
      <c r="A1936" s="1" t="s">
        <v>3</v>
      </c>
      <c r="B1936" s="1" t="s">
        <v>4</v>
      </c>
      <c r="C1936" s="52" t="s">
        <v>2622</v>
      </c>
      <c r="D1936" s="52" t="s">
        <v>2623</v>
      </c>
      <c r="E1936">
        <f t="shared" si="0"/>
        <v>0</v>
      </c>
      <c r="F1936" t="s">
        <v>696</v>
      </c>
    </row>
    <row r="1937" ht="13.2" spans="1:6">
      <c r="A1937" s="1" t="s">
        <v>6</v>
      </c>
      <c r="B1937" s="1" t="s">
        <v>7</v>
      </c>
      <c r="C1937" s="52" t="s">
        <v>2624</v>
      </c>
      <c r="D1937" s="52" t="s">
        <v>2625</v>
      </c>
      <c r="E1937">
        <f t="shared" si="0"/>
        <v>749</v>
      </c>
      <c r="F1937">
        <v>250</v>
      </c>
    </row>
    <row r="1938" ht="13.2" spans="1:6">
      <c r="A1938" s="1" t="s">
        <v>3</v>
      </c>
      <c r="B1938" s="1" t="s">
        <v>4</v>
      </c>
      <c r="C1938" s="52" t="s">
        <v>2624</v>
      </c>
      <c r="D1938" s="52" t="s">
        <v>2625</v>
      </c>
      <c r="E1938">
        <f t="shared" si="0"/>
        <v>0</v>
      </c>
      <c r="F1938" t="s">
        <v>696</v>
      </c>
    </row>
    <row r="1939" ht="13.2" spans="1:6">
      <c r="A1939" s="1" t="s">
        <v>6</v>
      </c>
      <c r="B1939" s="1" t="s">
        <v>7</v>
      </c>
      <c r="C1939" s="52" t="s">
        <v>2626</v>
      </c>
      <c r="D1939" s="52" t="s">
        <v>2627</v>
      </c>
      <c r="E1939">
        <f t="shared" si="0"/>
        <v>578</v>
      </c>
      <c r="F1939">
        <v>193</v>
      </c>
    </row>
    <row r="1940" ht="13.2" spans="1:6">
      <c r="A1940" s="1" t="s">
        <v>3</v>
      </c>
      <c r="B1940" s="1" t="s">
        <v>4</v>
      </c>
      <c r="C1940" s="52" t="s">
        <v>2626</v>
      </c>
      <c r="D1940" s="52" t="s">
        <v>2627</v>
      </c>
      <c r="E1940">
        <f t="shared" si="0"/>
        <v>0</v>
      </c>
      <c r="F1940" t="s">
        <v>696</v>
      </c>
    </row>
    <row r="1941" ht="13.2" spans="1:6">
      <c r="A1941" s="1" t="s">
        <v>6</v>
      </c>
      <c r="B1941" s="1" t="s">
        <v>7</v>
      </c>
      <c r="C1941" s="52" t="s">
        <v>2628</v>
      </c>
      <c r="D1941" s="52" t="s">
        <v>2629</v>
      </c>
      <c r="E1941">
        <f t="shared" si="0"/>
        <v>668</v>
      </c>
      <c r="F1941">
        <v>223</v>
      </c>
    </row>
    <row r="1942" ht="13.2" spans="1:6">
      <c r="A1942" s="1" t="s">
        <v>3</v>
      </c>
      <c r="B1942" s="1" t="s">
        <v>4</v>
      </c>
      <c r="C1942" s="52" t="s">
        <v>2628</v>
      </c>
      <c r="D1942" s="52" t="s">
        <v>2629</v>
      </c>
      <c r="E1942">
        <f t="shared" si="0"/>
        <v>0</v>
      </c>
      <c r="F1942" t="s">
        <v>696</v>
      </c>
    </row>
    <row r="1943" ht="13.2" spans="1:6">
      <c r="A1943" s="1" t="s">
        <v>6</v>
      </c>
      <c r="B1943" s="1" t="s">
        <v>7</v>
      </c>
      <c r="C1943" s="52" t="s">
        <v>2630</v>
      </c>
      <c r="D1943" s="52" t="s">
        <v>2631</v>
      </c>
      <c r="E1943">
        <f t="shared" si="0"/>
        <v>1325</v>
      </c>
      <c r="F1943">
        <v>442</v>
      </c>
    </row>
    <row r="1944" ht="13.2" spans="1:6">
      <c r="A1944" s="1" t="s">
        <v>3</v>
      </c>
      <c r="B1944" s="1" t="s">
        <v>4</v>
      </c>
      <c r="C1944" s="52" t="s">
        <v>2630</v>
      </c>
      <c r="D1944" s="52" t="s">
        <v>2631</v>
      </c>
      <c r="E1944">
        <f t="shared" si="0"/>
        <v>0</v>
      </c>
      <c r="F1944" t="s">
        <v>696</v>
      </c>
    </row>
    <row r="1945" ht="13.2" spans="1:6">
      <c r="A1945" s="1" t="s">
        <v>6</v>
      </c>
      <c r="B1945" s="1" t="s">
        <v>7</v>
      </c>
      <c r="C1945" s="52" t="s">
        <v>2632</v>
      </c>
      <c r="D1945" s="52" t="s">
        <v>2633</v>
      </c>
      <c r="E1945">
        <f t="shared" si="0"/>
        <v>425</v>
      </c>
      <c r="F1945">
        <v>142</v>
      </c>
    </row>
    <row r="1946" ht="13.2" spans="1:6">
      <c r="A1946" s="1" t="s">
        <v>3</v>
      </c>
      <c r="B1946" s="1" t="s">
        <v>4</v>
      </c>
      <c r="C1946" s="52" t="s">
        <v>2632</v>
      </c>
      <c r="D1946" s="52" t="s">
        <v>2633</v>
      </c>
      <c r="E1946">
        <f t="shared" si="0"/>
        <v>0</v>
      </c>
      <c r="F1946" t="s">
        <v>696</v>
      </c>
    </row>
    <row r="1947" ht="13.2" spans="1:6">
      <c r="A1947" s="1" t="s">
        <v>6</v>
      </c>
      <c r="B1947" s="1" t="s">
        <v>7</v>
      </c>
      <c r="C1947" s="52" t="s">
        <v>2634</v>
      </c>
      <c r="D1947" s="52" t="s">
        <v>2635</v>
      </c>
      <c r="E1947">
        <f t="shared" si="0"/>
        <v>770</v>
      </c>
      <c r="F1947">
        <v>257</v>
      </c>
    </row>
    <row r="1948" ht="13.2" spans="1:6">
      <c r="A1948" s="1" t="s">
        <v>3</v>
      </c>
      <c r="B1948" s="1" t="s">
        <v>4</v>
      </c>
      <c r="C1948" s="52" t="s">
        <v>2634</v>
      </c>
      <c r="D1948" s="52" t="s">
        <v>2635</v>
      </c>
      <c r="E1948">
        <f t="shared" si="0"/>
        <v>0</v>
      </c>
      <c r="F1948" t="s">
        <v>696</v>
      </c>
    </row>
    <row r="1949" ht="13.2" spans="1:6">
      <c r="A1949" s="1" t="s">
        <v>6</v>
      </c>
      <c r="B1949" s="1" t="s">
        <v>7</v>
      </c>
      <c r="C1949" s="52" t="s">
        <v>2636</v>
      </c>
      <c r="D1949" s="52" t="s">
        <v>2637</v>
      </c>
      <c r="E1949">
        <f t="shared" si="0"/>
        <v>758</v>
      </c>
      <c r="F1949">
        <v>253</v>
      </c>
    </row>
    <row r="1950" ht="13.2" spans="1:6">
      <c r="A1950" s="1" t="s">
        <v>3</v>
      </c>
      <c r="B1950" s="1" t="s">
        <v>4</v>
      </c>
      <c r="C1950" s="52" t="s">
        <v>2636</v>
      </c>
      <c r="D1950" s="52" t="s">
        <v>2637</v>
      </c>
      <c r="E1950">
        <f t="shared" si="0"/>
        <v>0</v>
      </c>
      <c r="F1950" t="s">
        <v>696</v>
      </c>
    </row>
    <row r="1951" ht="13.2" spans="1:6">
      <c r="A1951" s="1" t="s">
        <v>6</v>
      </c>
      <c r="B1951" s="1" t="s">
        <v>7</v>
      </c>
      <c r="C1951" s="52" t="s">
        <v>2638</v>
      </c>
      <c r="D1951" s="52" t="s">
        <v>2639</v>
      </c>
      <c r="E1951">
        <f t="shared" si="0"/>
        <v>668</v>
      </c>
      <c r="F1951">
        <v>223</v>
      </c>
    </row>
    <row r="1952" ht="13.2" spans="1:6">
      <c r="A1952" s="1" t="s">
        <v>3</v>
      </c>
      <c r="B1952" s="1" t="s">
        <v>4</v>
      </c>
      <c r="C1952" s="52" t="s">
        <v>2638</v>
      </c>
      <c r="D1952" s="52" t="s">
        <v>2639</v>
      </c>
      <c r="E1952">
        <f t="shared" si="0"/>
        <v>0</v>
      </c>
      <c r="F1952" t="s">
        <v>696</v>
      </c>
    </row>
    <row r="1953" ht="13.2" spans="1:6">
      <c r="A1953" s="1" t="s">
        <v>6</v>
      </c>
      <c r="B1953" s="1" t="s">
        <v>7</v>
      </c>
      <c r="C1953" s="52" t="s">
        <v>2640</v>
      </c>
      <c r="D1953" s="52" t="s">
        <v>2641</v>
      </c>
      <c r="E1953">
        <f t="shared" si="0"/>
        <v>566</v>
      </c>
      <c r="F1953">
        <v>189</v>
      </c>
    </row>
    <row r="1954" ht="13.2" spans="1:6">
      <c r="A1954" s="1" t="s">
        <v>3</v>
      </c>
      <c r="B1954" s="1" t="s">
        <v>4</v>
      </c>
      <c r="C1954" s="52" t="s">
        <v>2640</v>
      </c>
      <c r="D1954" s="52" t="s">
        <v>2641</v>
      </c>
      <c r="E1954">
        <f t="shared" si="0"/>
        <v>0</v>
      </c>
      <c r="F1954" t="s">
        <v>696</v>
      </c>
    </row>
    <row r="1955" ht="13.2" spans="1:6">
      <c r="A1955" s="1" t="s">
        <v>6</v>
      </c>
      <c r="B1955" s="1" t="s">
        <v>7</v>
      </c>
      <c r="C1955" s="52" t="s">
        <v>2642</v>
      </c>
      <c r="D1955" s="52" t="s">
        <v>2643</v>
      </c>
      <c r="E1955">
        <f t="shared" si="0"/>
        <v>1352</v>
      </c>
      <c r="F1955">
        <v>451</v>
      </c>
    </row>
    <row r="1956" ht="13.2" spans="1:6">
      <c r="A1956" s="1" t="s">
        <v>3</v>
      </c>
      <c r="B1956" s="1" t="s">
        <v>4</v>
      </c>
      <c r="C1956" s="52" t="s">
        <v>2642</v>
      </c>
      <c r="D1956" s="52" t="s">
        <v>2643</v>
      </c>
      <c r="E1956">
        <f t="shared" si="0"/>
        <v>0</v>
      </c>
      <c r="F1956" t="s">
        <v>696</v>
      </c>
    </row>
    <row r="1957" ht="13.2" spans="1:6">
      <c r="A1957" s="1" t="s">
        <v>6</v>
      </c>
      <c r="B1957" s="1" t="s">
        <v>7</v>
      </c>
      <c r="C1957" s="52" t="s">
        <v>2644</v>
      </c>
      <c r="D1957" s="52" t="s">
        <v>2645</v>
      </c>
      <c r="E1957">
        <f t="shared" si="0"/>
        <v>1223</v>
      </c>
      <c r="F1957">
        <v>408</v>
      </c>
    </row>
    <row r="1958" ht="13.2" spans="1:6">
      <c r="A1958" s="1" t="s">
        <v>3</v>
      </c>
      <c r="B1958" s="1" t="s">
        <v>4</v>
      </c>
      <c r="C1958" s="52" t="s">
        <v>2644</v>
      </c>
      <c r="D1958" s="52" t="s">
        <v>2645</v>
      </c>
      <c r="E1958">
        <f t="shared" si="0"/>
        <v>0</v>
      </c>
      <c r="F1958" t="s">
        <v>696</v>
      </c>
    </row>
    <row r="1959" ht="13.2" spans="1:6">
      <c r="A1959" s="1" t="s">
        <v>6</v>
      </c>
      <c r="B1959" s="1" t="s">
        <v>7</v>
      </c>
      <c r="C1959" s="52" t="s">
        <v>2646</v>
      </c>
      <c r="D1959" s="52" t="s">
        <v>2647</v>
      </c>
      <c r="E1959">
        <f t="shared" si="0"/>
        <v>692</v>
      </c>
      <c r="F1959">
        <v>231</v>
      </c>
    </row>
    <row r="1960" ht="13.2" spans="1:6">
      <c r="A1960" s="1" t="s">
        <v>3</v>
      </c>
      <c r="B1960" s="1" t="s">
        <v>4</v>
      </c>
      <c r="C1960" s="52" t="s">
        <v>2646</v>
      </c>
      <c r="D1960" s="52" t="s">
        <v>2647</v>
      </c>
      <c r="E1960">
        <f t="shared" si="0"/>
        <v>0</v>
      </c>
      <c r="F1960" t="s">
        <v>696</v>
      </c>
    </row>
    <row r="1961" ht="13.2" spans="1:6">
      <c r="A1961" s="1" t="s">
        <v>6</v>
      </c>
      <c r="B1961" s="1" t="s">
        <v>7</v>
      </c>
      <c r="C1961" s="52" t="s">
        <v>2578</v>
      </c>
      <c r="D1961" s="52" t="s">
        <v>2648</v>
      </c>
      <c r="E1961">
        <f t="shared" si="0"/>
        <v>557</v>
      </c>
      <c r="F1961">
        <v>186</v>
      </c>
    </row>
    <row r="1962" ht="13.2" spans="1:6">
      <c r="A1962" s="1" t="s">
        <v>3</v>
      </c>
      <c r="B1962" s="1" t="s">
        <v>4</v>
      </c>
      <c r="C1962" s="52" t="s">
        <v>2578</v>
      </c>
      <c r="D1962" s="52" t="s">
        <v>2648</v>
      </c>
      <c r="E1962">
        <f t="shared" si="0"/>
        <v>0</v>
      </c>
      <c r="F1962" t="s">
        <v>696</v>
      </c>
    </row>
    <row r="1963" ht="13.2" spans="1:6">
      <c r="A1963" s="1" t="s">
        <v>6</v>
      </c>
      <c r="B1963" s="1" t="s">
        <v>7</v>
      </c>
      <c r="C1963" s="52" t="s">
        <v>2649</v>
      </c>
      <c r="D1963" s="52" t="s">
        <v>2650</v>
      </c>
      <c r="E1963">
        <f t="shared" si="0"/>
        <v>764</v>
      </c>
      <c r="F1963">
        <v>255</v>
      </c>
    </row>
    <row r="1964" ht="13.2" spans="1:6">
      <c r="A1964" s="1" t="s">
        <v>3</v>
      </c>
      <c r="B1964" s="1" t="s">
        <v>4</v>
      </c>
      <c r="C1964" s="52" t="s">
        <v>2649</v>
      </c>
      <c r="D1964" s="52" t="s">
        <v>2650</v>
      </c>
      <c r="E1964">
        <f t="shared" si="0"/>
        <v>0</v>
      </c>
      <c r="F1964" t="s">
        <v>696</v>
      </c>
    </row>
    <row r="1965" ht="13.2" spans="1:6">
      <c r="A1965" s="1" t="s">
        <v>6</v>
      </c>
      <c r="B1965" s="1" t="s">
        <v>8</v>
      </c>
      <c r="C1965" s="52" t="s">
        <v>2651</v>
      </c>
      <c r="D1965" s="52" t="s">
        <v>2652</v>
      </c>
      <c r="E1965">
        <f t="shared" si="0"/>
        <v>0</v>
      </c>
      <c r="F1965" t="s">
        <v>696</v>
      </c>
    </row>
    <row r="1966" ht="13.2" spans="1:6">
      <c r="A1966" s="1" t="s">
        <v>6</v>
      </c>
      <c r="B1966" s="1" t="s">
        <v>7</v>
      </c>
      <c r="C1966" s="52" t="s">
        <v>2653</v>
      </c>
      <c r="D1966" s="52" t="s">
        <v>2654</v>
      </c>
      <c r="E1966">
        <f t="shared" si="0"/>
        <v>959</v>
      </c>
      <c r="F1966">
        <v>320</v>
      </c>
    </row>
    <row r="1967" ht="13.2" spans="1:6">
      <c r="A1967" s="1" t="s">
        <v>3</v>
      </c>
      <c r="B1967" s="1" t="s">
        <v>4</v>
      </c>
      <c r="C1967" s="52" t="s">
        <v>2653</v>
      </c>
      <c r="D1967" s="52" t="s">
        <v>2654</v>
      </c>
      <c r="E1967">
        <f t="shared" si="0"/>
        <v>0</v>
      </c>
      <c r="F1967" t="s">
        <v>696</v>
      </c>
    </row>
    <row r="1968" ht="13.2" spans="1:6">
      <c r="A1968" s="1" t="s">
        <v>6</v>
      </c>
      <c r="B1968" s="1" t="s">
        <v>7</v>
      </c>
      <c r="C1968" s="52" t="s">
        <v>2655</v>
      </c>
      <c r="D1968" s="52" t="s">
        <v>2656</v>
      </c>
      <c r="E1968">
        <f t="shared" si="0"/>
        <v>455</v>
      </c>
      <c r="F1968">
        <v>152</v>
      </c>
    </row>
    <row r="1969" ht="13.2" spans="1:6">
      <c r="A1969" s="1" t="s">
        <v>3</v>
      </c>
      <c r="B1969" s="1" t="s">
        <v>4</v>
      </c>
      <c r="C1969" s="52" t="s">
        <v>2655</v>
      </c>
      <c r="D1969" s="52" t="s">
        <v>2656</v>
      </c>
      <c r="E1969">
        <f t="shared" si="0"/>
        <v>0</v>
      </c>
      <c r="F1969" t="s">
        <v>696</v>
      </c>
    </row>
    <row r="1970" ht="13.2" spans="1:6">
      <c r="A1970" s="1" t="s">
        <v>6</v>
      </c>
      <c r="B1970" s="1" t="s">
        <v>7</v>
      </c>
      <c r="C1970" s="52" t="s">
        <v>2656</v>
      </c>
      <c r="D1970" s="52" t="s">
        <v>2657</v>
      </c>
      <c r="E1970">
        <f t="shared" si="0"/>
        <v>383</v>
      </c>
      <c r="F1970">
        <v>128</v>
      </c>
    </row>
    <row r="1971" ht="13.2" spans="1:6">
      <c r="A1971" s="1" t="s">
        <v>3</v>
      </c>
      <c r="B1971" s="1" t="s">
        <v>4</v>
      </c>
      <c r="C1971" s="52" t="s">
        <v>2656</v>
      </c>
      <c r="D1971" s="52" t="s">
        <v>2657</v>
      </c>
      <c r="E1971">
        <f t="shared" si="0"/>
        <v>0</v>
      </c>
      <c r="F1971" t="s">
        <v>696</v>
      </c>
    </row>
    <row r="1972" ht="13.2" spans="1:6">
      <c r="A1972" s="1" t="s">
        <v>6</v>
      </c>
      <c r="B1972" s="1" t="s">
        <v>7</v>
      </c>
      <c r="C1972" s="52" t="s">
        <v>2658</v>
      </c>
      <c r="D1972" s="52" t="s">
        <v>2659</v>
      </c>
      <c r="E1972">
        <f t="shared" si="0"/>
        <v>389</v>
      </c>
      <c r="F1972">
        <v>130</v>
      </c>
    </row>
    <row r="1973" ht="13.2" spans="1:6">
      <c r="A1973" s="1" t="s">
        <v>3</v>
      </c>
      <c r="B1973" s="1" t="s">
        <v>4</v>
      </c>
      <c r="C1973" s="52" t="s">
        <v>2658</v>
      </c>
      <c r="D1973" s="52" t="s">
        <v>2659</v>
      </c>
      <c r="E1973">
        <f t="shared" si="0"/>
        <v>0</v>
      </c>
      <c r="F1973" t="s">
        <v>696</v>
      </c>
    </row>
    <row r="1974" ht="13.2" spans="1:6">
      <c r="A1974" s="1" t="s">
        <v>6</v>
      </c>
      <c r="B1974" s="1" t="s">
        <v>7</v>
      </c>
      <c r="C1974" s="52" t="s">
        <v>2660</v>
      </c>
      <c r="D1974" s="52" t="s">
        <v>2661</v>
      </c>
      <c r="E1974">
        <f t="shared" si="0"/>
        <v>551</v>
      </c>
      <c r="F1974">
        <v>184</v>
      </c>
    </row>
    <row r="1975" ht="13.2" spans="1:6">
      <c r="A1975" s="1" t="s">
        <v>3</v>
      </c>
      <c r="B1975" s="1" t="s">
        <v>4</v>
      </c>
      <c r="C1975" s="52" t="s">
        <v>2660</v>
      </c>
      <c r="D1975" s="52" t="s">
        <v>2661</v>
      </c>
      <c r="E1975">
        <f t="shared" si="0"/>
        <v>0</v>
      </c>
      <c r="F1975" t="s">
        <v>696</v>
      </c>
    </row>
    <row r="1976" ht="13.2" spans="1:6">
      <c r="A1976" s="1" t="s">
        <v>6</v>
      </c>
      <c r="B1976" s="1" t="s">
        <v>7</v>
      </c>
      <c r="C1976" s="52" t="s">
        <v>2662</v>
      </c>
      <c r="D1976" s="52" t="s">
        <v>2663</v>
      </c>
      <c r="E1976">
        <f t="shared" si="0"/>
        <v>1112</v>
      </c>
      <c r="F1976">
        <v>371</v>
      </c>
    </row>
    <row r="1977" ht="13.2" spans="1:6">
      <c r="A1977" s="1" t="s">
        <v>3</v>
      </c>
      <c r="B1977" s="1" t="s">
        <v>4</v>
      </c>
      <c r="C1977" s="52" t="s">
        <v>2662</v>
      </c>
      <c r="D1977" s="52" t="s">
        <v>2663</v>
      </c>
      <c r="E1977">
        <f t="shared" si="0"/>
        <v>0</v>
      </c>
      <c r="F1977" t="s">
        <v>696</v>
      </c>
    </row>
    <row r="1978" ht="13.2" spans="1:6">
      <c r="A1978" s="1" t="s">
        <v>6</v>
      </c>
      <c r="B1978" s="1" t="s">
        <v>7</v>
      </c>
      <c r="C1978" s="52" t="s">
        <v>2664</v>
      </c>
      <c r="D1978" s="52" t="s">
        <v>2665</v>
      </c>
      <c r="E1978">
        <f t="shared" si="0"/>
        <v>428</v>
      </c>
      <c r="F1978">
        <v>143</v>
      </c>
    </row>
    <row r="1979" ht="13.2" spans="1:6">
      <c r="A1979" s="1" t="s">
        <v>3</v>
      </c>
      <c r="B1979" s="1" t="s">
        <v>4</v>
      </c>
      <c r="C1979" s="52" t="s">
        <v>2664</v>
      </c>
      <c r="D1979" s="52" t="s">
        <v>2665</v>
      </c>
      <c r="E1979">
        <f t="shared" si="0"/>
        <v>0</v>
      </c>
      <c r="F1979" t="s">
        <v>696</v>
      </c>
    </row>
    <row r="1980" ht="13.2" spans="1:6">
      <c r="A1980" s="1" t="s">
        <v>6</v>
      </c>
      <c r="B1980" s="1" t="s">
        <v>7</v>
      </c>
      <c r="C1980" s="52" t="s">
        <v>2666</v>
      </c>
      <c r="D1980" s="52" t="s">
        <v>2667</v>
      </c>
      <c r="E1980">
        <f t="shared" si="0"/>
        <v>455</v>
      </c>
      <c r="F1980">
        <v>152</v>
      </c>
    </row>
    <row r="1981" ht="13.2" spans="1:6">
      <c r="A1981" s="1" t="s">
        <v>3</v>
      </c>
      <c r="B1981" s="1" t="s">
        <v>4</v>
      </c>
      <c r="C1981" s="52" t="s">
        <v>2666</v>
      </c>
      <c r="D1981" s="52" t="s">
        <v>2667</v>
      </c>
      <c r="E1981">
        <f t="shared" si="0"/>
        <v>0</v>
      </c>
      <c r="F1981" t="s">
        <v>696</v>
      </c>
    </row>
    <row r="1982" ht="13.2" spans="1:6">
      <c r="A1982" s="1" t="s">
        <v>6</v>
      </c>
      <c r="B1982" s="1" t="s">
        <v>7</v>
      </c>
      <c r="C1982" s="52" t="s">
        <v>2668</v>
      </c>
      <c r="D1982" s="52" t="s">
        <v>2669</v>
      </c>
      <c r="E1982">
        <f t="shared" si="0"/>
        <v>236</v>
      </c>
      <c r="F1982">
        <v>79</v>
      </c>
    </row>
    <row r="1983" ht="13.2" spans="1:6">
      <c r="A1983" s="1" t="s">
        <v>3</v>
      </c>
      <c r="B1983" s="1" t="s">
        <v>4</v>
      </c>
      <c r="C1983" s="52" t="s">
        <v>2668</v>
      </c>
      <c r="D1983" s="52" t="s">
        <v>2669</v>
      </c>
      <c r="E1983">
        <f t="shared" si="0"/>
        <v>0</v>
      </c>
      <c r="F1983" t="s">
        <v>696</v>
      </c>
    </row>
    <row r="1984" ht="13.2" spans="1:6">
      <c r="A1984" s="1" t="s">
        <v>6</v>
      </c>
      <c r="B1984" s="1" t="s">
        <v>7</v>
      </c>
      <c r="C1984" s="52" t="s">
        <v>2522</v>
      </c>
      <c r="D1984" s="52" t="s">
        <v>2670</v>
      </c>
      <c r="E1984">
        <f t="shared" si="0"/>
        <v>1334</v>
      </c>
      <c r="F1984">
        <v>445</v>
      </c>
    </row>
    <row r="1985" ht="13.2" spans="1:6">
      <c r="A1985" s="1" t="s">
        <v>3</v>
      </c>
      <c r="B1985" s="1" t="s">
        <v>4</v>
      </c>
      <c r="C1985" s="52" t="s">
        <v>2522</v>
      </c>
      <c r="D1985" s="52" t="s">
        <v>2670</v>
      </c>
      <c r="E1985">
        <f t="shared" si="0"/>
        <v>0</v>
      </c>
      <c r="F1985" t="s">
        <v>696</v>
      </c>
    </row>
    <row r="1986" ht="13.2" spans="1:6">
      <c r="A1986" s="1" t="s">
        <v>6</v>
      </c>
      <c r="B1986" s="1" t="s">
        <v>7</v>
      </c>
      <c r="C1986" s="52" t="s">
        <v>2671</v>
      </c>
      <c r="D1986" s="52" t="s">
        <v>2593</v>
      </c>
      <c r="E1986">
        <f t="shared" si="0"/>
        <v>641</v>
      </c>
      <c r="F1986">
        <v>214</v>
      </c>
    </row>
    <row r="1987" ht="13.2" spans="1:6">
      <c r="A1987" s="1" t="s">
        <v>3</v>
      </c>
      <c r="B1987" s="1" t="s">
        <v>4</v>
      </c>
      <c r="C1987" s="52" t="s">
        <v>2671</v>
      </c>
      <c r="D1987" s="52" t="s">
        <v>2593</v>
      </c>
      <c r="E1987">
        <f t="shared" si="0"/>
        <v>0</v>
      </c>
      <c r="F1987" t="s">
        <v>696</v>
      </c>
    </row>
    <row r="1988" ht="13.2" spans="1:6">
      <c r="A1988" s="1" t="s">
        <v>6</v>
      </c>
      <c r="B1988" s="1" t="s">
        <v>7</v>
      </c>
      <c r="C1988" s="52" t="s">
        <v>2594</v>
      </c>
      <c r="D1988" s="52" t="s">
        <v>2672</v>
      </c>
      <c r="E1988">
        <f t="shared" si="0"/>
        <v>941</v>
      </c>
      <c r="F1988">
        <v>314</v>
      </c>
    </row>
    <row r="1989" ht="13.2" spans="1:6">
      <c r="A1989" s="1" t="s">
        <v>3</v>
      </c>
      <c r="B1989" s="1" t="s">
        <v>4</v>
      </c>
      <c r="C1989" s="52" t="s">
        <v>2594</v>
      </c>
      <c r="D1989" s="52" t="s">
        <v>2672</v>
      </c>
      <c r="E1989">
        <f t="shared" si="0"/>
        <v>0</v>
      </c>
      <c r="F1989" t="s">
        <v>696</v>
      </c>
    </row>
    <row r="1990" ht="13.2" spans="1:6">
      <c r="A1990" s="1" t="s">
        <v>6</v>
      </c>
      <c r="B1990" s="1" t="s">
        <v>7</v>
      </c>
      <c r="C1990" s="52" t="s">
        <v>2673</v>
      </c>
      <c r="D1990" s="52" t="s">
        <v>2674</v>
      </c>
      <c r="E1990">
        <f t="shared" si="0"/>
        <v>545</v>
      </c>
      <c r="F1990">
        <v>182</v>
      </c>
    </row>
    <row r="1991" ht="13.2" spans="1:6">
      <c r="A1991" s="1" t="s">
        <v>3</v>
      </c>
      <c r="B1991" s="1" t="s">
        <v>4</v>
      </c>
      <c r="C1991" s="52" t="s">
        <v>2673</v>
      </c>
      <c r="D1991" s="52" t="s">
        <v>2674</v>
      </c>
      <c r="E1991">
        <f t="shared" si="0"/>
        <v>0</v>
      </c>
      <c r="F1991" t="s">
        <v>696</v>
      </c>
    </row>
    <row r="1992" ht="13.2" spans="1:6">
      <c r="A1992" s="1" t="s">
        <v>6</v>
      </c>
      <c r="B1992" s="1" t="s">
        <v>7</v>
      </c>
      <c r="C1992" s="52" t="s">
        <v>2675</v>
      </c>
      <c r="D1992" s="52" t="s">
        <v>2676</v>
      </c>
      <c r="E1992">
        <f t="shared" si="0"/>
        <v>332</v>
      </c>
      <c r="F1992">
        <v>111</v>
      </c>
    </row>
    <row r="1993" ht="13.2" spans="1:6">
      <c r="A1993" s="1" t="s">
        <v>3</v>
      </c>
      <c r="B1993" s="1" t="s">
        <v>4</v>
      </c>
      <c r="C1993" s="52" t="s">
        <v>2675</v>
      </c>
      <c r="D1993" s="52" t="s">
        <v>2676</v>
      </c>
      <c r="E1993">
        <f t="shared" si="0"/>
        <v>0</v>
      </c>
      <c r="F1993" t="s">
        <v>696</v>
      </c>
    </row>
    <row r="1994" ht="13.2" spans="1:6">
      <c r="A1994" s="1" t="s">
        <v>6</v>
      </c>
      <c r="B1994" s="1" t="s">
        <v>7</v>
      </c>
      <c r="C1994" s="52" t="s">
        <v>2677</v>
      </c>
      <c r="D1994" s="52" t="s">
        <v>2678</v>
      </c>
      <c r="E1994">
        <f t="shared" si="0"/>
        <v>878</v>
      </c>
      <c r="F1994">
        <v>293</v>
      </c>
    </row>
    <row r="1995" ht="13.2" spans="1:6">
      <c r="A1995" s="1" t="s">
        <v>3</v>
      </c>
      <c r="B1995" s="1" t="s">
        <v>4</v>
      </c>
      <c r="C1995" s="52" t="s">
        <v>2677</v>
      </c>
      <c r="D1995" s="52" t="s">
        <v>2678</v>
      </c>
      <c r="E1995">
        <f t="shared" si="0"/>
        <v>0</v>
      </c>
      <c r="F1995" t="s">
        <v>696</v>
      </c>
    </row>
    <row r="1996" ht="13.2" spans="1:6">
      <c r="A1996" s="1" t="s">
        <v>6</v>
      </c>
      <c r="B1996" s="1" t="s">
        <v>7</v>
      </c>
      <c r="C1996" s="52" t="s">
        <v>2679</v>
      </c>
      <c r="D1996" s="52" t="s">
        <v>2680</v>
      </c>
      <c r="E1996">
        <f t="shared" si="0"/>
        <v>605</v>
      </c>
      <c r="F1996">
        <v>202</v>
      </c>
    </row>
    <row r="1997" ht="13.2" spans="1:6">
      <c r="A1997" s="1" t="s">
        <v>3</v>
      </c>
      <c r="B1997" s="1" t="s">
        <v>4</v>
      </c>
      <c r="C1997" s="52" t="s">
        <v>2679</v>
      </c>
      <c r="D1997" s="52" t="s">
        <v>2680</v>
      </c>
      <c r="E1997">
        <f t="shared" si="0"/>
        <v>0</v>
      </c>
      <c r="F1997" t="s">
        <v>696</v>
      </c>
    </row>
    <row r="1998" ht="13.2" spans="1:6">
      <c r="A1998" s="1" t="s">
        <v>6</v>
      </c>
      <c r="B1998" s="1" t="s">
        <v>7</v>
      </c>
      <c r="C1998" s="52" t="s">
        <v>2681</v>
      </c>
      <c r="D1998" s="52" t="s">
        <v>2682</v>
      </c>
      <c r="E1998">
        <f t="shared" si="0"/>
        <v>815</v>
      </c>
      <c r="F1998">
        <v>272</v>
      </c>
    </row>
    <row r="1999" ht="13.2" spans="1:6">
      <c r="A1999" s="1" t="s">
        <v>3</v>
      </c>
      <c r="B1999" s="1" t="s">
        <v>4</v>
      </c>
      <c r="C1999" s="52" t="s">
        <v>2681</v>
      </c>
      <c r="D1999" s="52" t="s">
        <v>2682</v>
      </c>
      <c r="E1999">
        <f t="shared" si="0"/>
        <v>0</v>
      </c>
      <c r="F1999" t="s">
        <v>696</v>
      </c>
    </row>
    <row r="2000" ht="13.2" spans="1:6">
      <c r="A2000" s="1" t="s">
        <v>6</v>
      </c>
      <c r="B2000" s="1" t="s">
        <v>7</v>
      </c>
      <c r="C2000" s="52" t="s">
        <v>2683</v>
      </c>
      <c r="D2000" s="52" t="s">
        <v>2684</v>
      </c>
      <c r="E2000">
        <f t="shared" si="0"/>
        <v>203</v>
      </c>
      <c r="F2000">
        <v>68</v>
      </c>
    </row>
    <row r="2001" ht="13.2" spans="1:6">
      <c r="A2001" s="1" t="s">
        <v>3</v>
      </c>
      <c r="B2001" s="1" t="s">
        <v>4</v>
      </c>
      <c r="C2001" s="52" t="s">
        <v>2683</v>
      </c>
      <c r="D2001" s="52" t="s">
        <v>2684</v>
      </c>
      <c r="E2001">
        <f t="shared" si="0"/>
        <v>0</v>
      </c>
      <c r="F2001" t="s">
        <v>696</v>
      </c>
    </row>
    <row r="2002" ht="13.2" spans="1:6">
      <c r="A2002" s="1" t="s">
        <v>6</v>
      </c>
      <c r="B2002" s="1" t="s">
        <v>7</v>
      </c>
      <c r="C2002" s="52" t="s">
        <v>2685</v>
      </c>
      <c r="D2002" s="52" t="s">
        <v>2609</v>
      </c>
      <c r="E2002">
        <f t="shared" si="0"/>
        <v>356</v>
      </c>
      <c r="F2002">
        <v>119</v>
      </c>
    </row>
    <row r="2003" ht="13.2" spans="1:6">
      <c r="A2003" s="1" t="s">
        <v>3</v>
      </c>
      <c r="B2003" s="1" t="s">
        <v>4</v>
      </c>
      <c r="C2003" s="52" t="s">
        <v>2685</v>
      </c>
      <c r="D2003" s="52" t="s">
        <v>2609</v>
      </c>
      <c r="E2003">
        <f t="shared" si="0"/>
        <v>0</v>
      </c>
      <c r="F2003" t="s">
        <v>696</v>
      </c>
    </row>
    <row r="2004" ht="13.2" spans="1:6">
      <c r="A2004" s="1" t="s">
        <v>6</v>
      </c>
      <c r="B2004" s="1" t="s">
        <v>7</v>
      </c>
      <c r="C2004" s="52" t="s">
        <v>2464</v>
      </c>
      <c r="D2004" s="52" t="s">
        <v>2686</v>
      </c>
      <c r="E2004">
        <f t="shared" si="0"/>
        <v>335</v>
      </c>
      <c r="F2004">
        <v>112</v>
      </c>
    </row>
    <row r="2005" ht="13.2" spans="1:6">
      <c r="A2005" s="1" t="s">
        <v>3</v>
      </c>
      <c r="B2005" s="1" t="s">
        <v>4</v>
      </c>
      <c r="C2005" s="52" t="s">
        <v>2464</v>
      </c>
      <c r="D2005" s="52" t="s">
        <v>2686</v>
      </c>
      <c r="E2005">
        <f t="shared" si="0"/>
        <v>0</v>
      </c>
      <c r="F2005" t="s">
        <v>696</v>
      </c>
    </row>
    <row r="2006" ht="13.2" spans="1:6">
      <c r="A2006" s="1" t="s">
        <v>6</v>
      </c>
      <c r="B2006" s="1" t="s">
        <v>7</v>
      </c>
      <c r="C2006" s="52" t="s">
        <v>2425</v>
      </c>
      <c r="D2006" s="52" t="s">
        <v>2687</v>
      </c>
      <c r="E2006">
        <f t="shared" si="0"/>
        <v>353</v>
      </c>
      <c r="F2006">
        <v>118</v>
      </c>
    </row>
    <row r="2007" ht="13.2" spans="1:6">
      <c r="A2007" s="1" t="s">
        <v>3</v>
      </c>
      <c r="B2007" s="1" t="s">
        <v>4</v>
      </c>
      <c r="C2007" s="52" t="s">
        <v>2425</v>
      </c>
      <c r="D2007" s="52" t="s">
        <v>2687</v>
      </c>
      <c r="E2007">
        <f t="shared" si="0"/>
        <v>0</v>
      </c>
      <c r="F2007" t="s">
        <v>696</v>
      </c>
    </row>
    <row r="2008" ht="13.2" spans="1:6">
      <c r="A2008" s="1" t="s">
        <v>6</v>
      </c>
      <c r="B2008" s="1" t="s">
        <v>7</v>
      </c>
      <c r="C2008" s="52" t="s">
        <v>2688</v>
      </c>
      <c r="D2008" s="52" t="s">
        <v>2689</v>
      </c>
      <c r="E2008">
        <f t="shared" si="0"/>
        <v>587</v>
      </c>
      <c r="F2008">
        <v>196</v>
      </c>
    </row>
    <row r="2009" ht="13.2" spans="1:6">
      <c r="A2009" s="1" t="s">
        <v>3</v>
      </c>
      <c r="B2009" s="1" t="s">
        <v>4</v>
      </c>
      <c r="C2009" s="52" t="s">
        <v>2688</v>
      </c>
      <c r="D2009" s="52" t="s">
        <v>2689</v>
      </c>
      <c r="E2009">
        <f t="shared" si="0"/>
        <v>0</v>
      </c>
      <c r="F2009" t="s">
        <v>696</v>
      </c>
    </row>
    <row r="2010" ht="13.2" spans="1:6">
      <c r="A2010" s="1" t="s">
        <v>6</v>
      </c>
      <c r="B2010" s="1" t="s">
        <v>7</v>
      </c>
      <c r="C2010" s="52" t="s">
        <v>2690</v>
      </c>
      <c r="D2010" s="52" t="s">
        <v>2691</v>
      </c>
      <c r="E2010">
        <f t="shared" si="0"/>
        <v>422</v>
      </c>
      <c r="F2010">
        <v>141</v>
      </c>
    </row>
    <row r="2011" ht="13.2" spans="1:6">
      <c r="A2011" s="1" t="s">
        <v>3</v>
      </c>
      <c r="B2011" s="1" t="s">
        <v>4</v>
      </c>
      <c r="C2011" s="52" t="s">
        <v>2690</v>
      </c>
      <c r="D2011" s="52" t="s">
        <v>2691</v>
      </c>
      <c r="E2011">
        <f t="shared" si="0"/>
        <v>0</v>
      </c>
      <c r="F2011" t="s">
        <v>696</v>
      </c>
    </row>
    <row r="2012" ht="13.2" spans="1:6">
      <c r="A2012" s="1" t="s">
        <v>6</v>
      </c>
      <c r="B2012" s="1" t="s">
        <v>7</v>
      </c>
      <c r="C2012" s="52" t="s">
        <v>2692</v>
      </c>
      <c r="D2012" s="52" t="s">
        <v>2433</v>
      </c>
      <c r="E2012">
        <f t="shared" si="0"/>
        <v>1016</v>
      </c>
      <c r="F2012">
        <v>339</v>
      </c>
    </row>
    <row r="2013" ht="13.2" spans="1:6">
      <c r="A2013" s="1" t="s">
        <v>3</v>
      </c>
      <c r="B2013" s="1" t="s">
        <v>4</v>
      </c>
      <c r="C2013" s="52" t="s">
        <v>2692</v>
      </c>
      <c r="D2013" s="52" t="s">
        <v>2433</v>
      </c>
      <c r="E2013">
        <f t="shared" si="0"/>
        <v>0</v>
      </c>
      <c r="F2013" t="s">
        <v>696</v>
      </c>
    </row>
    <row r="2014" ht="13.2" spans="1:6">
      <c r="A2014" s="1" t="s">
        <v>6</v>
      </c>
      <c r="B2014" s="1" t="s">
        <v>7</v>
      </c>
      <c r="C2014" s="52" t="s">
        <v>2693</v>
      </c>
      <c r="D2014" s="52" t="s">
        <v>2435</v>
      </c>
      <c r="E2014">
        <f t="shared" si="0"/>
        <v>1097</v>
      </c>
      <c r="F2014">
        <v>366</v>
      </c>
    </row>
    <row r="2015" ht="13.2" spans="1:6">
      <c r="A2015" s="1" t="s">
        <v>3</v>
      </c>
      <c r="B2015" s="1" t="s">
        <v>4</v>
      </c>
      <c r="C2015" s="52" t="s">
        <v>2693</v>
      </c>
      <c r="D2015" s="52" t="s">
        <v>2435</v>
      </c>
      <c r="E2015">
        <f t="shared" si="0"/>
        <v>0</v>
      </c>
      <c r="F2015" t="s">
        <v>696</v>
      </c>
    </row>
    <row r="2016" ht="13.2" spans="1:6">
      <c r="A2016" s="1" t="s">
        <v>6</v>
      </c>
      <c r="B2016" s="1" t="s">
        <v>7</v>
      </c>
      <c r="C2016" s="52" t="s">
        <v>2436</v>
      </c>
      <c r="D2016" s="52" t="s">
        <v>2437</v>
      </c>
      <c r="E2016">
        <f t="shared" si="0"/>
        <v>566</v>
      </c>
      <c r="F2016">
        <v>189</v>
      </c>
    </row>
    <row r="2017" ht="13.2" spans="1:6">
      <c r="A2017" s="1" t="s">
        <v>3</v>
      </c>
      <c r="B2017" s="1" t="s">
        <v>4</v>
      </c>
      <c r="C2017" s="52" t="s">
        <v>2436</v>
      </c>
      <c r="D2017" s="52" t="s">
        <v>2437</v>
      </c>
      <c r="E2017">
        <f t="shared" si="0"/>
        <v>0</v>
      </c>
      <c r="F2017" t="s">
        <v>696</v>
      </c>
    </row>
    <row r="2018" ht="13.2" spans="1:6">
      <c r="A2018" s="1" t="s">
        <v>6</v>
      </c>
      <c r="B2018" s="1" t="s">
        <v>7</v>
      </c>
      <c r="C2018" s="52" t="s">
        <v>2438</v>
      </c>
      <c r="D2018" s="52" t="s">
        <v>2694</v>
      </c>
      <c r="E2018">
        <f t="shared" si="0"/>
        <v>749</v>
      </c>
      <c r="F2018">
        <v>250</v>
      </c>
    </row>
    <row r="2019" ht="13.2" spans="1:6">
      <c r="A2019" s="1" t="s">
        <v>3</v>
      </c>
      <c r="B2019" s="1" t="s">
        <v>4</v>
      </c>
      <c r="C2019" s="52" t="s">
        <v>2438</v>
      </c>
      <c r="D2019" s="52" t="s">
        <v>2694</v>
      </c>
      <c r="E2019">
        <f t="shared" si="0"/>
        <v>0</v>
      </c>
      <c r="F2019" t="s">
        <v>696</v>
      </c>
    </row>
    <row r="2020" ht="13.2" spans="1:6">
      <c r="A2020" s="1" t="s">
        <v>6</v>
      </c>
      <c r="B2020" s="1" t="s">
        <v>7</v>
      </c>
      <c r="C2020" s="52" t="s">
        <v>2695</v>
      </c>
      <c r="D2020" s="52" t="s">
        <v>2696</v>
      </c>
      <c r="E2020">
        <f t="shared" si="0"/>
        <v>554</v>
      </c>
      <c r="F2020">
        <v>185</v>
      </c>
    </row>
    <row r="2021" ht="13.2" spans="1:6">
      <c r="A2021" s="1" t="s">
        <v>3</v>
      </c>
      <c r="B2021" s="1" t="s">
        <v>4</v>
      </c>
      <c r="C2021" s="52" t="s">
        <v>2695</v>
      </c>
      <c r="D2021" s="52" t="s">
        <v>2696</v>
      </c>
      <c r="E2021">
        <f t="shared" si="0"/>
        <v>0</v>
      </c>
      <c r="F2021" t="s">
        <v>696</v>
      </c>
    </row>
    <row r="2022" ht="13.2" spans="1:6">
      <c r="A2022" s="1" t="s">
        <v>6</v>
      </c>
      <c r="B2022" s="1" t="s">
        <v>7</v>
      </c>
      <c r="C2022" s="52" t="s">
        <v>2697</v>
      </c>
      <c r="D2022" s="52" t="s">
        <v>2698</v>
      </c>
      <c r="E2022">
        <f t="shared" si="0"/>
        <v>572</v>
      </c>
      <c r="F2022">
        <v>191</v>
      </c>
    </row>
    <row r="2023" ht="13.2" spans="1:6">
      <c r="A2023" s="1" t="s">
        <v>3</v>
      </c>
      <c r="B2023" s="1" t="s">
        <v>4</v>
      </c>
      <c r="C2023" s="52" t="s">
        <v>2697</v>
      </c>
      <c r="D2023" s="52" t="s">
        <v>2698</v>
      </c>
      <c r="E2023">
        <f t="shared" si="0"/>
        <v>0</v>
      </c>
      <c r="F2023" t="s">
        <v>696</v>
      </c>
    </row>
    <row r="2024" ht="13.2" spans="1:6">
      <c r="A2024" s="1" t="s">
        <v>6</v>
      </c>
      <c r="B2024" s="1" t="s">
        <v>7</v>
      </c>
      <c r="C2024" s="52" t="s">
        <v>2699</v>
      </c>
      <c r="D2024" s="52" t="s">
        <v>2700</v>
      </c>
      <c r="E2024">
        <f t="shared" si="0"/>
        <v>1325</v>
      </c>
      <c r="F2024">
        <v>442</v>
      </c>
    </row>
    <row r="2025" ht="13.2" spans="1:6">
      <c r="A2025" s="1" t="s">
        <v>3</v>
      </c>
      <c r="B2025" s="1" t="s">
        <v>4</v>
      </c>
      <c r="C2025" s="52" t="s">
        <v>2699</v>
      </c>
      <c r="D2025" s="52" t="s">
        <v>2700</v>
      </c>
      <c r="E2025">
        <f t="shared" si="0"/>
        <v>0</v>
      </c>
      <c r="F2025" t="s">
        <v>696</v>
      </c>
    </row>
    <row r="2026" ht="13.2" spans="1:6">
      <c r="A2026" s="1" t="s">
        <v>6</v>
      </c>
      <c r="B2026" s="1" t="s">
        <v>7</v>
      </c>
      <c r="C2026" s="52" t="s">
        <v>2701</v>
      </c>
      <c r="D2026" s="52" t="s">
        <v>2702</v>
      </c>
      <c r="E2026">
        <f t="shared" si="0"/>
        <v>425</v>
      </c>
      <c r="F2026">
        <v>142</v>
      </c>
    </row>
    <row r="2027" ht="13.2" spans="1:6">
      <c r="A2027" s="1" t="s">
        <v>3</v>
      </c>
      <c r="B2027" s="1" t="s">
        <v>4</v>
      </c>
      <c r="C2027" s="52" t="s">
        <v>2701</v>
      </c>
      <c r="D2027" s="52" t="s">
        <v>2702</v>
      </c>
      <c r="E2027">
        <f t="shared" si="0"/>
        <v>0</v>
      </c>
      <c r="F2027" t="s">
        <v>696</v>
      </c>
    </row>
    <row r="2028" ht="13.2" spans="1:6">
      <c r="A2028" s="1" t="s">
        <v>6</v>
      </c>
      <c r="B2028" s="1" t="s">
        <v>7</v>
      </c>
      <c r="C2028" s="52" t="s">
        <v>2703</v>
      </c>
      <c r="D2028" s="52" t="s">
        <v>2704</v>
      </c>
      <c r="E2028">
        <f t="shared" si="0"/>
        <v>776</v>
      </c>
      <c r="F2028">
        <v>259</v>
      </c>
    </row>
    <row r="2029" ht="13.2" spans="1:6">
      <c r="A2029" s="1" t="s">
        <v>3</v>
      </c>
      <c r="B2029" s="1" t="s">
        <v>4</v>
      </c>
      <c r="C2029" s="52" t="s">
        <v>2703</v>
      </c>
      <c r="D2029" s="52" t="s">
        <v>2704</v>
      </c>
      <c r="E2029">
        <f t="shared" si="0"/>
        <v>0</v>
      </c>
      <c r="F2029" t="s">
        <v>696</v>
      </c>
    </row>
    <row r="2030" ht="13.2" spans="1:6">
      <c r="A2030" s="1" t="s">
        <v>6</v>
      </c>
      <c r="B2030" s="1" t="s">
        <v>7</v>
      </c>
      <c r="C2030" s="52" t="s">
        <v>2705</v>
      </c>
      <c r="D2030" s="52" t="s">
        <v>2706</v>
      </c>
      <c r="E2030">
        <f t="shared" si="0"/>
        <v>689</v>
      </c>
      <c r="F2030">
        <v>230</v>
      </c>
    </row>
    <row r="2031" ht="13.2" spans="1:6">
      <c r="A2031" s="1" t="s">
        <v>3</v>
      </c>
      <c r="B2031" s="1" t="s">
        <v>4</v>
      </c>
      <c r="C2031" s="52" t="s">
        <v>2705</v>
      </c>
      <c r="D2031" s="52" t="s">
        <v>2706</v>
      </c>
      <c r="E2031">
        <f t="shared" si="0"/>
        <v>0</v>
      </c>
      <c r="F2031" t="s">
        <v>696</v>
      </c>
    </row>
    <row r="2032" ht="13.2" spans="1:6">
      <c r="A2032" s="1" t="s">
        <v>6</v>
      </c>
      <c r="B2032" s="1" t="s">
        <v>7</v>
      </c>
      <c r="C2032" s="52" t="s">
        <v>2707</v>
      </c>
      <c r="D2032" s="52" t="s">
        <v>2708</v>
      </c>
      <c r="E2032">
        <f t="shared" si="0"/>
        <v>1091</v>
      </c>
      <c r="F2032">
        <v>364</v>
      </c>
    </row>
    <row r="2033" ht="13.2" spans="1:6">
      <c r="A2033" s="1" t="s">
        <v>3</v>
      </c>
      <c r="B2033" s="1" t="s">
        <v>4</v>
      </c>
      <c r="C2033" s="52" t="s">
        <v>2707</v>
      </c>
      <c r="D2033" s="52" t="s">
        <v>2708</v>
      </c>
      <c r="E2033">
        <f t="shared" si="0"/>
        <v>0</v>
      </c>
      <c r="F2033" t="s">
        <v>696</v>
      </c>
    </row>
    <row r="2034" ht="13.2" spans="1:6">
      <c r="A2034" s="1" t="s">
        <v>6</v>
      </c>
      <c r="B2034" s="1" t="s">
        <v>8</v>
      </c>
      <c r="C2034" s="52" t="s">
        <v>2709</v>
      </c>
      <c r="D2034" s="52" t="s">
        <v>2710</v>
      </c>
      <c r="E2034">
        <f t="shared" si="0"/>
        <v>0</v>
      </c>
      <c r="F2034" t="s">
        <v>696</v>
      </c>
    </row>
    <row r="2035" ht="13.2" spans="1:6">
      <c r="A2035" s="1" t="s">
        <v>6</v>
      </c>
      <c r="B2035" s="1" t="s">
        <v>7</v>
      </c>
      <c r="C2035" s="52" t="s">
        <v>2711</v>
      </c>
      <c r="D2035" s="52" t="s">
        <v>2712</v>
      </c>
      <c r="E2035">
        <f t="shared" si="0"/>
        <v>566</v>
      </c>
      <c r="F2035">
        <v>189</v>
      </c>
    </row>
    <row r="2036" ht="13.2" spans="1:6">
      <c r="A2036" s="1" t="s">
        <v>3</v>
      </c>
      <c r="B2036" s="1" t="s">
        <v>4</v>
      </c>
      <c r="C2036" s="52" t="s">
        <v>2711</v>
      </c>
      <c r="D2036" s="52" t="s">
        <v>2712</v>
      </c>
      <c r="E2036">
        <f t="shared" si="0"/>
        <v>0</v>
      </c>
      <c r="F2036" t="s">
        <v>696</v>
      </c>
    </row>
    <row r="2037" ht="13.2" spans="1:6">
      <c r="A2037" s="1" t="s">
        <v>6</v>
      </c>
      <c r="B2037" s="1" t="s">
        <v>7</v>
      </c>
      <c r="C2037" s="52" t="s">
        <v>2713</v>
      </c>
      <c r="D2037" s="52" t="s">
        <v>2714</v>
      </c>
      <c r="E2037">
        <f t="shared" si="0"/>
        <v>1352</v>
      </c>
      <c r="F2037">
        <v>451</v>
      </c>
    </row>
    <row r="2038" ht="13.2" spans="1:6">
      <c r="A2038" s="1" t="s">
        <v>3</v>
      </c>
      <c r="B2038" s="1" t="s">
        <v>4</v>
      </c>
      <c r="C2038" s="52" t="s">
        <v>2713</v>
      </c>
      <c r="D2038" s="52" t="s">
        <v>2714</v>
      </c>
      <c r="E2038">
        <f t="shared" si="0"/>
        <v>0</v>
      </c>
      <c r="F2038" t="s">
        <v>696</v>
      </c>
    </row>
    <row r="2039" ht="13.2" spans="1:6">
      <c r="A2039" s="1" t="s">
        <v>6</v>
      </c>
      <c r="B2039" s="1" t="s">
        <v>7</v>
      </c>
      <c r="C2039" s="52" t="s">
        <v>2377</v>
      </c>
      <c r="D2039" s="52" t="s">
        <v>2378</v>
      </c>
      <c r="E2039">
        <f t="shared" si="0"/>
        <v>1223</v>
      </c>
      <c r="F2039">
        <v>408</v>
      </c>
    </row>
    <row r="2040" ht="13.2" spans="1:6">
      <c r="A2040" s="1" t="s">
        <v>3</v>
      </c>
      <c r="B2040" s="1" t="s">
        <v>4</v>
      </c>
      <c r="C2040" s="52" t="s">
        <v>2377</v>
      </c>
      <c r="D2040" s="52" t="s">
        <v>2378</v>
      </c>
      <c r="E2040">
        <f t="shared" si="0"/>
        <v>0</v>
      </c>
      <c r="F2040" t="s">
        <v>696</v>
      </c>
    </row>
    <row r="2041" ht="13.2" spans="1:6">
      <c r="A2041" s="1" t="s">
        <v>6</v>
      </c>
      <c r="B2041" s="1" t="s">
        <v>7</v>
      </c>
      <c r="C2041" s="52" t="s">
        <v>2379</v>
      </c>
      <c r="D2041" s="52" t="s">
        <v>2380</v>
      </c>
      <c r="E2041">
        <f t="shared" si="0"/>
        <v>692</v>
      </c>
      <c r="F2041">
        <v>231</v>
      </c>
    </row>
    <row r="2042" ht="13.2" spans="1:6">
      <c r="A2042" s="1" t="s">
        <v>3</v>
      </c>
      <c r="B2042" s="1" t="s">
        <v>4</v>
      </c>
      <c r="C2042" s="52" t="s">
        <v>2379</v>
      </c>
      <c r="D2042" s="52" t="s">
        <v>2380</v>
      </c>
      <c r="E2042">
        <f t="shared" si="0"/>
        <v>0</v>
      </c>
      <c r="F2042" t="s">
        <v>696</v>
      </c>
    </row>
    <row r="2043" ht="13.2" spans="1:6">
      <c r="A2043" s="1" t="s">
        <v>6</v>
      </c>
      <c r="B2043" s="1" t="s">
        <v>7</v>
      </c>
      <c r="C2043" s="52" t="s">
        <v>2381</v>
      </c>
      <c r="D2043" s="52" t="s">
        <v>2382</v>
      </c>
      <c r="E2043">
        <f t="shared" si="0"/>
        <v>557</v>
      </c>
      <c r="F2043">
        <v>186</v>
      </c>
    </row>
    <row r="2044" ht="13.2" spans="1:6">
      <c r="A2044" s="1" t="s">
        <v>3</v>
      </c>
      <c r="B2044" s="1" t="s">
        <v>4</v>
      </c>
      <c r="C2044" s="52" t="s">
        <v>2381</v>
      </c>
      <c r="D2044" s="52" t="s">
        <v>2382</v>
      </c>
      <c r="E2044">
        <f t="shared" si="0"/>
        <v>0</v>
      </c>
      <c r="F2044" t="s">
        <v>696</v>
      </c>
    </row>
    <row r="2045" ht="13.2" spans="1:6">
      <c r="A2045" s="1" t="s">
        <v>6</v>
      </c>
      <c r="B2045" s="1" t="s">
        <v>7</v>
      </c>
      <c r="C2045" s="52" t="s">
        <v>2383</v>
      </c>
      <c r="D2045" s="52" t="s">
        <v>2384</v>
      </c>
      <c r="E2045">
        <f t="shared" si="0"/>
        <v>764</v>
      </c>
      <c r="F2045">
        <v>255</v>
      </c>
    </row>
    <row r="2046" ht="13.2" spans="1:6">
      <c r="A2046" s="1" t="s">
        <v>3</v>
      </c>
      <c r="B2046" s="1" t="s">
        <v>4</v>
      </c>
      <c r="C2046" s="52" t="s">
        <v>2383</v>
      </c>
      <c r="D2046" s="52" t="s">
        <v>2384</v>
      </c>
      <c r="E2046">
        <f t="shared" si="0"/>
        <v>0</v>
      </c>
      <c r="F2046" t="s">
        <v>696</v>
      </c>
    </row>
    <row r="2047" ht="13.2" spans="1:6">
      <c r="A2047" s="1" t="s">
        <v>6</v>
      </c>
      <c r="B2047" s="1" t="s">
        <v>8</v>
      </c>
      <c r="C2047" s="52" t="s">
        <v>2385</v>
      </c>
      <c r="D2047" s="52" t="s">
        <v>2386</v>
      </c>
      <c r="E2047">
        <f t="shared" si="0"/>
        <v>0</v>
      </c>
      <c r="F2047" t="s">
        <v>696</v>
      </c>
    </row>
    <row r="2048" ht="13.2" spans="1:6">
      <c r="A2048" s="1" t="s">
        <v>6</v>
      </c>
      <c r="B2048" s="1" t="s">
        <v>7</v>
      </c>
      <c r="C2048" s="52" t="s">
        <v>2387</v>
      </c>
      <c r="D2048" s="52" t="s">
        <v>2388</v>
      </c>
      <c r="E2048">
        <f t="shared" si="0"/>
        <v>959</v>
      </c>
      <c r="F2048">
        <v>320</v>
      </c>
    </row>
    <row r="2049" ht="13.2" spans="1:6">
      <c r="A2049" s="1" t="s">
        <v>3</v>
      </c>
      <c r="B2049" s="1" t="s">
        <v>4</v>
      </c>
      <c r="C2049" s="52" t="s">
        <v>2387</v>
      </c>
      <c r="D2049" s="52" t="s">
        <v>2388</v>
      </c>
      <c r="E2049">
        <f t="shared" si="0"/>
        <v>0</v>
      </c>
      <c r="F2049" t="s">
        <v>696</v>
      </c>
    </row>
    <row r="2050" ht="13.2" spans="1:6">
      <c r="A2050" s="1" t="s">
        <v>6</v>
      </c>
      <c r="B2050" s="1" t="s">
        <v>7</v>
      </c>
      <c r="C2050" s="52" t="s">
        <v>2389</v>
      </c>
      <c r="D2050" s="52" t="s">
        <v>2390</v>
      </c>
      <c r="E2050">
        <f t="shared" si="0"/>
        <v>455</v>
      </c>
      <c r="F2050">
        <v>152</v>
      </c>
    </row>
    <row r="2051" ht="13.2" spans="1:6">
      <c r="A2051" s="1" t="s">
        <v>3</v>
      </c>
      <c r="B2051" s="1" t="s">
        <v>4</v>
      </c>
      <c r="C2051" s="52" t="s">
        <v>2389</v>
      </c>
      <c r="D2051" s="52" t="s">
        <v>2390</v>
      </c>
      <c r="E2051">
        <f t="shared" si="0"/>
        <v>0</v>
      </c>
      <c r="F2051" t="s">
        <v>696</v>
      </c>
    </row>
    <row r="2052" ht="13.2" spans="1:6">
      <c r="A2052" s="1" t="s">
        <v>6</v>
      </c>
      <c r="B2052" s="1" t="s">
        <v>7</v>
      </c>
      <c r="C2052" s="52" t="s">
        <v>2390</v>
      </c>
      <c r="D2052" s="52" t="s">
        <v>2391</v>
      </c>
      <c r="E2052">
        <f t="shared" si="0"/>
        <v>383</v>
      </c>
      <c r="F2052">
        <v>128</v>
      </c>
    </row>
    <row r="2053" ht="13.2" spans="1:6">
      <c r="A2053" s="1" t="s">
        <v>3</v>
      </c>
      <c r="B2053" s="1" t="s">
        <v>4</v>
      </c>
      <c r="C2053" s="52" t="s">
        <v>2390</v>
      </c>
      <c r="D2053" s="52" t="s">
        <v>2391</v>
      </c>
      <c r="E2053">
        <f t="shared" si="0"/>
        <v>0</v>
      </c>
      <c r="F2053" t="s">
        <v>696</v>
      </c>
    </row>
    <row r="2054" ht="13.2" spans="1:6">
      <c r="A2054" s="1" t="s">
        <v>6</v>
      </c>
      <c r="B2054" s="1" t="s">
        <v>7</v>
      </c>
      <c r="C2054" s="52" t="s">
        <v>2392</v>
      </c>
      <c r="D2054" s="52" t="s">
        <v>2393</v>
      </c>
      <c r="E2054">
        <f t="shared" si="0"/>
        <v>389</v>
      </c>
      <c r="F2054">
        <v>130</v>
      </c>
    </row>
    <row r="2055" ht="13.2" spans="1:6">
      <c r="A2055" s="1" t="s">
        <v>3</v>
      </c>
      <c r="B2055" s="1" t="s">
        <v>4</v>
      </c>
      <c r="C2055" s="52" t="s">
        <v>2392</v>
      </c>
      <c r="D2055" s="52" t="s">
        <v>2393</v>
      </c>
      <c r="E2055">
        <f t="shared" si="0"/>
        <v>0</v>
      </c>
      <c r="F2055" t="s">
        <v>696</v>
      </c>
    </row>
    <row r="2056" ht="13.2" spans="1:6">
      <c r="A2056" s="1" t="s">
        <v>6</v>
      </c>
      <c r="B2056" s="1" t="s">
        <v>7</v>
      </c>
      <c r="C2056" s="52" t="s">
        <v>2394</v>
      </c>
      <c r="D2056" s="52" t="s">
        <v>2395</v>
      </c>
      <c r="E2056">
        <f t="shared" si="0"/>
        <v>566</v>
      </c>
      <c r="F2056">
        <v>189</v>
      </c>
    </row>
    <row r="2057" ht="13.2" spans="1:6">
      <c r="A2057" s="1" t="s">
        <v>3</v>
      </c>
      <c r="B2057" s="1" t="s">
        <v>4</v>
      </c>
      <c r="C2057" s="52" t="s">
        <v>2394</v>
      </c>
      <c r="D2057" s="52" t="s">
        <v>2395</v>
      </c>
      <c r="E2057">
        <f t="shared" si="0"/>
        <v>0</v>
      </c>
      <c r="F2057" t="s">
        <v>696</v>
      </c>
    </row>
    <row r="2058" ht="13.2" spans="1:6">
      <c r="A2058" s="1" t="s">
        <v>6</v>
      </c>
      <c r="B2058" s="1" t="s">
        <v>7</v>
      </c>
      <c r="C2058" s="52" t="s">
        <v>2396</v>
      </c>
      <c r="D2058" s="52" t="s">
        <v>2397</v>
      </c>
      <c r="E2058">
        <f t="shared" si="0"/>
        <v>1112</v>
      </c>
      <c r="F2058">
        <v>371</v>
      </c>
    </row>
    <row r="2059" ht="13.2" spans="1:6">
      <c r="A2059" s="1" t="s">
        <v>3</v>
      </c>
      <c r="B2059" s="1" t="s">
        <v>4</v>
      </c>
      <c r="C2059" s="52" t="s">
        <v>2396</v>
      </c>
      <c r="D2059" s="52" t="s">
        <v>2397</v>
      </c>
      <c r="E2059">
        <f t="shared" si="0"/>
        <v>0</v>
      </c>
      <c r="F2059" t="s">
        <v>696</v>
      </c>
    </row>
    <row r="2060" ht="13.2" spans="1:6">
      <c r="A2060" s="1" t="s">
        <v>6</v>
      </c>
      <c r="B2060" s="1" t="s">
        <v>7</v>
      </c>
      <c r="C2060" s="52" t="s">
        <v>2398</v>
      </c>
      <c r="D2060" s="52" t="s">
        <v>2399</v>
      </c>
      <c r="E2060">
        <f t="shared" si="0"/>
        <v>428</v>
      </c>
      <c r="F2060">
        <v>143</v>
      </c>
    </row>
    <row r="2061" ht="13.2" spans="1:6">
      <c r="A2061" s="1" t="s">
        <v>3</v>
      </c>
      <c r="B2061" s="1" t="s">
        <v>4</v>
      </c>
      <c r="C2061" s="52" t="s">
        <v>2398</v>
      </c>
      <c r="D2061" s="52" t="s">
        <v>2399</v>
      </c>
      <c r="E2061">
        <f t="shared" si="0"/>
        <v>0</v>
      </c>
      <c r="F2061" t="s">
        <v>696</v>
      </c>
    </row>
    <row r="2062" ht="13.2" spans="1:6">
      <c r="A2062" s="1" t="s">
        <v>6</v>
      </c>
      <c r="B2062" s="1" t="s">
        <v>7</v>
      </c>
      <c r="C2062" s="52" t="s">
        <v>2400</v>
      </c>
      <c r="D2062" s="52" t="s">
        <v>2401</v>
      </c>
      <c r="E2062">
        <f t="shared" si="0"/>
        <v>455</v>
      </c>
      <c r="F2062">
        <v>152</v>
      </c>
    </row>
    <row r="2063" ht="13.2" spans="1:6">
      <c r="A2063" s="1" t="s">
        <v>3</v>
      </c>
      <c r="B2063" s="1" t="s">
        <v>4</v>
      </c>
      <c r="C2063" s="52" t="s">
        <v>2400</v>
      </c>
      <c r="D2063" s="52" t="s">
        <v>2401</v>
      </c>
      <c r="E2063">
        <f t="shared" si="0"/>
        <v>0</v>
      </c>
      <c r="F2063" t="s">
        <v>696</v>
      </c>
    </row>
    <row r="2064" ht="13.2" spans="1:6">
      <c r="A2064" s="1" t="s">
        <v>6</v>
      </c>
      <c r="B2064" s="1" t="s">
        <v>7</v>
      </c>
      <c r="C2064" s="52" t="s">
        <v>2402</v>
      </c>
      <c r="D2064" s="52" t="s">
        <v>2403</v>
      </c>
      <c r="E2064">
        <f t="shared" si="0"/>
        <v>236</v>
      </c>
      <c r="F2064">
        <v>79</v>
      </c>
    </row>
    <row r="2065" ht="13.2" spans="1:6">
      <c r="A2065" s="1" t="s">
        <v>3</v>
      </c>
      <c r="B2065" s="1" t="s">
        <v>4</v>
      </c>
      <c r="C2065" s="52" t="s">
        <v>2402</v>
      </c>
      <c r="D2065" s="52" t="s">
        <v>2403</v>
      </c>
      <c r="E2065">
        <f t="shared" si="0"/>
        <v>0</v>
      </c>
      <c r="F2065" t="s">
        <v>696</v>
      </c>
    </row>
    <row r="2066" ht="13.2" spans="1:6">
      <c r="A2066" s="1" t="s">
        <v>6</v>
      </c>
      <c r="B2066" s="1" t="s">
        <v>7</v>
      </c>
      <c r="C2066" s="52" t="s">
        <v>2404</v>
      </c>
      <c r="D2066" s="52" t="s">
        <v>2405</v>
      </c>
      <c r="E2066">
        <f t="shared" si="0"/>
        <v>1274</v>
      </c>
      <c r="F2066">
        <v>425</v>
      </c>
    </row>
    <row r="2067" ht="13.2" spans="1:6">
      <c r="A2067" s="1" t="s">
        <v>3</v>
      </c>
      <c r="B2067" s="1" t="s">
        <v>4</v>
      </c>
      <c r="C2067" s="52" t="s">
        <v>2404</v>
      </c>
      <c r="D2067" s="52" t="s">
        <v>2405</v>
      </c>
      <c r="E2067">
        <f t="shared" si="0"/>
        <v>0</v>
      </c>
      <c r="F2067" t="s">
        <v>696</v>
      </c>
    </row>
    <row r="2068" ht="13.2" spans="1:6">
      <c r="A2068" s="1" t="s">
        <v>6</v>
      </c>
      <c r="B2068" s="1" t="s">
        <v>7</v>
      </c>
      <c r="C2068" s="52" t="s">
        <v>2406</v>
      </c>
      <c r="D2068" s="52" t="s">
        <v>2407</v>
      </c>
      <c r="E2068">
        <f t="shared" si="0"/>
        <v>683</v>
      </c>
      <c r="F2068">
        <v>228</v>
      </c>
    </row>
    <row r="2069" ht="13.2" spans="1:6">
      <c r="A2069" s="1" t="s">
        <v>3</v>
      </c>
      <c r="B2069" s="1" t="s">
        <v>4</v>
      </c>
      <c r="C2069" s="52" t="s">
        <v>2406</v>
      </c>
      <c r="D2069" s="52" t="s">
        <v>2407</v>
      </c>
      <c r="E2069">
        <f t="shared" si="0"/>
        <v>0</v>
      </c>
      <c r="F2069" t="s">
        <v>696</v>
      </c>
    </row>
    <row r="2070" ht="13.2" spans="1:6">
      <c r="A2070" s="1" t="s">
        <v>6</v>
      </c>
      <c r="B2070" s="1" t="s">
        <v>7</v>
      </c>
      <c r="C2070" s="52" t="s">
        <v>2408</v>
      </c>
      <c r="D2070" s="52" t="s">
        <v>2409</v>
      </c>
      <c r="E2070">
        <f t="shared" si="0"/>
        <v>950</v>
      </c>
      <c r="F2070">
        <v>317</v>
      </c>
    </row>
    <row r="2071" ht="13.2" spans="1:6">
      <c r="A2071" s="1" t="s">
        <v>3</v>
      </c>
      <c r="B2071" s="1" t="s">
        <v>4</v>
      </c>
      <c r="C2071" s="52" t="s">
        <v>2408</v>
      </c>
      <c r="D2071" s="52" t="s">
        <v>2409</v>
      </c>
      <c r="E2071">
        <f t="shared" si="0"/>
        <v>0</v>
      </c>
      <c r="F2071" t="s">
        <v>696</v>
      </c>
    </row>
    <row r="2072" ht="13.2" spans="1:6">
      <c r="A2072" s="1" t="s">
        <v>6</v>
      </c>
      <c r="B2072" s="1" t="s">
        <v>7</v>
      </c>
      <c r="C2072" s="52" t="s">
        <v>2410</v>
      </c>
      <c r="D2072" s="52" t="s">
        <v>2411</v>
      </c>
      <c r="E2072">
        <f t="shared" si="0"/>
        <v>545</v>
      </c>
      <c r="F2072">
        <v>182</v>
      </c>
    </row>
    <row r="2073" ht="13.2" spans="1:6">
      <c r="A2073" s="1" t="s">
        <v>3</v>
      </c>
      <c r="B2073" s="1" t="s">
        <v>4</v>
      </c>
      <c r="C2073" s="52" t="s">
        <v>2410</v>
      </c>
      <c r="D2073" s="52" t="s">
        <v>2411</v>
      </c>
      <c r="E2073">
        <f t="shared" si="0"/>
        <v>0</v>
      </c>
      <c r="F2073" t="s">
        <v>696</v>
      </c>
    </row>
    <row r="2074" ht="13.2" spans="1:6">
      <c r="A2074" s="1" t="s">
        <v>6</v>
      </c>
      <c r="B2074" s="1" t="s">
        <v>7</v>
      </c>
      <c r="C2074" s="52" t="s">
        <v>2412</v>
      </c>
      <c r="D2074" s="52" t="s">
        <v>2413</v>
      </c>
      <c r="E2074">
        <f t="shared" si="0"/>
        <v>332</v>
      </c>
      <c r="F2074">
        <v>111</v>
      </c>
    </row>
    <row r="2075" ht="13.2" spans="1:6">
      <c r="A2075" s="1" t="s">
        <v>3</v>
      </c>
      <c r="B2075" s="1" t="s">
        <v>4</v>
      </c>
      <c r="C2075" s="52" t="s">
        <v>2412</v>
      </c>
      <c r="D2075" s="52" t="s">
        <v>2413</v>
      </c>
      <c r="E2075">
        <f t="shared" si="0"/>
        <v>0</v>
      </c>
      <c r="F2075" t="s">
        <v>696</v>
      </c>
    </row>
    <row r="2076" ht="13.2" spans="1:6">
      <c r="A2076" s="1" t="s">
        <v>6</v>
      </c>
      <c r="B2076" s="1" t="s">
        <v>7</v>
      </c>
      <c r="C2076" s="52" t="s">
        <v>2414</v>
      </c>
      <c r="D2076" s="52" t="s">
        <v>2415</v>
      </c>
      <c r="E2076">
        <f t="shared" si="0"/>
        <v>875</v>
      </c>
      <c r="F2076">
        <v>292</v>
      </c>
    </row>
    <row r="2077" ht="13.2" spans="1:6">
      <c r="A2077" s="1" t="s">
        <v>3</v>
      </c>
      <c r="B2077" s="1" t="s">
        <v>4</v>
      </c>
      <c r="C2077" s="52" t="s">
        <v>2414</v>
      </c>
      <c r="D2077" s="52" t="s">
        <v>2415</v>
      </c>
      <c r="E2077">
        <f t="shared" si="0"/>
        <v>0</v>
      </c>
      <c r="F2077" t="s">
        <v>696</v>
      </c>
    </row>
    <row r="2078" ht="13.2" spans="1:6">
      <c r="A2078" s="1" t="s">
        <v>6</v>
      </c>
      <c r="B2078" s="1" t="s">
        <v>7</v>
      </c>
      <c r="C2078" s="52" t="s">
        <v>2416</v>
      </c>
      <c r="D2078" s="52" t="s">
        <v>2417</v>
      </c>
      <c r="E2078">
        <f t="shared" si="0"/>
        <v>605</v>
      </c>
      <c r="F2078">
        <v>202</v>
      </c>
    </row>
    <row r="2079" ht="13.2" spans="1:6">
      <c r="A2079" s="1" t="s">
        <v>3</v>
      </c>
      <c r="B2079" s="1" t="s">
        <v>4</v>
      </c>
      <c r="C2079" s="52" t="s">
        <v>2416</v>
      </c>
      <c r="D2079" s="52" t="s">
        <v>2417</v>
      </c>
      <c r="E2079">
        <f t="shared" si="0"/>
        <v>0</v>
      </c>
      <c r="F2079" t="s">
        <v>696</v>
      </c>
    </row>
    <row r="2080" ht="13.2" spans="1:6">
      <c r="A2080" s="1" t="s">
        <v>6</v>
      </c>
      <c r="B2080" s="1" t="s">
        <v>7</v>
      </c>
      <c r="C2080" s="52" t="s">
        <v>2418</v>
      </c>
      <c r="D2080" s="52" t="s">
        <v>2419</v>
      </c>
      <c r="E2080">
        <f t="shared" si="0"/>
        <v>815</v>
      </c>
      <c r="F2080">
        <v>272</v>
      </c>
    </row>
    <row r="2081" ht="13.2" spans="1:6">
      <c r="A2081" s="1" t="s">
        <v>3</v>
      </c>
      <c r="B2081" s="1" t="s">
        <v>4</v>
      </c>
      <c r="C2081" s="52" t="s">
        <v>2418</v>
      </c>
      <c r="D2081" s="52" t="s">
        <v>2419</v>
      </c>
      <c r="E2081">
        <f t="shared" si="0"/>
        <v>0</v>
      </c>
      <c r="F2081" t="s">
        <v>696</v>
      </c>
    </row>
    <row r="2082" ht="13.2" spans="1:6">
      <c r="A2082" s="1" t="s">
        <v>6</v>
      </c>
      <c r="B2082" s="1" t="s">
        <v>7</v>
      </c>
      <c r="C2082" s="52" t="s">
        <v>2420</v>
      </c>
      <c r="D2082" s="52" t="s">
        <v>2421</v>
      </c>
      <c r="E2082">
        <f t="shared" si="0"/>
        <v>203</v>
      </c>
      <c r="F2082">
        <v>68</v>
      </c>
    </row>
    <row r="2083" ht="13.2" spans="1:6">
      <c r="A2083" s="1" t="s">
        <v>3</v>
      </c>
      <c r="B2083" s="1" t="s">
        <v>4</v>
      </c>
      <c r="C2083" s="52" t="s">
        <v>2420</v>
      </c>
      <c r="D2083" s="52" t="s">
        <v>2421</v>
      </c>
      <c r="E2083">
        <f t="shared" si="0"/>
        <v>0</v>
      </c>
      <c r="F2083" t="s">
        <v>696</v>
      </c>
    </row>
    <row r="2084" ht="13.2" spans="1:6">
      <c r="A2084" s="1" t="s">
        <v>6</v>
      </c>
      <c r="B2084" s="1" t="s">
        <v>7</v>
      </c>
      <c r="C2084" s="52" t="s">
        <v>2422</v>
      </c>
      <c r="D2084" s="52" t="s">
        <v>2423</v>
      </c>
      <c r="E2084">
        <f t="shared" si="0"/>
        <v>347</v>
      </c>
      <c r="F2084">
        <v>116</v>
      </c>
    </row>
    <row r="2085" ht="13.2" spans="1:6">
      <c r="A2085" s="1" t="s">
        <v>3</v>
      </c>
      <c r="B2085" s="1" t="s">
        <v>4</v>
      </c>
      <c r="C2085" s="52" t="s">
        <v>2422</v>
      </c>
      <c r="D2085" s="52" t="s">
        <v>2423</v>
      </c>
      <c r="E2085">
        <f t="shared" si="0"/>
        <v>0</v>
      </c>
      <c r="F2085" t="s">
        <v>696</v>
      </c>
    </row>
    <row r="2086" ht="13.2" spans="1:6">
      <c r="A2086" s="1" t="s">
        <v>6</v>
      </c>
      <c r="B2086" s="1" t="s">
        <v>7</v>
      </c>
      <c r="C2086" s="52" t="s">
        <v>2424</v>
      </c>
      <c r="D2086" s="52" t="s">
        <v>2425</v>
      </c>
      <c r="E2086">
        <f t="shared" si="0"/>
        <v>335</v>
      </c>
      <c r="F2086">
        <v>112</v>
      </c>
    </row>
    <row r="2087" ht="13.2" spans="1:6">
      <c r="A2087" s="1" t="s">
        <v>3</v>
      </c>
      <c r="B2087" s="1" t="s">
        <v>4</v>
      </c>
      <c r="C2087" s="52" t="s">
        <v>2424</v>
      </c>
      <c r="D2087" s="52" t="s">
        <v>2425</v>
      </c>
      <c r="E2087">
        <f t="shared" si="0"/>
        <v>0</v>
      </c>
      <c r="F2087" t="s">
        <v>696</v>
      </c>
    </row>
    <row r="2088" ht="13.2" spans="1:6">
      <c r="A2088" s="1" t="s">
        <v>6</v>
      </c>
      <c r="B2088" s="1" t="s">
        <v>7</v>
      </c>
      <c r="C2088" s="52" t="s">
        <v>2426</v>
      </c>
      <c r="D2088" s="52" t="s">
        <v>2427</v>
      </c>
      <c r="E2088">
        <f t="shared" si="0"/>
        <v>353</v>
      </c>
      <c r="F2088">
        <v>118</v>
      </c>
    </row>
    <row r="2089" ht="13.2" spans="1:6">
      <c r="A2089" s="1" t="s">
        <v>3</v>
      </c>
      <c r="B2089" s="1" t="s">
        <v>4</v>
      </c>
      <c r="C2089" s="52" t="s">
        <v>2426</v>
      </c>
      <c r="D2089" s="52" t="s">
        <v>2427</v>
      </c>
      <c r="E2089">
        <f t="shared" si="0"/>
        <v>0</v>
      </c>
      <c r="F2089" t="s">
        <v>696</v>
      </c>
    </row>
    <row r="2090" ht="13.2" spans="1:6">
      <c r="A2090" s="1" t="s">
        <v>6</v>
      </c>
      <c r="B2090" s="1" t="s">
        <v>7</v>
      </c>
      <c r="C2090" s="52" t="s">
        <v>2715</v>
      </c>
      <c r="D2090" s="52" t="s">
        <v>2716</v>
      </c>
      <c r="E2090">
        <f t="shared" si="0"/>
        <v>554</v>
      </c>
      <c r="F2090">
        <v>185</v>
      </c>
    </row>
    <row r="2091" ht="13.2" spans="1:6">
      <c r="A2091" s="1" t="s">
        <v>3</v>
      </c>
      <c r="B2091" s="1" t="s">
        <v>4</v>
      </c>
      <c r="C2091" s="52" t="s">
        <v>2715</v>
      </c>
      <c r="D2091" s="52" t="s">
        <v>2716</v>
      </c>
      <c r="E2091">
        <f t="shared" si="0"/>
        <v>0</v>
      </c>
      <c r="F2091" t="s">
        <v>696</v>
      </c>
    </row>
    <row r="2092" ht="13.2" spans="1:6">
      <c r="A2092" s="1" t="s">
        <v>6</v>
      </c>
      <c r="B2092" s="1" t="s">
        <v>7</v>
      </c>
      <c r="C2092" s="52" t="s">
        <v>2717</v>
      </c>
      <c r="D2092" s="52" t="s">
        <v>2718</v>
      </c>
      <c r="E2092">
        <f t="shared" si="0"/>
        <v>446</v>
      </c>
      <c r="F2092">
        <v>149</v>
      </c>
    </row>
    <row r="2093" ht="13.2" spans="1:6">
      <c r="A2093" s="1" t="s">
        <v>3</v>
      </c>
      <c r="B2093" s="1" t="s">
        <v>4</v>
      </c>
      <c r="C2093" s="52" t="s">
        <v>2717</v>
      </c>
      <c r="D2093" s="52" t="s">
        <v>2718</v>
      </c>
      <c r="E2093">
        <f t="shared" si="0"/>
        <v>0</v>
      </c>
      <c r="F2093" t="s">
        <v>696</v>
      </c>
    </row>
    <row r="2094" ht="13.2" spans="1:6">
      <c r="A2094" s="1" t="s">
        <v>6</v>
      </c>
      <c r="B2094" s="1" t="s">
        <v>7</v>
      </c>
      <c r="C2094" s="52" t="s">
        <v>2719</v>
      </c>
      <c r="D2094" s="52" t="s">
        <v>2720</v>
      </c>
      <c r="E2094">
        <f t="shared" si="0"/>
        <v>1013</v>
      </c>
      <c r="F2094">
        <v>338</v>
      </c>
    </row>
    <row r="2095" ht="13.2" spans="1:6">
      <c r="A2095" s="1" t="s">
        <v>3</v>
      </c>
      <c r="B2095" s="1" t="s">
        <v>4</v>
      </c>
      <c r="C2095" s="52" t="s">
        <v>2719</v>
      </c>
      <c r="D2095" s="52" t="s">
        <v>2720</v>
      </c>
      <c r="E2095">
        <f t="shared" si="0"/>
        <v>0</v>
      </c>
      <c r="F2095" t="s">
        <v>696</v>
      </c>
    </row>
    <row r="2096" ht="13.2" spans="1:6">
      <c r="A2096" s="1" t="s">
        <v>6</v>
      </c>
      <c r="B2096" s="1" t="s">
        <v>7</v>
      </c>
      <c r="C2096" s="52" t="s">
        <v>2721</v>
      </c>
      <c r="D2096" s="52" t="s">
        <v>2722</v>
      </c>
      <c r="E2096">
        <f t="shared" si="0"/>
        <v>1097</v>
      </c>
      <c r="F2096">
        <v>366</v>
      </c>
    </row>
    <row r="2097" ht="13.2" spans="1:6">
      <c r="A2097" s="1" t="s">
        <v>3</v>
      </c>
      <c r="B2097" s="1" t="s">
        <v>4</v>
      </c>
      <c r="C2097" s="52" t="s">
        <v>2721</v>
      </c>
      <c r="D2097" s="52" t="s">
        <v>2722</v>
      </c>
      <c r="E2097">
        <f t="shared" si="0"/>
        <v>0</v>
      </c>
      <c r="F2097" t="s">
        <v>696</v>
      </c>
    </row>
    <row r="2098" ht="13.2" spans="1:6">
      <c r="A2098" s="1" t="s">
        <v>6</v>
      </c>
      <c r="B2098" s="1" t="s">
        <v>7</v>
      </c>
      <c r="C2098" s="52" t="s">
        <v>2723</v>
      </c>
      <c r="D2098" s="52" t="s">
        <v>2724</v>
      </c>
      <c r="E2098">
        <f t="shared" si="0"/>
        <v>566</v>
      </c>
      <c r="F2098">
        <v>189</v>
      </c>
    </row>
    <row r="2099" ht="13.2" spans="1:6">
      <c r="A2099" s="1" t="s">
        <v>3</v>
      </c>
      <c r="B2099" s="1" t="s">
        <v>4</v>
      </c>
      <c r="C2099" s="52" t="s">
        <v>2723</v>
      </c>
      <c r="D2099" s="52" t="s">
        <v>2724</v>
      </c>
      <c r="E2099">
        <f t="shared" si="0"/>
        <v>0</v>
      </c>
      <c r="F2099" t="s">
        <v>696</v>
      </c>
    </row>
    <row r="2100" ht="13.2" spans="1:6">
      <c r="A2100" s="1" t="s">
        <v>6</v>
      </c>
      <c r="B2100" s="1" t="s">
        <v>7</v>
      </c>
      <c r="C2100" s="52" t="s">
        <v>2725</v>
      </c>
      <c r="D2100" s="52" t="s">
        <v>2726</v>
      </c>
      <c r="E2100">
        <f t="shared" si="0"/>
        <v>740</v>
      </c>
      <c r="F2100">
        <v>247</v>
      </c>
    </row>
    <row r="2101" ht="13.2" spans="1:6">
      <c r="A2101" s="1" t="s">
        <v>3</v>
      </c>
      <c r="B2101" s="1" t="s">
        <v>4</v>
      </c>
      <c r="C2101" s="52" t="s">
        <v>2725</v>
      </c>
      <c r="D2101" s="52" t="s">
        <v>2726</v>
      </c>
      <c r="E2101">
        <f t="shared" si="0"/>
        <v>0</v>
      </c>
      <c r="F2101" t="s">
        <v>696</v>
      </c>
    </row>
    <row r="2102" ht="13.2" spans="1:6">
      <c r="A2102" s="1" t="s">
        <v>6</v>
      </c>
      <c r="B2102" s="1" t="s">
        <v>8</v>
      </c>
      <c r="C2102" s="52" t="s">
        <v>2727</v>
      </c>
      <c r="D2102" s="52" t="s">
        <v>2728</v>
      </c>
      <c r="E2102">
        <f t="shared" si="0"/>
        <v>0</v>
      </c>
      <c r="F2102" t="s">
        <v>696</v>
      </c>
    </row>
    <row r="2103" ht="13.2" spans="1:6">
      <c r="A2103" s="1" t="s">
        <v>6</v>
      </c>
      <c r="B2103" s="1" t="s">
        <v>7</v>
      </c>
      <c r="C2103" s="52" t="s">
        <v>2729</v>
      </c>
      <c r="D2103" s="52" t="s">
        <v>2730</v>
      </c>
      <c r="E2103">
        <f t="shared" si="0"/>
        <v>578</v>
      </c>
      <c r="F2103">
        <v>193</v>
      </c>
    </row>
    <row r="2104" ht="13.2" spans="1:6">
      <c r="A2104" s="1" t="s">
        <v>3</v>
      </c>
      <c r="B2104" s="1" t="s">
        <v>4</v>
      </c>
      <c r="C2104" s="52" t="s">
        <v>2729</v>
      </c>
      <c r="D2104" s="52" t="s">
        <v>2730</v>
      </c>
      <c r="E2104">
        <f t="shared" si="0"/>
        <v>0</v>
      </c>
      <c r="F2104" t="s">
        <v>696</v>
      </c>
    </row>
    <row r="2105" ht="13.2" spans="1:6">
      <c r="A2105" s="1" t="s">
        <v>6</v>
      </c>
      <c r="B2105" s="1" t="s">
        <v>7</v>
      </c>
      <c r="C2105" s="52" t="s">
        <v>2731</v>
      </c>
      <c r="D2105" s="52" t="s">
        <v>2732</v>
      </c>
      <c r="E2105">
        <f t="shared" si="0"/>
        <v>1325</v>
      </c>
      <c r="F2105">
        <v>442</v>
      </c>
    </row>
    <row r="2106" ht="13.2" spans="1:6">
      <c r="A2106" s="1" t="s">
        <v>3</v>
      </c>
      <c r="B2106" s="1" t="s">
        <v>4</v>
      </c>
      <c r="C2106" s="52" t="s">
        <v>2731</v>
      </c>
      <c r="D2106" s="52" t="s">
        <v>2732</v>
      </c>
      <c r="E2106">
        <f t="shared" si="0"/>
        <v>0</v>
      </c>
      <c r="F2106" t="s">
        <v>696</v>
      </c>
    </row>
    <row r="2107" ht="13.2" spans="1:6">
      <c r="A2107" s="1" t="s">
        <v>6</v>
      </c>
      <c r="B2107" s="1" t="s">
        <v>7</v>
      </c>
      <c r="C2107" s="52" t="s">
        <v>2733</v>
      </c>
      <c r="D2107" s="52" t="s">
        <v>2734</v>
      </c>
      <c r="E2107">
        <f t="shared" si="0"/>
        <v>425</v>
      </c>
      <c r="F2107">
        <v>142</v>
      </c>
    </row>
    <row r="2108" ht="13.2" spans="1:6">
      <c r="A2108" s="1" t="s">
        <v>3</v>
      </c>
      <c r="B2108" s="1" t="s">
        <v>4</v>
      </c>
      <c r="C2108" s="52" t="s">
        <v>2733</v>
      </c>
      <c r="D2108" s="52" t="s">
        <v>2734</v>
      </c>
      <c r="E2108">
        <f t="shared" si="0"/>
        <v>0</v>
      </c>
      <c r="F2108" t="s">
        <v>696</v>
      </c>
    </row>
    <row r="2109" ht="13.2" spans="1:6">
      <c r="A2109" s="1" t="s">
        <v>6</v>
      </c>
      <c r="B2109" s="1" t="s">
        <v>7</v>
      </c>
      <c r="C2109" s="52" t="s">
        <v>2735</v>
      </c>
      <c r="D2109" s="52" t="s">
        <v>2736</v>
      </c>
      <c r="E2109">
        <f t="shared" si="0"/>
        <v>776</v>
      </c>
      <c r="F2109">
        <v>259</v>
      </c>
    </row>
    <row r="2110" ht="13.2" spans="1:6">
      <c r="A2110" s="1" t="s">
        <v>3</v>
      </c>
      <c r="B2110" s="1" t="s">
        <v>4</v>
      </c>
      <c r="C2110" s="52" t="s">
        <v>2735</v>
      </c>
      <c r="D2110" s="52" t="s">
        <v>2736</v>
      </c>
      <c r="E2110">
        <f t="shared" si="0"/>
        <v>0</v>
      </c>
      <c r="F2110" t="s">
        <v>696</v>
      </c>
    </row>
    <row r="2111" ht="13.2" spans="1:6">
      <c r="A2111" s="1" t="s">
        <v>6</v>
      </c>
      <c r="B2111" s="1" t="s">
        <v>7</v>
      </c>
      <c r="C2111" s="52" t="s">
        <v>2737</v>
      </c>
      <c r="D2111" s="52" t="s">
        <v>2738</v>
      </c>
      <c r="E2111">
        <f t="shared" si="0"/>
        <v>521</v>
      </c>
      <c r="F2111">
        <v>174</v>
      </c>
    </row>
    <row r="2112" ht="13.2" spans="1:6">
      <c r="A2112" s="1" t="s">
        <v>3</v>
      </c>
      <c r="B2112" s="1" t="s">
        <v>4</v>
      </c>
      <c r="C2112" s="52" t="s">
        <v>2737</v>
      </c>
      <c r="D2112" s="52" t="s">
        <v>2738</v>
      </c>
      <c r="E2112">
        <f t="shared" si="0"/>
        <v>0</v>
      </c>
      <c r="F2112" t="s">
        <v>696</v>
      </c>
    </row>
    <row r="2113" ht="13.2" spans="1:6">
      <c r="A2113" s="1" t="s">
        <v>6</v>
      </c>
      <c r="B2113" s="1" t="s">
        <v>7</v>
      </c>
      <c r="C2113" s="52" t="s">
        <v>2739</v>
      </c>
      <c r="D2113" s="52" t="s">
        <v>2740</v>
      </c>
      <c r="E2113">
        <f t="shared" si="0"/>
        <v>1136</v>
      </c>
      <c r="F2113">
        <v>379</v>
      </c>
    </row>
    <row r="2114" ht="13.2" spans="1:6">
      <c r="A2114" s="1" t="s">
        <v>3</v>
      </c>
      <c r="B2114" s="1" t="s">
        <v>4</v>
      </c>
      <c r="C2114" s="52" t="s">
        <v>2739</v>
      </c>
      <c r="D2114" s="52" t="s">
        <v>2740</v>
      </c>
      <c r="E2114">
        <f t="shared" si="0"/>
        <v>0</v>
      </c>
      <c r="F2114" t="s">
        <v>696</v>
      </c>
    </row>
    <row r="2115" ht="13.2" spans="1:6">
      <c r="A2115" s="1" t="s">
        <v>6</v>
      </c>
      <c r="B2115" s="1" t="s">
        <v>7</v>
      </c>
      <c r="C2115" s="52" t="s">
        <v>2741</v>
      </c>
      <c r="D2115" s="52" t="s">
        <v>2742</v>
      </c>
      <c r="E2115">
        <f t="shared" si="0"/>
        <v>539</v>
      </c>
      <c r="F2115">
        <v>180</v>
      </c>
    </row>
    <row r="2116" ht="13.2" spans="1:6">
      <c r="A2116" s="1" t="s">
        <v>3</v>
      </c>
      <c r="B2116" s="1" t="s">
        <v>4</v>
      </c>
      <c r="C2116" s="52" t="s">
        <v>2741</v>
      </c>
      <c r="D2116" s="52" t="s">
        <v>2742</v>
      </c>
      <c r="E2116">
        <f t="shared" si="0"/>
        <v>0</v>
      </c>
      <c r="F2116" t="s">
        <v>696</v>
      </c>
    </row>
    <row r="2117" ht="13.2" spans="1:6">
      <c r="A2117" s="1" t="s">
        <v>6</v>
      </c>
      <c r="B2117" s="1" t="s">
        <v>7</v>
      </c>
      <c r="C2117" s="52" t="s">
        <v>2743</v>
      </c>
      <c r="D2117" s="52" t="s">
        <v>2744</v>
      </c>
      <c r="E2117">
        <f t="shared" si="0"/>
        <v>566</v>
      </c>
      <c r="F2117">
        <v>189</v>
      </c>
    </row>
    <row r="2118" ht="13.2" spans="1:6">
      <c r="A2118" s="1" t="s">
        <v>3</v>
      </c>
      <c r="B2118" s="1" t="s">
        <v>4</v>
      </c>
      <c r="C2118" s="52" t="s">
        <v>2743</v>
      </c>
      <c r="D2118" s="52" t="s">
        <v>2744</v>
      </c>
      <c r="E2118">
        <f t="shared" si="0"/>
        <v>0</v>
      </c>
      <c r="F2118" t="s">
        <v>696</v>
      </c>
    </row>
    <row r="2119" ht="13.2" spans="1:6">
      <c r="A2119" s="1" t="s">
        <v>6</v>
      </c>
      <c r="B2119" s="1" t="s">
        <v>7</v>
      </c>
      <c r="C2119" s="52" t="s">
        <v>2745</v>
      </c>
      <c r="D2119" s="52" t="s">
        <v>2746</v>
      </c>
      <c r="E2119">
        <f t="shared" si="0"/>
        <v>1352</v>
      </c>
      <c r="F2119">
        <v>451</v>
      </c>
    </row>
    <row r="2120" ht="13.2" spans="1:6">
      <c r="A2120" s="1" t="s">
        <v>3</v>
      </c>
      <c r="B2120" s="1" t="s">
        <v>4</v>
      </c>
      <c r="C2120" s="52" t="s">
        <v>2745</v>
      </c>
      <c r="D2120" s="52" t="s">
        <v>2746</v>
      </c>
      <c r="E2120">
        <f t="shared" si="0"/>
        <v>0</v>
      </c>
      <c r="F2120" t="s">
        <v>696</v>
      </c>
    </row>
    <row r="2121" ht="13.2" spans="1:6">
      <c r="A2121" s="1" t="s">
        <v>6</v>
      </c>
      <c r="B2121" s="1" t="s">
        <v>7</v>
      </c>
      <c r="C2121" s="52" t="s">
        <v>2377</v>
      </c>
      <c r="D2121" s="52" t="s">
        <v>2747</v>
      </c>
      <c r="E2121">
        <f t="shared" si="0"/>
        <v>1226</v>
      </c>
      <c r="F2121">
        <v>409</v>
      </c>
    </row>
    <row r="2122" ht="13.2" spans="1:6">
      <c r="A2122" s="1" t="s">
        <v>3</v>
      </c>
      <c r="B2122" s="1" t="s">
        <v>4</v>
      </c>
      <c r="C2122" s="52" t="s">
        <v>2377</v>
      </c>
      <c r="D2122" s="52" t="s">
        <v>2747</v>
      </c>
      <c r="E2122">
        <f t="shared" si="0"/>
        <v>0</v>
      </c>
      <c r="F2122" t="s">
        <v>696</v>
      </c>
    </row>
    <row r="2123" ht="13.2" spans="1:6">
      <c r="A2123" s="1" t="s">
        <v>6</v>
      </c>
      <c r="B2123" s="1" t="s">
        <v>7</v>
      </c>
      <c r="C2123" s="52" t="s">
        <v>2748</v>
      </c>
      <c r="D2123" s="52" t="s">
        <v>2499</v>
      </c>
      <c r="E2123">
        <f t="shared" si="0"/>
        <v>692</v>
      </c>
      <c r="F2123">
        <v>231</v>
      </c>
    </row>
    <row r="2124" ht="13.2" spans="1:6">
      <c r="A2124" s="1" t="s">
        <v>3</v>
      </c>
      <c r="B2124" s="1" t="s">
        <v>4</v>
      </c>
      <c r="C2124" s="52" t="s">
        <v>2748</v>
      </c>
      <c r="D2124" s="52" t="s">
        <v>2499</v>
      </c>
      <c r="E2124">
        <f t="shared" si="0"/>
        <v>0</v>
      </c>
      <c r="F2124" t="s">
        <v>696</v>
      </c>
    </row>
    <row r="2125" ht="13.2" spans="1:6">
      <c r="A2125" s="1" t="s">
        <v>6</v>
      </c>
      <c r="B2125" s="1" t="s">
        <v>7</v>
      </c>
      <c r="C2125" s="52" t="s">
        <v>2500</v>
      </c>
      <c r="D2125" s="52" t="s">
        <v>2749</v>
      </c>
      <c r="E2125">
        <f t="shared" si="0"/>
        <v>566</v>
      </c>
      <c r="F2125">
        <v>189</v>
      </c>
    </row>
    <row r="2126" ht="13.2" spans="1:6">
      <c r="A2126" s="1" t="s">
        <v>3</v>
      </c>
      <c r="B2126" s="1" t="s">
        <v>4</v>
      </c>
      <c r="C2126" s="52" t="s">
        <v>2500</v>
      </c>
      <c r="D2126" s="52" t="s">
        <v>2749</v>
      </c>
      <c r="E2126">
        <f t="shared" si="0"/>
        <v>0</v>
      </c>
      <c r="F2126" t="s">
        <v>696</v>
      </c>
    </row>
    <row r="2127" ht="13.2" spans="1:6">
      <c r="A2127" s="1" t="s">
        <v>6</v>
      </c>
      <c r="B2127" s="1" t="s">
        <v>7</v>
      </c>
      <c r="C2127" s="52" t="s">
        <v>2750</v>
      </c>
      <c r="D2127" s="52" t="s">
        <v>2751</v>
      </c>
      <c r="E2127">
        <f t="shared" si="0"/>
        <v>767</v>
      </c>
      <c r="F2127">
        <v>256</v>
      </c>
    </row>
    <row r="2128" ht="13.2" spans="1:6">
      <c r="A2128" s="1" t="s">
        <v>3</v>
      </c>
      <c r="B2128" s="1" t="s">
        <v>4</v>
      </c>
      <c r="C2128" s="52" t="s">
        <v>2750</v>
      </c>
      <c r="D2128" s="52" t="s">
        <v>2751</v>
      </c>
      <c r="E2128">
        <f t="shared" si="0"/>
        <v>0</v>
      </c>
      <c r="F2128" t="s">
        <v>696</v>
      </c>
    </row>
    <row r="2129" ht="13.2" spans="1:6">
      <c r="A2129" s="1" t="s">
        <v>6</v>
      </c>
      <c r="B2129" s="1" t="s">
        <v>8</v>
      </c>
      <c r="C2129" s="52" t="s">
        <v>2752</v>
      </c>
      <c r="D2129" s="52" t="s">
        <v>2753</v>
      </c>
      <c r="E2129">
        <f t="shared" si="0"/>
        <v>0</v>
      </c>
      <c r="F2129" t="s">
        <v>696</v>
      </c>
    </row>
    <row r="2130" ht="13.2" spans="1:6">
      <c r="A2130" s="1" t="s">
        <v>6</v>
      </c>
      <c r="B2130" s="1" t="s">
        <v>8</v>
      </c>
      <c r="C2130" s="52" t="s">
        <v>2754</v>
      </c>
      <c r="D2130" s="52" t="s">
        <v>2755</v>
      </c>
      <c r="E2130">
        <f t="shared" si="0"/>
        <v>0</v>
      </c>
      <c r="F2130" t="s">
        <v>696</v>
      </c>
    </row>
    <row r="2131" ht="13.2" spans="1:6">
      <c r="A2131" s="1" t="s">
        <v>6</v>
      </c>
      <c r="B2131" s="1" t="s">
        <v>7</v>
      </c>
      <c r="C2131" s="52" t="s">
        <v>2756</v>
      </c>
      <c r="D2131" s="52" t="s">
        <v>2757</v>
      </c>
      <c r="E2131">
        <f t="shared" si="0"/>
        <v>455</v>
      </c>
      <c r="F2131">
        <v>152</v>
      </c>
    </row>
    <row r="2132" ht="13.2" spans="1:6">
      <c r="A2132" s="1" t="s">
        <v>3</v>
      </c>
      <c r="B2132" s="1" t="s">
        <v>4</v>
      </c>
      <c r="C2132" s="52" t="s">
        <v>2756</v>
      </c>
      <c r="D2132" s="52" t="s">
        <v>2757</v>
      </c>
      <c r="E2132">
        <f t="shared" si="0"/>
        <v>0</v>
      </c>
      <c r="F2132" t="s">
        <v>696</v>
      </c>
    </row>
    <row r="2133" ht="13.2" spans="1:6">
      <c r="A2133" s="1" t="s">
        <v>6</v>
      </c>
      <c r="B2133" s="1" t="s">
        <v>7</v>
      </c>
      <c r="C2133" s="52" t="s">
        <v>2757</v>
      </c>
      <c r="D2133" s="52" t="s">
        <v>2758</v>
      </c>
      <c r="E2133">
        <f t="shared" si="0"/>
        <v>383</v>
      </c>
      <c r="F2133">
        <v>128</v>
      </c>
    </row>
    <row r="2134" ht="13.2" spans="1:6">
      <c r="A2134" s="1" t="s">
        <v>3</v>
      </c>
      <c r="B2134" s="1" t="s">
        <v>4</v>
      </c>
      <c r="C2134" s="52" t="s">
        <v>2757</v>
      </c>
      <c r="D2134" s="52" t="s">
        <v>2758</v>
      </c>
      <c r="E2134">
        <f t="shared" si="0"/>
        <v>0</v>
      </c>
      <c r="F2134" t="s">
        <v>696</v>
      </c>
    </row>
    <row r="2135" ht="13.2" spans="1:6">
      <c r="A2135" s="1" t="s">
        <v>6</v>
      </c>
      <c r="B2135" s="1" t="s">
        <v>7</v>
      </c>
      <c r="C2135" s="52" t="s">
        <v>2759</v>
      </c>
      <c r="D2135" s="52" t="s">
        <v>2760</v>
      </c>
      <c r="E2135">
        <f t="shared" si="0"/>
        <v>389</v>
      </c>
      <c r="F2135">
        <v>130</v>
      </c>
    </row>
    <row r="2136" ht="13.2" spans="1:6">
      <c r="A2136" s="1" t="s">
        <v>3</v>
      </c>
      <c r="B2136" s="1" t="s">
        <v>4</v>
      </c>
      <c r="C2136" s="52" t="s">
        <v>2759</v>
      </c>
      <c r="D2136" s="52" t="s">
        <v>2760</v>
      </c>
      <c r="E2136">
        <f t="shared" si="0"/>
        <v>0</v>
      </c>
      <c r="F2136" t="s">
        <v>696</v>
      </c>
    </row>
    <row r="2137" ht="13.2" spans="1:6">
      <c r="A2137" s="1" t="s">
        <v>6</v>
      </c>
      <c r="B2137" s="1" t="s">
        <v>7</v>
      </c>
      <c r="C2137" s="52" t="s">
        <v>2761</v>
      </c>
      <c r="D2137" s="52" t="s">
        <v>2762</v>
      </c>
      <c r="E2137">
        <f t="shared" si="0"/>
        <v>566</v>
      </c>
      <c r="F2137">
        <v>189</v>
      </c>
    </row>
    <row r="2138" ht="13.2" spans="1:6">
      <c r="A2138" s="1" t="s">
        <v>3</v>
      </c>
      <c r="B2138" s="1" t="s">
        <v>4</v>
      </c>
      <c r="C2138" s="52" t="s">
        <v>2761</v>
      </c>
      <c r="D2138" s="52" t="s">
        <v>2762</v>
      </c>
      <c r="E2138">
        <f t="shared" si="0"/>
        <v>0</v>
      </c>
      <c r="F2138" t="s">
        <v>696</v>
      </c>
    </row>
    <row r="2139" ht="13.2" spans="1:6">
      <c r="A2139" s="1" t="s">
        <v>6</v>
      </c>
      <c r="B2139" s="1" t="s">
        <v>8</v>
      </c>
      <c r="C2139" s="52" t="s">
        <v>2763</v>
      </c>
      <c r="D2139" s="52" t="s">
        <v>2764</v>
      </c>
      <c r="E2139">
        <f t="shared" si="0"/>
        <v>0</v>
      </c>
      <c r="F2139" t="s">
        <v>696</v>
      </c>
    </row>
    <row r="2140" ht="13.2" spans="1:6">
      <c r="A2140" s="1" t="s">
        <v>6</v>
      </c>
      <c r="B2140" s="1" t="s">
        <v>7</v>
      </c>
      <c r="C2140" s="52" t="s">
        <v>2765</v>
      </c>
      <c r="D2140" s="52" t="s">
        <v>2766</v>
      </c>
      <c r="E2140">
        <f t="shared" si="0"/>
        <v>428</v>
      </c>
      <c r="F2140">
        <v>143</v>
      </c>
    </row>
    <row r="2141" ht="13.2" spans="1:6">
      <c r="A2141" s="1" t="s">
        <v>3</v>
      </c>
      <c r="B2141" s="1" t="s">
        <v>4</v>
      </c>
      <c r="C2141" s="52" t="s">
        <v>2765</v>
      </c>
      <c r="D2141" s="52" t="s">
        <v>2766</v>
      </c>
      <c r="E2141">
        <f t="shared" si="0"/>
        <v>0</v>
      </c>
      <c r="F2141" t="s">
        <v>696</v>
      </c>
    </row>
    <row r="2142" ht="13.2" spans="1:6">
      <c r="A2142" s="1" t="s">
        <v>6</v>
      </c>
      <c r="B2142" s="1" t="s">
        <v>8</v>
      </c>
      <c r="C2142" s="52" t="s">
        <v>2767</v>
      </c>
      <c r="D2142" s="52" t="s">
        <v>2768</v>
      </c>
      <c r="E2142">
        <f t="shared" si="0"/>
        <v>0</v>
      </c>
      <c r="F2142" t="s">
        <v>696</v>
      </c>
    </row>
    <row r="2143" ht="13.2" spans="1:6">
      <c r="A2143" s="1" t="s">
        <v>6</v>
      </c>
      <c r="B2143" s="1" t="s">
        <v>7</v>
      </c>
      <c r="C2143" s="52" t="s">
        <v>2769</v>
      </c>
      <c r="D2143" s="52" t="s">
        <v>2523</v>
      </c>
      <c r="E2143">
        <f t="shared" si="0"/>
        <v>236</v>
      </c>
      <c r="F2143">
        <v>79</v>
      </c>
    </row>
    <row r="2144" ht="13.2" spans="1:6">
      <c r="A2144" s="1" t="s">
        <v>3</v>
      </c>
      <c r="B2144" s="1" t="s">
        <v>4</v>
      </c>
      <c r="C2144" s="52" t="s">
        <v>2769</v>
      </c>
      <c r="D2144" s="52" t="s">
        <v>2523</v>
      </c>
      <c r="E2144">
        <f t="shared" si="0"/>
        <v>0</v>
      </c>
      <c r="F2144" t="s">
        <v>696</v>
      </c>
    </row>
    <row r="2145" ht="13.2" spans="1:6">
      <c r="A2145" s="1" t="s">
        <v>6</v>
      </c>
      <c r="B2145" s="1" t="s">
        <v>7</v>
      </c>
      <c r="C2145" s="52" t="s">
        <v>2770</v>
      </c>
      <c r="D2145" s="52" t="s">
        <v>2771</v>
      </c>
      <c r="E2145">
        <f t="shared" si="0"/>
        <v>1274</v>
      </c>
      <c r="F2145">
        <v>425</v>
      </c>
    </row>
    <row r="2146" ht="13.2" spans="1:6">
      <c r="A2146" s="1" t="s">
        <v>3</v>
      </c>
      <c r="B2146" s="1" t="s">
        <v>4</v>
      </c>
      <c r="C2146" s="52" t="s">
        <v>2770</v>
      </c>
      <c r="D2146" s="52" t="s">
        <v>2771</v>
      </c>
      <c r="E2146">
        <f t="shared" si="0"/>
        <v>0</v>
      </c>
      <c r="F2146" t="s">
        <v>696</v>
      </c>
    </row>
    <row r="2147" ht="13.2" spans="1:6">
      <c r="A2147" s="1" t="s">
        <v>6</v>
      </c>
      <c r="B2147" s="1" t="s">
        <v>8</v>
      </c>
      <c r="C2147" s="52" t="s">
        <v>2772</v>
      </c>
      <c r="D2147" s="52" t="s">
        <v>2773</v>
      </c>
      <c r="E2147">
        <f t="shared" si="0"/>
        <v>0</v>
      </c>
      <c r="F2147" t="s">
        <v>696</v>
      </c>
    </row>
    <row r="2148" ht="13.2" spans="1:6">
      <c r="A2148" s="1" t="s">
        <v>6</v>
      </c>
      <c r="B2148" s="1" t="s">
        <v>7</v>
      </c>
      <c r="C2148" s="52" t="s">
        <v>2774</v>
      </c>
      <c r="D2148" s="52" t="s">
        <v>2775</v>
      </c>
      <c r="E2148">
        <f t="shared" si="0"/>
        <v>950</v>
      </c>
      <c r="F2148">
        <v>317</v>
      </c>
    </row>
    <row r="2149" ht="13.2" spans="1:6">
      <c r="A2149" s="1" t="s">
        <v>3</v>
      </c>
      <c r="B2149" s="1" t="s">
        <v>4</v>
      </c>
      <c r="C2149" s="52" t="s">
        <v>2774</v>
      </c>
      <c r="D2149" s="52" t="s">
        <v>2775</v>
      </c>
      <c r="E2149">
        <f t="shared" si="0"/>
        <v>0</v>
      </c>
      <c r="F2149" t="s">
        <v>696</v>
      </c>
    </row>
    <row r="2150" ht="13.2" spans="1:6">
      <c r="A2150" s="1" t="s">
        <v>6</v>
      </c>
      <c r="B2150" s="1" t="s">
        <v>8</v>
      </c>
      <c r="C2150" s="52" t="s">
        <v>2776</v>
      </c>
      <c r="D2150" s="52" t="s">
        <v>2777</v>
      </c>
      <c r="E2150">
        <f t="shared" si="0"/>
        <v>0</v>
      </c>
      <c r="F2150" t="s">
        <v>696</v>
      </c>
    </row>
    <row r="2151" ht="13.2" spans="1:6">
      <c r="A2151" s="1" t="s">
        <v>6</v>
      </c>
      <c r="B2151" s="1" t="s">
        <v>7</v>
      </c>
      <c r="C2151" s="52" t="s">
        <v>2778</v>
      </c>
      <c r="D2151" s="52" t="s">
        <v>2779</v>
      </c>
      <c r="E2151">
        <f t="shared" si="0"/>
        <v>332</v>
      </c>
      <c r="F2151">
        <v>111</v>
      </c>
    </row>
    <row r="2152" ht="13.2" spans="1:6">
      <c r="A2152" s="1" t="s">
        <v>3</v>
      </c>
      <c r="B2152" s="1" t="s">
        <v>4</v>
      </c>
      <c r="C2152" s="52" t="s">
        <v>2778</v>
      </c>
      <c r="D2152" s="52" t="s">
        <v>2779</v>
      </c>
      <c r="E2152">
        <f t="shared" si="0"/>
        <v>0</v>
      </c>
      <c r="F2152" t="s">
        <v>696</v>
      </c>
    </row>
    <row r="2153" ht="13.2" spans="1:6">
      <c r="A2153" s="1" t="s">
        <v>6</v>
      </c>
      <c r="B2153" s="1" t="s">
        <v>7</v>
      </c>
      <c r="C2153" s="52" t="s">
        <v>2780</v>
      </c>
      <c r="D2153" s="52" t="s">
        <v>2781</v>
      </c>
      <c r="E2153">
        <f t="shared" si="0"/>
        <v>875</v>
      </c>
      <c r="F2153">
        <v>292</v>
      </c>
    </row>
    <row r="2154" ht="13.2" spans="1:6">
      <c r="A2154" s="1" t="s">
        <v>3</v>
      </c>
      <c r="B2154" s="1" t="s">
        <v>4</v>
      </c>
      <c r="C2154" s="52" t="s">
        <v>2780</v>
      </c>
      <c r="D2154" s="52" t="s">
        <v>2781</v>
      </c>
      <c r="E2154">
        <f t="shared" si="0"/>
        <v>0</v>
      </c>
      <c r="F2154" t="s">
        <v>696</v>
      </c>
    </row>
    <row r="2155" ht="13.2" spans="1:6">
      <c r="A2155" s="1" t="s">
        <v>6</v>
      </c>
      <c r="B2155" s="1" t="s">
        <v>8</v>
      </c>
      <c r="C2155" s="52" t="s">
        <v>2782</v>
      </c>
      <c r="D2155" s="52" t="s">
        <v>2783</v>
      </c>
      <c r="E2155">
        <f t="shared" si="0"/>
        <v>0</v>
      </c>
      <c r="F2155" t="s">
        <v>696</v>
      </c>
    </row>
    <row r="2156" ht="13.2" spans="1:6">
      <c r="A2156" s="1" t="s">
        <v>6</v>
      </c>
      <c r="B2156" s="1" t="s">
        <v>8</v>
      </c>
      <c r="C2156" s="52" t="s">
        <v>2784</v>
      </c>
      <c r="D2156" s="52" t="s">
        <v>2785</v>
      </c>
      <c r="E2156">
        <f t="shared" si="0"/>
        <v>0</v>
      </c>
      <c r="F2156" t="s">
        <v>696</v>
      </c>
    </row>
    <row r="2157" ht="13.2" spans="1:6">
      <c r="A2157" s="1" t="s">
        <v>6</v>
      </c>
      <c r="B2157" s="1" t="s">
        <v>7</v>
      </c>
      <c r="C2157" s="52" t="s">
        <v>2786</v>
      </c>
      <c r="D2157" s="52" t="s">
        <v>2787</v>
      </c>
      <c r="E2157">
        <f t="shared" si="0"/>
        <v>203</v>
      </c>
      <c r="F2157">
        <v>68</v>
      </c>
    </row>
    <row r="2158" ht="13.2" spans="1:6">
      <c r="A2158" s="1" t="s">
        <v>3</v>
      </c>
      <c r="B2158" s="1" t="s">
        <v>4</v>
      </c>
      <c r="C2158" s="52" t="s">
        <v>2786</v>
      </c>
      <c r="D2158" s="52" t="s">
        <v>2787</v>
      </c>
      <c r="E2158">
        <f t="shared" si="0"/>
        <v>0</v>
      </c>
      <c r="F2158" t="s">
        <v>696</v>
      </c>
    </row>
    <row r="2159" ht="13.2" spans="1:6">
      <c r="A2159" s="1" t="s">
        <v>6</v>
      </c>
      <c r="B2159" s="1" t="s">
        <v>7</v>
      </c>
      <c r="C2159" s="52" t="s">
        <v>2788</v>
      </c>
      <c r="D2159" s="52" t="s">
        <v>2789</v>
      </c>
      <c r="E2159">
        <f t="shared" si="0"/>
        <v>347</v>
      </c>
      <c r="F2159">
        <v>116</v>
      </c>
    </row>
    <row r="2160" ht="13.2" spans="1:6">
      <c r="A2160" s="1" t="s">
        <v>3</v>
      </c>
      <c r="B2160" s="1" t="s">
        <v>4</v>
      </c>
      <c r="C2160" s="52" t="s">
        <v>2788</v>
      </c>
      <c r="D2160" s="52" t="s">
        <v>2789</v>
      </c>
      <c r="E2160">
        <f t="shared" si="0"/>
        <v>0</v>
      </c>
      <c r="F2160" t="s">
        <v>696</v>
      </c>
    </row>
    <row r="2161" ht="13.2" spans="1:6">
      <c r="A2161" s="1" t="s">
        <v>6</v>
      </c>
      <c r="B2161" s="1" t="s">
        <v>7</v>
      </c>
      <c r="C2161" s="52" t="s">
        <v>2790</v>
      </c>
      <c r="D2161" s="52" t="s">
        <v>2791</v>
      </c>
      <c r="E2161">
        <f t="shared" si="0"/>
        <v>335</v>
      </c>
      <c r="F2161">
        <v>112</v>
      </c>
    </row>
    <row r="2162" ht="13.2" spans="1:6">
      <c r="A2162" s="1" t="s">
        <v>3</v>
      </c>
      <c r="B2162" s="1" t="s">
        <v>4</v>
      </c>
      <c r="C2162" s="52" t="s">
        <v>2790</v>
      </c>
      <c r="D2162" s="52" t="s">
        <v>2791</v>
      </c>
      <c r="E2162">
        <f t="shared" si="0"/>
        <v>0</v>
      </c>
      <c r="F2162" t="s">
        <v>696</v>
      </c>
    </row>
    <row r="2163" ht="13.2" spans="1:6">
      <c r="A2163" s="1" t="s">
        <v>6</v>
      </c>
      <c r="B2163" s="1" t="s">
        <v>7</v>
      </c>
      <c r="C2163" s="52" t="s">
        <v>2792</v>
      </c>
      <c r="D2163" s="52" t="s">
        <v>2793</v>
      </c>
      <c r="E2163">
        <f t="shared" si="0"/>
        <v>353</v>
      </c>
      <c r="F2163">
        <v>118</v>
      </c>
    </row>
    <row r="2164" ht="13.2" spans="1:6">
      <c r="A2164" s="1" t="s">
        <v>3</v>
      </c>
      <c r="B2164" s="1" t="s">
        <v>4</v>
      </c>
      <c r="C2164" s="52" t="s">
        <v>2792</v>
      </c>
      <c r="D2164" s="52" t="s">
        <v>2793</v>
      </c>
      <c r="E2164">
        <f t="shared" si="0"/>
        <v>0</v>
      </c>
      <c r="F2164" t="s">
        <v>696</v>
      </c>
    </row>
    <row r="2165" ht="13.2" spans="1:6">
      <c r="A2165" s="1" t="s">
        <v>6</v>
      </c>
      <c r="B2165" s="1" t="s">
        <v>7</v>
      </c>
      <c r="C2165" s="52" t="s">
        <v>2794</v>
      </c>
      <c r="D2165" s="52" t="s">
        <v>2795</v>
      </c>
      <c r="E2165">
        <f t="shared" si="0"/>
        <v>554</v>
      </c>
      <c r="F2165">
        <v>185</v>
      </c>
    </row>
    <row r="2166" ht="13.2" spans="1:6">
      <c r="A2166" s="1" t="s">
        <v>3</v>
      </c>
      <c r="B2166" s="1" t="s">
        <v>4</v>
      </c>
      <c r="C2166" s="52" t="s">
        <v>2794</v>
      </c>
      <c r="D2166" s="52" t="s">
        <v>2795</v>
      </c>
      <c r="E2166">
        <f t="shared" si="0"/>
        <v>0</v>
      </c>
      <c r="F2166" t="s">
        <v>696</v>
      </c>
    </row>
    <row r="2167" ht="13.2" spans="1:6">
      <c r="A2167" s="1" t="s">
        <v>6</v>
      </c>
      <c r="B2167" s="1" t="s">
        <v>7</v>
      </c>
      <c r="C2167" s="52" t="s">
        <v>2796</v>
      </c>
      <c r="D2167" s="52" t="s">
        <v>2797</v>
      </c>
      <c r="E2167">
        <f t="shared" si="0"/>
        <v>428</v>
      </c>
      <c r="F2167">
        <v>143</v>
      </c>
    </row>
    <row r="2168" ht="13.2" spans="1:6">
      <c r="A2168" s="1" t="s">
        <v>3</v>
      </c>
      <c r="B2168" s="1" t="s">
        <v>4</v>
      </c>
      <c r="C2168" s="52" t="s">
        <v>2796</v>
      </c>
      <c r="D2168" s="52" t="s">
        <v>2797</v>
      </c>
      <c r="E2168">
        <f t="shared" si="0"/>
        <v>0</v>
      </c>
      <c r="F2168" t="s">
        <v>696</v>
      </c>
    </row>
    <row r="2169" ht="13.2" spans="1:6">
      <c r="A2169" s="1" t="s">
        <v>6</v>
      </c>
      <c r="B2169" s="1" t="s">
        <v>8</v>
      </c>
      <c r="C2169" s="52" t="s">
        <v>2798</v>
      </c>
      <c r="D2169" s="52" t="s">
        <v>2799</v>
      </c>
      <c r="E2169">
        <f t="shared" si="0"/>
        <v>0</v>
      </c>
      <c r="F2169" t="s">
        <v>696</v>
      </c>
    </row>
    <row r="2170" ht="13.2" spans="1:6">
      <c r="A2170" s="1" t="s">
        <v>6</v>
      </c>
      <c r="B2170" s="1" t="s">
        <v>7</v>
      </c>
      <c r="C2170" s="52" t="s">
        <v>2800</v>
      </c>
      <c r="D2170" s="52" t="s">
        <v>2801</v>
      </c>
      <c r="E2170">
        <f t="shared" si="0"/>
        <v>1100</v>
      </c>
      <c r="F2170">
        <v>367</v>
      </c>
    </row>
    <row r="2171" ht="13.2" spans="1:6">
      <c r="A2171" s="1" t="s">
        <v>3</v>
      </c>
      <c r="B2171" s="1" t="s">
        <v>4</v>
      </c>
      <c r="C2171" s="52" t="s">
        <v>2800</v>
      </c>
      <c r="D2171" s="52" t="s">
        <v>2801</v>
      </c>
      <c r="E2171">
        <f t="shared" si="0"/>
        <v>0</v>
      </c>
      <c r="F2171" t="s">
        <v>696</v>
      </c>
    </row>
    <row r="2172" ht="13.2" spans="1:6">
      <c r="A2172" s="1" t="s">
        <v>6</v>
      </c>
      <c r="B2172" s="1" t="s">
        <v>7</v>
      </c>
      <c r="C2172" s="52" t="s">
        <v>2802</v>
      </c>
      <c r="D2172" s="52" t="s">
        <v>2803</v>
      </c>
      <c r="E2172">
        <f t="shared" si="0"/>
        <v>566</v>
      </c>
      <c r="F2172">
        <v>189</v>
      </c>
    </row>
    <row r="2173" ht="13.2" spans="1:6">
      <c r="A2173" s="1" t="s">
        <v>3</v>
      </c>
      <c r="B2173" s="1" t="s">
        <v>4</v>
      </c>
      <c r="C2173" s="52" t="s">
        <v>2802</v>
      </c>
      <c r="D2173" s="52" t="s">
        <v>2803</v>
      </c>
      <c r="E2173">
        <f t="shared" si="0"/>
        <v>0</v>
      </c>
      <c r="F2173" t="s">
        <v>696</v>
      </c>
    </row>
    <row r="2174" ht="13.2" spans="1:6">
      <c r="A2174" s="1" t="s">
        <v>6</v>
      </c>
      <c r="B2174" s="1" t="s">
        <v>7</v>
      </c>
      <c r="C2174" s="52" t="s">
        <v>2804</v>
      </c>
      <c r="D2174" s="52" t="s">
        <v>2805</v>
      </c>
      <c r="E2174">
        <f t="shared" si="0"/>
        <v>755</v>
      </c>
      <c r="F2174">
        <v>252</v>
      </c>
    </row>
    <row r="2175" ht="13.2" spans="1:6">
      <c r="A2175" s="1" t="s">
        <v>3</v>
      </c>
      <c r="B2175" s="1" t="s">
        <v>4</v>
      </c>
      <c r="C2175" s="52" t="s">
        <v>2804</v>
      </c>
      <c r="D2175" s="52" t="s">
        <v>2805</v>
      </c>
      <c r="E2175">
        <f t="shared" si="0"/>
        <v>0</v>
      </c>
      <c r="F2175" t="s">
        <v>696</v>
      </c>
    </row>
    <row r="2176" ht="13.2" spans="1:6">
      <c r="A2176" s="1" t="s">
        <v>6</v>
      </c>
      <c r="B2176" s="1" t="s">
        <v>7</v>
      </c>
      <c r="C2176" s="52" t="s">
        <v>2806</v>
      </c>
      <c r="D2176" s="52" t="s">
        <v>2807</v>
      </c>
      <c r="E2176">
        <f t="shared" si="0"/>
        <v>560</v>
      </c>
      <c r="F2176">
        <v>187</v>
      </c>
    </row>
    <row r="2177" ht="13.2" spans="1:6">
      <c r="A2177" s="1" t="s">
        <v>3</v>
      </c>
      <c r="B2177" s="1" t="s">
        <v>4</v>
      </c>
      <c r="C2177" s="52" t="s">
        <v>2806</v>
      </c>
      <c r="D2177" s="52" t="s">
        <v>2807</v>
      </c>
      <c r="E2177">
        <f t="shared" si="0"/>
        <v>0</v>
      </c>
      <c r="F2177" t="s">
        <v>696</v>
      </c>
    </row>
    <row r="2178" ht="13.2" spans="1:6">
      <c r="A2178" s="1" t="s">
        <v>6</v>
      </c>
      <c r="B2178" s="1" t="s">
        <v>7</v>
      </c>
      <c r="C2178" s="52" t="s">
        <v>2808</v>
      </c>
      <c r="D2178" s="52" t="s">
        <v>2809</v>
      </c>
      <c r="E2178">
        <f t="shared" si="0"/>
        <v>539</v>
      </c>
      <c r="F2178">
        <v>180</v>
      </c>
    </row>
    <row r="2179" ht="13.2" spans="1:6">
      <c r="A2179" s="1" t="s">
        <v>3</v>
      </c>
      <c r="B2179" s="1" t="s">
        <v>4</v>
      </c>
      <c r="C2179" s="52" t="s">
        <v>2808</v>
      </c>
      <c r="D2179" s="52" t="s">
        <v>2809</v>
      </c>
      <c r="E2179">
        <f t="shared" si="0"/>
        <v>0</v>
      </c>
      <c r="F2179" t="s">
        <v>696</v>
      </c>
    </row>
    <row r="2180" ht="13.2" spans="1:6">
      <c r="A2180" s="1" t="s">
        <v>6</v>
      </c>
      <c r="B2180" s="1" t="s">
        <v>7</v>
      </c>
      <c r="C2180" s="52" t="s">
        <v>2810</v>
      </c>
      <c r="D2180" s="52" t="s">
        <v>2811</v>
      </c>
      <c r="E2180">
        <f t="shared" si="0"/>
        <v>1325</v>
      </c>
      <c r="F2180">
        <v>442</v>
      </c>
    </row>
    <row r="2181" ht="13.2" spans="1:6">
      <c r="A2181" s="1" t="s">
        <v>3</v>
      </c>
      <c r="B2181" s="1" t="s">
        <v>4</v>
      </c>
      <c r="C2181" s="52" t="s">
        <v>2810</v>
      </c>
      <c r="D2181" s="52" t="s">
        <v>2811</v>
      </c>
      <c r="E2181">
        <f t="shared" si="0"/>
        <v>0</v>
      </c>
      <c r="F2181" t="s">
        <v>696</v>
      </c>
    </row>
    <row r="2182" ht="13.2" spans="1:6">
      <c r="A2182" s="1" t="s">
        <v>6</v>
      </c>
      <c r="B2182" s="1" t="s">
        <v>7</v>
      </c>
      <c r="C2182" s="52" t="s">
        <v>2812</v>
      </c>
      <c r="D2182" s="52" t="s">
        <v>2813</v>
      </c>
      <c r="E2182">
        <f t="shared" si="0"/>
        <v>425</v>
      </c>
      <c r="F2182">
        <v>142</v>
      </c>
    </row>
    <row r="2183" ht="13.2" spans="1:6">
      <c r="A2183" s="1" t="s">
        <v>3</v>
      </c>
      <c r="B2183" s="1" t="s">
        <v>4</v>
      </c>
      <c r="C2183" s="52" t="s">
        <v>2812</v>
      </c>
      <c r="D2183" s="52" t="s">
        <v>2813</v>
      </c>
      <c r="E2183">
        <f t="shared" si="0"/>
        <v>0</v>
      </c>
      <c r="F2183" t="s">
        <v>696</v>
      </c>
    </row>
    <row r="2184" ht="13.2" spans="1:6">
      <c r="A2184" s="1" t="s">
        <v>6</v>
      </c>
      <c r="B2184" s="1" t="s">
        <v>8</v>
      </c>
      <c r="C2184" s="52" t="s">
        <v>2814</v>
      </c>
      <c r="D2184" s="52" t="s">
        <v>2815</v>
      </c>
      <c r="E2184">
        <f t="shared" si="0"/>
        <v>0</v>
      </c>
      <c r="F2184" t="s">
        <v>696</v>
      </c>
    </row>
    <row r="2185" ht="13.2" spans="1:6">
      <c r="A2185" s="1" t="s">
        <v>6</v>
      </c>
      <c r="B2185" s="1" t="s">
        <v>7</v>
      </c>
      <c r="C2185" s="52" t="s">
        <v>2816</v>
      </c>
      <c r="D2185" s="52" t="s">
        <v>2817</v>
      </c>
      <c r="E2185">
        <f t="shared" si="0"/>
        <v>560</v>
      </c>
      <c r="F2185">
        <v>187</v>
      </c>
    </row>
    <row r="2186" ht="13.2" spans="1:6">
      <c r="A2186" s="1" t="s">
        <v>3</v>
      </c>
      <c r="B2186" s="1" t="s">
        <v>4</v>
      </c>
      <c r="C2186" s="52" t="s">
        <v>2816</v>
      </c>
      <c r="D2186" s="52" t="s">
        <v>2817</v>
      </c>
      <c r="E2186">
        <f t="shared" si="0"/>
        <v>0</v>
      </c>
      <c r="F2186" t="s">
        <v>696</v>
      </c>
    </row>
    <row r="2187" ht="13.2" spans="1:6">
      <c r="A2187" s="1" t="s">
        <v>6</v>
      </c>
      <c r="B2187" s="1" t="s">
        <v>7</v>
      </c>
      <c r="C2187" s="52" t="s">
        <v>2818</v>
      </c>
      <c r="D2187" s="52" t="s">
        <v>2819</v>
      </c>
      <c r="E2187">
        <f t="shared" si="0"/>
        <v>1031</v>
      </c>
      <c r="F2187">
        <v>344</v>
      </c>
    </row>
    <row r="2188" ht="13.2" spans="1:6">
      <c r="A2188" s="1" t="s">
        <v>3</v>
      </c>
      <c r="B2188" s="1" t="s">
        <v>4</v>
      </c>
      <c r="C2188" s="52" t="s">
        <v>2818</v>
      </c>
      <c r="D2188" s="52" t="s">
        <v>2819</v>
      </c>
      <c r="E2188">
        <f t="shared" si="0"/>
        <v>0</v>
      </c>
      <c r="F2188" t="s">
        <v>696</v>
      </c>
    </row>
    <row r="2189" ht="13.2" spans="1:6">
      <c r="A2189" s="1" t="s">
        <v>6</v>
      </c>
      <c r="B2189" s="1" t="s">
        <v>7</v>
      </c>
      <c r="C2189" s="52" t="s">
        <v>2820</v>
      </c>
      <c r="D2189" s="52" t="s">
        <v>2821</v>
      </c>
      <c r="E2189">
        <f t="shared" si="0"/>
        <v>518</v>
      </c>
      <c r="F2189">
        <v>173</v>
      </c>
    </row>
    <row r="2190" ht="13.2" spans="1:6">
      <c r="A2190" s="1" t="s">
        <v>3</v>
      </c>
      <c r="B2190" s="1" t="s">
        <v>4</v>
      </c>
      <c r="C2190" s="52" t="s">
        <v>2820</v>
      </c>
      <c r="D2190" s="52" t="s">
        <v>2821</v>
      </c>
      <c r="E2190">
        <f t="shared" si="0"/>
        <v>0</v>
      </c>
      <c r="F2190" t="s">
        <v>696</v>
      </c>
    </row>
    <row r="2191" ht="13.2" spans="1:6">
      <c r="A2191" s="1" t="s">
        <v>6</v>
      </c>
      <c r="B2191" s="1" t="s">
        <v>7</v>
      </c>
      <c r="C2191" s="52" t="s">
        <v>2822</v>
      </c>
      <c r="D2191" s="52" t="s">
        <v>2823</v>
      </c>
      <c r="E2191">
        <f t="shared" si="0"/>
        <v>452</v>
      </c>
      <c r="F2191">
        <v>151</v>
      </c>
    </row>
    <row r="2192" ht="13.2" spans="1:6">
      <c r="A2192" s="1" t="s">
        <v>3</v>
      </c>
      <c r="B2192" s="1" t="s">
        <v>4</v>
      </c>
      <c r="C2192" s="52" t="s">
        <v>2822</v>
      </c>
      <c r="D2192" s="52" t="s">
        <v>2823</v>
      </c>
      <c r="E2192">
        <f t="shared" si="0"/>
        <v>0</v>
      </c>
      <c r="F2192" t="s">
        <v>696</v>
      </c>
    </row>
    <row r="2193" ht="13.2" spans="1:6">
      <c r="A2193" s="1" t="s">
        <v>6</v>
      </c>
      <c r="B2193" s="1" t="s">
        <v>7</v>
      </c>
      <c r="C2193" s="52" t="s">
        <v>2824</v>
      </c>
      <c r="D2193" s="52" t="s">
        <v>2825</v>
      </c>
      <c r="E2193">
        <f t="shared" si="0"/>
        <v>1352</v>
      </c>
      <c r="F2193">
        <v>451</v>
      </c>
    </row>
    <row r="2194" ht="13.2" spans="1:6">
      <c r="A2194" s="1" t="s">
        <v>3</v>
      </c>
      <c r="B2194" s="1" t="s">
        <v>4</v>
      </c>
      <c r="C2194" s="52" t="s">
        <v>2824</v>
      </c>
      <c r="D2194" s="52" t="s">
        <v>2825</v>
      </c>
      <c r="E2194">
        <f t="shared" si="0"/>
        <v>0</v>
      </c>
      <c r="F2194" t="s">
        <v>696</v>
      </c>
    </row>
    <row r="2195" ht="13.2" spans="1:6">
      <c r="A2195" s="1" t="s">
        <v>6</v>
      </c>
      <c r="B2195" s="1" t="s">
        <v>7</v>
      </c>
      <c r="C2195" s="52" t="s">
        <v>2826</v>
      </c>
      <c r="D2195" s="52" t="s">
        <v>2827</v>
      </c>
      <c r="E2195">
        <f t="shared" si="0"/>
        <v>1109</v>
      </c>
      <c r="F2195">
        <v>370</v>
      </c>
    </row>
    <row r="2196" ht="13.2" spans="1:6">
      <c r="A2196" s="1" t="s">
        <v>3</v>
      </c>
      <c r="B2196" s="1" t="s">
        <v>4</v>
      </c>
      <c r="C2196" s="52" t="s">
        <v>2826</v>
      </c>
      <c r="D2196" s="52" t="s">
        <v>2827</v>
      </c>
      <c r="E2196">
        <f t="shared" si="0"/>
        <v>0</v>
      </c>
      <c r="F2196" t="s">
        <v>696</v>
      </c>
    </row>
    <row r="2197" ht="13.2" spans="1:6">
      <c r="A2197" s="1" t="s">
        <v>6</v>
      </c>
      <c r="B2197" s="1" t="s">
        <v>7</v>
      </c>
      <c r="C2197" s="52" t="s">
        <v>2828</v>
      </c>
      <c r="D2197" s="52" t="s">
        <v>2829</v>
      </c>
      <c r="E2197">
        <f t="shared" si="0"/>
        <v>557</v>
      </c>
      <c r="F2197">
        <v>186</v>
      </c>
    </row>
    <row r="2198" ht="13.2" spans="1:6">
      <c r="A2198" s="1" t="s">
        <v>3</v>
      </c>
      <c r="B2198" s="1" t="s">
        <v>4</v>
      </c>
      <c r="C2198" s="52" t="s">
        <v>2828</v>
      </c>
      <c r="D2198" s="52" t="s">
        <v>2829</v>
      </c>
      <c r="E2198">
        <f t="shared" si="0"/>
        <v>0</v>
      </c>
      <c r="F2198" t="s">
        <v>696</v>
      </c>
    </row>
    <row r="2199" ht="13.2" spans="1:6">
      <c r="A2199" s="1" t="s">
        <v>6</v>
      </c>
      <c r="B2199" s="1" t="s">
        <v>7</v>
      </c>
      <c r="C2199" s="52" t="s">
        <v>2830</v>
      </c>
      <c r="D2199" s="52" t="s">
        <v>2831</v>
      </c>
      <c r="E2199">
        <f t="shared" si="0"/>
        <v>560</v>
      </c>
      <c r="F2199">
        <v>187</v>
      </c>
    </row>
    <row r="2200" ht="13.2" spans="1:6">
      <c r="A2200" s="1" t="s">
        <v>3</v>
      </c>
      <c r="B2200" s="1" t="s">
        <v>4</v>
      </c>
      <c r="C2200" s="52" t="s">
        <v>2830</v>
      </c>
      <c r="D2200" s="52" t="s">
        <v>2831</v>
      </c>
      <c r="E2200">
        <f t="shared" si="0"/>
        <v>0</v>
      </c>
      <c r="F2200" t="s">
        <v>696</v>
      </c>
    </row>
    <row r="2201" ht="13.2" spans="1:6">
      <c r="A2201" s="1" t="s">
        <v>6</v>
      </c>
      <c r="B2201" s="1" t="s">
        <v>7</v>
      </c>
      <c r="C2201" s="52" t="s">
        <v>2832</v>
      </c>
      <c r="D2201" s="52" t="s">
        <v>2833</v>
      </c>
      <c r="E2201">
        <f t="shared" si="0"/>
        <v>908</v>
      </c>
      <c r="F2201">
        <v>303</v>
      </c>
    </row>
    <row r="2202" ht="13.2" spans="1:6">
      <c r="A2202" s="1" t="s">
        <v>3</v>
      </c>
      <c r="B2202" s="1" t="s">
        <v>4</v>
      </c>
      <c r="C2202" s="52" t="s">
        <v>2832</v>
      </c>
      <c r="D2202" s="52" t="s">
        <v>2833</v>
      </c>
      <c r="E2202">
        <f t="shared" si="0"/>
        <v>0</v>
      </c>
      <c r="F2202" t="s">
        <v>696</v>
      </c>
    </row>
    <row r="2203" ht="13.2" spans="1:6">
      <c r="A2203" s="1" t="s">
        <v>6</v>
      </c>
      <c r="B2203" s="1" t="s">
        <v>7</v>
      </c>
      <c r="C2203" s="52" t="s">
        <v>2834</v>
      </c>
      <c r="D2203" s="52" t="s">
        <v>2835</v>
      </c>
      <c r="E2203">
        <f t="shared" si="0"/>
        <v>524</v>
      </c>
      <c r="F2203">
        <v>175</v>
      </c>
    </row>
    <row r="2204" ht="13.2" spans="1:6">
      <c r="A2204" s="1" t="s">
        <v>3</v>
      </c>
      <c r="B2204" s="1" t="s">
        <v>4</v>
      </c>
      <c r="C2204" s="52" t="s">
        <v>2834</v>
      </c>
      <c r="D2204" s="52" t="s">
        <v>2835</v>
      </c>
      <c r="E2204">
        <f t="shared" si="0"/>
        <v>0</v>
      </c>
      <c r="F2204" t="s">
        <v>696</v>
      </c>
    </row>
    <row r="2205" ht="13.2" spans="1:6">
      <c r="A2205" s="1" t="s">
        <v>6</v>
      </c>
      <c r="B2205" s="1" t="s">
        <v>7</v>
      </c>
      <c r="C2205" s="52" t="s">
        <v>2836</v>
      </c>
      <c r="D2205" s="52" t="s">
        <v>2837</v>
      </c>
      <c r="E2205">
        <f t="shared" si="0"/>
        <v>284</v>
      </c>
      <c r="F2205">
        <v>95</v>
      </c>
    </row>
    <row r="2206" ht="13.2" spans="1:6">
      <c r="A2206" s="1" t="s">
        <v>3</v>
      </c>
      <c r="B2206" s="1" t="s">
        <v>4</v>
      </c>
      <c r="C2206" s="52" t="s">
        <v>2836</v>
      </c>
      <c r="D2206" s="52" t="s">
        <v>2837</v>
      </c>
      <c r="E2206">
        <f t="shared" si="0"/>
        <v>0</v>
      </c>
      <c r="F2206" t="s">
        <v>696</v>
      </c>
    </row>
    <row r="2207" ht="13.2" spans="1:6">
      <c r="A2207" s="1" t="s">
        <v>6</v>
      </c>
      <c r="B2207" s="1" t="s">
        <v>8</v>
      </c>
      <c r="C2207" s="52" t="s">
        <v>2838</v>
      </c>
      <c r="D2207" s="52" t="s">
        <v>2839</v>
      </c>
      <c r="E2207">
        <f t="shared" si="0"/>
        <v>0</v>
      </c>
      <c r="F2207" t="s">
        <v>696</v>
      </c>
    </row>
    <row r="2208" ht="13.2" spans="1:6">
      <c r="A2208" s="1" t="s">
        <v>6</v>
      </c>
      <c r="B2208" s="1" t="s">
        <v>7</v>
      </c>
      <c r="C2208" s="52" t="s">
        <v>2840</v>
      </c>
      <c r="D2208" s="52" t="s">
        <v>2841</v>
      </c>
      <c r="E2208">
        <f t="shared" si="0"/>
        <v>527</v>
      </c>
      <c r="F2208">
        <v>176</v>
      </c>
    </row>
    <row r="2209" ht="13.2" spans="1:6">
      <c r="A2209" s="1" t="s">
        <v>3</v>
      </c>
      <c r="B2209" s="1" t="s">
        <v>4</v>
      </c>
      <c r="C2209" s="52" t="s">
        <v>2840</v>
      </c>
      <c r="D2209" s="52" t="s">
        <v>2841</v>
      </c>
      <c r="E2209">
        <f t="shared" si="0"/>
        <v>0</v>
      </c>
      <c r="F2209" t="s">
        <v>696</v>
      </c>
    </row>
    <row r="2210" ht="13.2" spans="1:6">
      <c r="A2210" s="1" t="s">
        <v>6</v>
      </c>
      <c r="B2210" s="1" t="s">
        <v>7</v>
      </c>
      <c r="C2210" s="52" t="s">
        <v>2842</v>
      </c>
      <c r="D2210" s="52" t="s">
        <v>2843</v>
      </c>
      <c r="E2210">
        <f t="shared" si="0"/>
        <v>797</v>
      </c>
      <c r="F2210">
        <v>266</v>
      </c>
    </row>
    <row r="2211" ht="13.2" spans="1:6">
      <c r="A2211" s="1" t="s">
        <v>3</v>
      </c>
      <c r="B2211" s="1" t="s">
        <v>4</v>
      </c>
      <c r="C2211" s="52" t="s">
        <v>2842</v>
      </c>
      <c r="D2211" s="52" t="s">
        <v>2843</v>
      </c>
      <c r="E2211">
        <f t="shared" si="0"/>
        <v>0</v>
      </c>
      <c r="F2211" t="s">
        <v>696</v>
      </c>
    </row>
    <row r="2212" ht="13.2" spans="1:6">
      <c r="A2212" s="1" t="s">
        <v>6</v>
      </c>
      <c r="B2212" s="1" t="s">
        <v>8</v>
      </c>
      <c r="C2212" s="52" t="s">
        <v>2844</v>
      </c>
      <c r="D2212" s="52" t="s">
        <v>2845</v>
      </c>
      <c r="E2212">
        <f t="shared" si="0"/>
        <v>0</v>
      </c>
      <c r="F2212" t="s">
        <v>696</v>
      </c>
    </row>
    <row r="2213" ht="13.2" spans="1:6">
      <c r="A2213" s="1" t="s">
        <v>6</v>
      </c>
      <c r="B2213" s="1" t="s">
        <v>7</v>
      </c>
      <c r="C2213" s="52" t="s">
        <v>2846</v>
      </c>
      <c r="D2213" s="52" t="s">
        <v>2847</v>
      </c>
      <c r="E2213">
        <f t="shared" si="0"/>
        <v>194</v>
      </c>
      <c r="F2213">
        <v>65</v>
      </c>
    </row>
    <row r="2214" ht="13.2" spans="1:6">
      <c r="A2214" s="1" t="s">
        <v>3</v>
      </c>
      <c r="B2214" s="1" t="s">
        <v>4</v>
      </c>
      <c r="C2214" s="52" t="s">
        <v>2846</v>
      </c>
      <c r="D2214" s="52" t="s">
        <v>2847</v>
      </c>
      <c r="E2214">
        <f t="shared" si="0"/>
        <v>0</v>
      </c>
      <c r="F2214" t="s">
        <v>696</v>
      </c>
    </row>
    <row r="2215" ht="13.2" spans="1:6">
      <c r="A2215" s="1" t="s">
        <v>6</v>
      </c>
      <c r="B2215" s="1" t="s">
        <v>7</v>
      </c>
      <c r="C2215" s="52" t="s">
        <v>2848</v>
      </c>
      <c r="D2215" s="52" t="s">
        <v>2849</v>
      </c>
      <c r="E2215">
        <f t="shared" si="0"/>
        <v>473</v>
      </c>
      <c r="F2215">
        <v>158</v>
      </c>
    </row>
    <row r="2216" ht="13.2" spans="1:6">
      <c r="A2216" s="1" t="s">
        <v>3</v>
      </c>
      <c r="B2216" s="1" t="s">
        <v>4</v>
      </c>
      <c r="C2216" s="52" t="s">
        <v>2848</v>
      </c>
      <c r="D2216" s="52" t="s">
        <v>2849</v>
      </c>
      <c r="E2216">
        <f t="shared" si="0"/>
        <v>0</v>
      </c>
      <c r="F2216" t="s">
        <v>696</v>
      </c>
    </row>
    <row r="2217" ht="13.2" spans="1:6">
      <c r="A2217" s="1" t="s">
        <v>6</v>
      </c>
      <c r="B2217" s="1" t="s">
        <v>8</v>
      </c>
      <c r="C2217" s="52" t="s">
        <v>2850</v>
      </c>
      <c r="D2217" s="52" t="s">
        <v>2851</v>
      </c>
      <c r="E2217">
        <f t="shared" si="0"/>
        <v>0</v>
      </c>
      <c r="F2217" t="s">
        <v>696</v>
      </c>
    </row>
    <row r="2218" ht="13.2" spans="1:6">
      <c r="A2218" s="1" t="s">
        <v>6</v>
      </c>
      <c r="B2218" s="1" t="s">
        <v>7</v>
      </c>
      <c r="C2218" s="52" t="s">
        <v>2852</v>
      </c>
      <c r="D2218" s="52" t="s">
        <v>2853</v>
      </c>
      <c r="E2218">
        <f t="shared" si="0"/>
        <v>356</v>
      </c>
      <c r="F2218">
        <v>119</v>
      </c>
    </row>
    <row r="2219" ht="13.2" spans="1:6">
      <c r="A2219" s="1" t="s">
        <v>3</v>
      </c>
      <c r="B2219" s="1" t="s">
        <v>4</v>
      </c>
      <c r="C2219" s="52" t="s">
        <v>2852</v>
      </c>
      <c r="D2219" s="52" t="s">
        <v>2853</v>
      </c>
      <c r="E2219">
        <f t="shared" si="0"/>
        <v>0</v>
      </c>
      <c r="F2219" t="s">
        <v>696</v>
      </c>
    </row>
    <row r="2220" ht="13.2" spans="1:6">
      <c r="A2220" s="1" t="s">
        <v>6</v>
      </c>
      <c r="B2220" s="1" t="s">
        <v>8</v>
      </c>
      <c r="C2220" s="52" t="s">
        <v>2854</v>
      </c>
      <c r="D2220" s="52" t="s">
        <v>2855</v>
      </c>
      <c r="E2220">
        <f t="shared" si="0"/>
        <v>0</v>
      </c>
      <c r="F2220" t="s">
        <v>696</v>
      </c>
    </row>
    <row r="2221" ht="13.2" spans="1:6">
      <c r="A2221" s="1" t="s">
        <v>6</v>
      </c>
      <c r="B2221" s="1" t="s">
        <v>7</v>
      </c>
      <c r="C2221" s="52" t="s">
        <v>2856</v>
      </c>
      <c r="D2221" s="52" t="s">
        <v>2857</v>
      </c>
      <c r="E2221">
        <f t="shared" si="0"/>
        <v>167</v>
      </c>
      <c r="F2221">
        <v>56</v>
      </c>
    </row>
    <row r="2222" ht="13.2" spans="1:6">
      <c r="A2222" s="1" t="s">
        <v>3</v>
      </c>
      <c r="B2222" s="1" t="s">
        <v>4</v>
      </c>
      <c r="C2222" s="52" t="s">
        <v>2856</v>
      </c>
      <c r="D2222" s="52" t="s">
        <v>2857</v>
      </c>
      <c r="E2222">
        <f t="shared" si="0"/>
        <v>0</v>
      </c>
      <c r="F2222" t="s">
        <v>696</v>
      </c>
    </row>
    <row r="2223" ht="13.2" spans="1:6">
      <c r="A2223" s="1" t="s">
        <v>6</v>
      </c>
      <c r="B2223" s="1" t="s">
        <v>7</v>
      </c>
      <c r="C2223" s="52" t="s">
        <v>2858</v>
      </c>
      <c r="D2223" s="52" t="s">
        <v>2859</v>
      </c>
      <c r="E2223">
        <f t="shared" si="0"/>
        <v>683</v>
      </c>
      <c r="F2223">
        <v>228</v>
      </c>
    </row>
    <row r="2224" ht="13.2" spans="1:6">
      <c r="A2224" s="1" t="s">
        <v>3</v>
      </c>
      <c r="B2224" s="1" t="s">
        <v>4</v>
      </c>
      <c r="C2224" s="52" t="s">
        <v>2858</v>
      </c>
      <c r="D2224" s="52" t="s">
        <v>2859</v>
      </c>
      <c r="E2224">
        <f t="shared" si="0"/>
        <v>0</v>
      </c>
      <c r="F2224" t="s">
        <v>696</v>
      </c>
    </row>
    <row r="2225" ht="13.2" spans="1:6">
      <c r="A2225" s="1" t="s">
        <v>6</v>
      </c>
      <c r="B2225" s="1" t="s">
        <v>7</v>
      </c>
      <c r="C2225" s="52" t="s">
        <v>2860</v>
      </c>
      <c r="D2225" s="52" t="s">
        <v>2861</v>
      </c>
      <c r="E2225">
        <f t="shared" si="0"/>
        <v>578</v>
      </c>
      <c r="F2225">
        <v>193</v>
      </c>
    </row>
    <row r="2226" ht="13.2" spans="1:6">
      <c r="A2226" s="1" t="s">
        <v>3</v>
      </c>
      <c r="B2226" s="1" t="s">
        <v>4</v>
      </c>
      <c r="C2226" s="52" t="s">
        <v>2860</v>
      </c>
      <c r="D2226" s="52" t="s">
        <v>2861</v>
      </c>
      <c r="E2226">
        <f t="shared" si="0"/>
        <v>0</v>
      </c>
      <c r="F2226" t="s">
        <v>696</v>
      </c>
    </row>
    <row r="2227" ht="13.2" spans="1:6">
      <c r="A2227" s="1" t="s">
        <v>6</v>
      </c>
      <c r="B2227" s="1" t="s">
        <v>8</v>
      </c>
      <c r="C2227" s="52" t="s">
        <v>2862</v>
      </c>
      <c r="D2227" s="52" t="s">
        <v>2863</v>
      </c>
      <c r="E2227">
        <f t="shared" si="0"/>
        <v>0</v>
      </c>
      <c r="F2227" t="s">
        <v>696</v>
      </c>
    </row>
    <row r="2228" ht="13.2" spans="1:6">
      <c r="A2228" s="1" t="s">
        <v>6</v>
      </c>
      <c r="B2228" s="1" t="s">
        <v>7</v>
      </c>
      <c r="C2228" s="52" t="s">
        <v>2864</v>
      </c>
      <c r="D2228" s="52" t="s">
        <v>2865</v>
      </c>
      <c r="E2228">
        <f t="shared" si="0"/>
        <v>326</v>
      </c>
      <c r="F2228">
        <v>109</v>
      </c>
    </row>
    <row r="2229" ht="13.2" spans="1:6">
      <c r="A2229" s="1" t="s">
        <v>3</v>
      </c>
      <c r="B2229" s="1" t="s">
        <v>4</v>
      </c>
      <c r="C2229" s="52" t="s">
        <v>2864</v>
      </c>
      <c r="D2229" s="52" t="s">
        <v>2865</v>
      </c>
      <c r="E2229">
        <f t="shared" si="0"/>
        <v>0</v>
      </c>
      <c r="F2229" t="s">
        <v>696</v>
      </c>
    </row>
    <row r="2230" ht="13.2" spans="1:6">
      <c r="A2230" s="1" t="s">
        <v>6</v>
      </c>
      <c r="B2230" s="1" t="s">
        <v>7</v>
      </c>
      <c r="C2230" s="52" t="s">
        <v>2866</v>
      </c>
      <c r="D2230" s="52" t="s">
        <v>2867</v>
      </c>
      <c r="E2230">
        <f t="shared" si="0"/>
        <v>1112</v>
      </c>
      <c r="F2230">
        <v>371</v>
      </c>
    </row>
    <row r="2231" ht="13.2" spans="1:6">
      <c r="A2231" s="1" t="s">
        <v>3</v>
      </c>
      <c r="B2231" s="1" t="s">
        <v>4</v>
      </c>
      <c r="C2231" s="52" t="s">
        <v>2866</v>
      </c>
      <c r="D2231" s="52" t="s">
        <v>2867</v>
      </c>
      <c r="E2231">
        <f t="shared" si="0"/>
        <v>0</v>
      </c>
      <c r="F2231" t="s">
        <v>696</v>
      </c>
    </row>
    <row r="2232" ht="13.2" spans="1:6">
      <c r="A2232" s="1" t="s">
        <v>6</v>
      </c>
      <c r="B2232" s="1" t="s">
        <v>7</v>
      </c>
      <c r="C2232" s="52" t="s">
        <v>2868</v>
      </c>
      <c r="D2232" s="52" t="s">
        <v>2869</v>
      </c>
      <c r="E2232">
        <f t="shared" si="0"/>
        <v>389</v>
      </c>
      <c r="F2232">
        <v>130</v>
      </c>
    </row>
    <row r="2233" ht="13.2" spans="1:6">
      <c r="A2233" s="1" t="s">
        <v>3</v>
      </c>
      <c r="B2233" s="1" t="s">
        <v>4</v>
      </c>
      <c r="C2233" s="52" t="s">
        <v>2868</v>
      </c>
      <c r="D2233" s="52" t="s">
        <v>2869</v>
      </c>
      <c r="E2233">
        <f t="shared" si="0"/>
        <v>0</v>
      </c>
      <c r="F2233" t="s">
        <v>696</v>
      </c>
    </row>
    <row r="2234" ht="13.2" spans="1:6">
      <c r="A2234" s="1" t="s">
        <v>6</v>
      </c>
      <c r="B2234" s="1" t="s">
        <v>7</v>
      </c>
      <c r="C2234" s="52" t="s">
        <v>2870</v>
      </c>
      <c r="D2234" s="52" t="s">
        <v>2871</v>
      </c>
      <c r="E2234">
        <f t="shared" si="0"/>
        <v>662</v>
      </c>
      <c r="F2234">
        <v>221</v>
      </c>
    </row>
    <row r="2235" ht="13.2" spans="1:6">
      <c r="A2235" s="1" t="s">
        <v>3</v>
      </c>
      <c r="B2235" s="1" t="s">
        <v>4</v>
      </c>
      <c r="C2235" s="52" t="s">
        <v>2870</v>
      </c>
      <c r="D2235" s="52" t="s">
        <v>2871</v>
      </c>
      <c r="E2235">
        <f t="shared" si="0"/>
        <v>0</v>
      </c>
      <c r="F2235" t="s">
        <v>696</v>
      </c>
    </row>
    <row r="2236" ht="13.2" spans="1:6">
      <c r="A2236" s="1" t="s">
        <v>6</v>
      </c>
      <c r="B2236" s="1" t="s">
        <v>8</v>
      </c>
      <c r="C2236" s="52" t="s">
        <v>2872</v>
      </c>
      <c r="D2236" s="52" t="s">
        <v>2873</v>
      </c>
      <c r="E2236">
        <f t="shared" si="0"/>
        <v>0</v>
      </c>
      <c r="F2236" t="s">
        <v>696</v>
      </c>
    </row>
    <row r="2237" ht="13.2" spans="1:6">
      <c r="A2237" s="1" t="s">
        <v>6</v>
      </c>
      <c r="B2237" s="1" t="s">
        <v>7</v>
      </c>
      <c r="C2237" s="52" t="s">
        <v>2874</v>
      </c>
      <c r="D2237" s="52" t="s">
        <v>2875</v>
      </c>
      <c r="E2237">
        <f t="shared" si="0"/>
        <v>740</v>
      </c>
      <c r="F2237">
        <v>247</v>
      </c>
    </row>
    <row r="2238" ht="13.2" spans="1:6">
      <c r="A2238" s="1" t="s">
        <v>3</v>
      </c>
      <c r="B2238" s="1" t="s">
        <v>4</v>
      </c>
      <c r="C2238" s="52" t="s">
        <v>2874</v>
      </c>
      <c r="D2238" s="52" t="s">
        <v>2875</v>
      </c>
      <c r="E2238">
        <f t="shared" si="0"/>
        <v>0</v>
      </c>
      <c r="F2238" t="s">
        <v>696</v>
      </c>
    </row>
    <row r="2239" ht="13.2" spans="1:6">
      <c r="A2239" s="1" t="s">
        <v>6</v>
      </c>
      <c r="B2239" s="1" t="s">
        <v>7</v>
      </c>
      <c r="C2239" s="52" t="s">
        <v>2876</v>
      </c>
      <c r="D2239" s="52" t="s">
        <v>2877</v>
      </c>
      <c r="E2239">
        <f t="shared" si="0"/>
        <v>269</v>
      </c>
      <c r="F2239">
        <v>90</v>
      </c>
    </row>
    <row r="2240" ht="13.2" spans="1:6">
      <c r="A2240" s="1" t="s">
        <v>3</v>
      </c>
      <c r="B2240" s="1" t="s">
        <v>4</v>
      </c>
      <c r="C2240" s="52" t="s">
        <v>2876</v>
      </c>
      <c r="D2240" s="52" t="s">
        <v>2877</v>
      </c>
      <c r="E2240">
        <f t="shared" si="0"/>
        <v>0</v>
      </c>
      <c r="F2240" t="s">
        <v>696</v>
      </c>
    </row>
    <row r="2241" ht="13.2" spans="1:6">
      <c r="A2241" s="1" t="s">
        <v>6</v>
      </c>
      <c r="B2241" s="1" t="s">
        <v>8</v>
      </c>
      <c r="C2241" s="52" t="s">
        <v>2878</v>
      </c>
      <c r="D2241" s="52" t="s">
        <v>2879</v>
      </c>
      <c r="E2241">
        <f t="shared" si="0"/>
        <v>0</v>
      </c>
      <c r="F2241" t="s">
        <v>696</v>
      </c>
    </row>
    <row r="2242" ht="13.2" spans="1:6">
      <c r="A2242" s="1" t="s">
        <v>6</v>
      </c>
      <c r="B2242" s="1" t="s">
        <v>7</v>
      </c>
      <c r="C2242" s="52" t="s">
        <v>2880</v>
      </c>
      <c r="D2242" s="52" t="s">
        <v>2881</v>
      </c>
      <c r="E2242">
        <f t="shared" si="0"/>
        <v>161</v>
      </c>
      <c r="F2242">
        <v>54</v>
      </c>
    </row>
    <row r="2243" ht="13.2" spans="1:6">
      <c r="A2243" s="1" t="s">
        <v>3</v>
      </c>
      <c r="B2243" s="1" t="s">
        <v>4</v>
      </c>
      <c r="C2243" s="52" t="s">
        <v>2880</v>
      </c>
      <c r="D2243" s="52" t="s">
        <v>2881</v>
      </c>
      <c r="E2243">
        <f t="shared" si="0"/>
        <v>0</v>
      </c>
      <c r="F2243" t="s">
        <v>696</v>
      </c>
    </row>
    <row r="2244" ht="13.2" spans="1:6">
      <c r="A2244" s="1" t="s">
        <v>6</v>
      </c>
      <c r="B2244" s="1" t="s">
        <v>7</v>
      </c>
      <c r="C2244" s="52" t="s">
        <v>2882</v>
      </c>
      <c r="D2244" s="52" t="s">
        <v>2883</v>
      </c>
      <c r="E2244">
        <f t="shared" si="0"/>
        <v>230</v>
      </c>
      <c r="F2244">
        <v>77</v>
      </c>
    </row>
    <row r="2245" ht="13.2" spans="1:6">
      <c r="A2245" s="1" t="s">
        <v>3</v>
      </c>
      <c r="B2245" s="1" t="s">
        <v>4</v>
      </c>
      <c r="C2245" s="52" t="s">
        <v>2882</v>
      </c>
      <c r="D2245" s="52" t="s">
        <v>2883</v>
      </c>
      <c r="E2245">
        <f t="shared" si="0"/>
        <v>0</v>
      </c>
      <c r="F2245" t="s">
        <v>696</v>
      </c>
    </row>
    <row r="2246" ht="13.2" spans="1:6">
      <c r="A2246" s="1" t="s">
        <v>6</v>
      </c>
      <c r="B2246" s="1" t="s">
        <v>7</v>
      </c>
      <c r="C2246" s="52" t="s">
        <v>2884</v>
      </c>
      <c r="D2246" s="52" t="s">
        <v>2885</v>
      </c>
      <c r="E2246">
        <f t="shared" si="0"/>
        <v>365</v>
      </c>
      <c r="F2246">
        <v>122</v>
      </c>
    </row>
    <row r="2247" ht="13.2" spans="1:6">
      <c r="A2247" s="1" t="s">
        <v>3</v>
      </c>
      <c r="B2247" s="1" t="s">
        <v>4</v>
      </c>
      <c r="C2247" s="52" t="s">
        <v>2884</v>
      </c>
      <c r="D2247" s="52" t="s">
        <v>2885</v>
      </c>
      <c r="E2247">
        <f t="shared" si="0"/>
        <v>0</v>
      </c>
      <c r="F2247" t="s">
        <v>696</v>
      </c>
    </row>
    <row r="2248" ht="13.2" spans="1:6">
      <c r="A2248" s="1" t="s">
        <v>6</v>
      </c>
      <c r="B2248" s="1" t="s">
        <v>7</v>
      </c>
      <c r="C2248" s="52" t="s">
        <v>2886</v>
      </c>
      <c r="D2248" s="52" t="s">
        <v>2887</v>
      </c>
      <c r="E2248">
        <f t="shared" si="0"/>
        <v>368</v>
      </c>
      <c r="F2248">
        <v>123</v>
      </c>
    </row>
    <row r="2249" ht="13.2" spans="1:6">
      <c r="A2249" s="1" t="s">
        <v>3</v>
      </c>
      <c r="B2249" s="1" t="s">
        <v>4</v>
      </c>
      <c r="C2249" s="52" t="s">
        <v>2886</v>
      </c>
      <c r="D2249" s="52" t="s">
        <v>2887</v>
      </c>
      <c r="E2249">
        <f t="shared" si="0"/>
        <v>0</v>
      </c>
      <c r="F2249" t="s">
        <v>696</v>
      </c>
    </row>
    <row r="2250" ht="13.2" spans="1:6">
      <c r="A2250" s="1" t="s">
        <v>6</v>
      </c>
      <c r="B2250" s="1" t="s">
        <v>7</v>
      </c>
      <c r="C2250" s="52" t="s">
        <v>2888</v>
      </c>
      <c r="D2250" s="52" t="s">
        <v>2889</v>
      </c>
      <c r="E2250">
        <f t="shared" si="0"/>
        <v>1142</v>
      </c>
      <c r="F2250">
        <v>381</v>
      </c>
    </row>
    <row r="2251" ht="13.2" spans="1:6">
      <c r="A2251" s="1" t="s">
        <v>3</v>
      </c>
      <c r="B2251" s="1" t="s">
        <v>4</v>
      </c>
      <c r="C2251" s="52" t="s">
        <v>2888</v>
      </c>
      <c r="D2251" s="52" t="s">
        <v>2889</v>
      </c>
      <c r="E2251">
        <f t="shared" si="0"/>
        <v>0</v>
      </c>
      <c r="F2251" t="s">
        <v>696</v>
      </c>
    </row>
    <row r="2252" ht="13.2" spans="1:6">
      <c r="A2252" s="1" t="s">
        <v>6</v>
      </c>
      <c r="B2252" s="1" t="s">
        <v>7</v>
      </c>
      <c r="C2252" s="52" t="s">
        <v>2890</v>
      </c>
      <c r="D2252" s="52" t="s">
        <v>2891</v>
      </c>
      <c r="E2252">
        <f t="shared" si="0"/>
        <v>788</v>
      </c>
      <c r="F2252">
        <v>263</v>
      </c>
    </row>
    <row r="2253" ht="13.2" spans="1:6">
      <c r="A2253" s="1" t="s">
        <v>3</v>
      </c>
      <c r="B2253" s="1" t="s">
        <v>4</v>
      </c>
      <c r="C2253" s="52" t="s">
        <v>2890</v>
      </c>
      <c r="D2253" s="52" t="s">
        <v>2891</v>
      </c>
      <c r="E2253">
        <f t="shared" si="0"/>
        <v>0</v>
      </c>
      <c r="F2253" t="s">
        <v>696</v>
      </c>
    </row>
    <row r="2254" ht="13.2" spans="1:6">
      <c r="A2254" s="1" t="s">
        <v>6</v>
      </c>
      <c r="B2254" s="1" t="s">
        <v>7</v>
      </c>
      <c r="C2254" s="52" t="s">
        <v>2892</v>
      </c>
      <c r="D2254" s="52" t="s">
        <v>2893</v>
      </c>
      <c r="E2254">
        <f t="shared" si="0"/>
        <v>587</v>
      </c>
      <c r="F2254">
        <v>196</v>
      </c>
    </row>
    <row r="2255" ht="13.2" spans="1:6">
      <c r="A2255" s="1" t="s">
        <v>3</v>
      </c>
      <c r="B2255" s="1" t="s">
        <v>4</v>
      </c>
      <c r="C2255" s="52" t="s">
        <v>2892</v>
      </c>
      <c r="D2255" s="52" t="s">
        <v>2893</v>
      </c>
      <c r="E2255">
        <f t="shared" si="0"/>
        <v>0</v>
      </c>
      <c r="F2255" t="s">
        <v>696</v>
      </c>
    </row>
    <row r="2256" ht="13.2" spans="1:6">
      <c r="A2256" s="1" t="s">
        <v>6</v>
      </c>
      <c r="B2256" s="1" t="s">
        <v>7</v>
      </c>
      <c r="C2256" s="52" t="s">
        <v>2894</v>
      </c>
      <c r="D2256" s="52" t="s">
        <v>2895</v>
      </c>
      <c r="E2256">
        <f t="shared" si="0"/>
        <v>464</v>
      </c>
      <c r="F2256">
        <v>155</v>
      </c>
    </row>
    <row r="2257" ht="13.2" spans="1:6">
      <c r="A2257" s="1" t="s">
        <v>3</v>
      </c>
      <c r="B2257" s="1" t="s">
        <v>4</v>
      </c>
      <c r="C2257" s="52" t="s">
        <v>2894</v>
      </c>
      <c r="D2257" s="52" t="s">
        <v>2895</v>
      </c>
      <c r="E2257">
        <f t="shared" si="0"/>
        <v>0</v>
      </c>
      <c r="F2257" t="s">
        <v>696</v>
      </c>
    </row>
    <row r="2258" ht="13.2" spans="1:6">
      <c r="A2258" s="1" t="s">
        <v>6</v>
      </c>
      <c r="B2258" s="1" t="s">
        <v>7</v>
      </c>
      <c r="C2258" s="52" t="s">
        <v>2896</v>
      </c>
      <c r="D2258" s="52" t="s">
        <v>2467</v>
      </c>
      <c r="E2258">
        <f t="shared" si="0"/>
        <v>293</v>
      </c>
      <c r="F2258">
        <v>98</v>
      </c>
    </row>
    <row r="2259" ht="13.2" spans="1:6">
      <c r="A2259" s="1" t="s">
        <v>3</v>
      </c>
      <c r="B2259" s="1" t="s">
        <v>4</v>
      </c>
      <c r="C2259" s="52" t="s">
        <v>2896</v>
      </c>
      <c r="D2259" s="52" t="s">
        <v>2467</v>
      </c>
      <c r="E2259">
        <f t="shared" si="0"/>
        <v>0</v>
      </c>
      <c r="F2259" t="s">
        <v>696</v>
      </c>
    </row>
    <row r="2260" ht="13.2" spans="1:6">
      <c r="A2260" s="1" t="s">
        <v>6</v>
      </c>
      <c r="B2260" s="1" t="s">
        <v>7</v>
      </c>
      <c r="C2260" s="52" t="s">
        <v>2897</v>
      </c>
      <c r="D2260" s="52" t="s">
        <v>2898</v>
      </c>
      <c r="E2260">
        <f t="shared" si="0"/>
        <v>320</v>
      </c>
      <c r="F2260">
        <v>107</v>
      </c>
    </row>
    <row r="2261" ht="13.2" spans="1:6">
      <c r="A2261" s="1" t="s">
        <v>3</v>
      </c>
      <c r="B2261" s="1" t="s">
        <v>4</v>
      </c>
      <c r="C2261" s="52" t="s">
        <v>2897</v>
      </c>
      <c r="D2261" s="52" t="s">
        <v>2898</v>
      </c>
      <c r="E2261">
        <f t="shared" si="0"/>
        <v>0</v>
      </c>
      <c r="F2261" t="s">
        <v>696</v>
      </c>
    </row>
    <row r="2262" ht="13.2" spans="1:6">
      <c r="A2262" s="1" t="s">
        <v>6</v>
      </c>
      <c r="B2262" s="1" t="s">
        <v>7</v>
      </c>
      <c r="C2262" s="52" t="s">
        <v>2899</v>
      </c>
      <c r="D2262" s="52" t="s">
        <v>2900</v>
      </c>
      <c r="E2262">
        <f t="shared" si="0"/>
        <v>197</v>
      </c>
      <c r="F2262">
        <v>66</v>
      </c>
    </row>
    <row r="2263" ht="13.2" spans="1:6">
      <c r="A2263" s="1" t="s">
        <v>3</v>
      </c>
      <c r="B2263" s="1" t="s">
        <v>4</v>
      </c>
      <c r="C2263" s="52" t="s">
        <v>2899</v>
      </c>
      <c r="D2263" s="52" t="s">
        <v>2900</v>
      </c>
      <c r="E2263">
        <f t="shared" si="0"/>
        <v>0</v>
      </c>
      <c r="F2263" t="s">
        <v>696</v>
      </c>
    </row>
    <row r="2264" ht="13.2" spans="1:6">
      <c r="A2264" s="1" t="s">
        <v>6</v>
      </c>
      <c r="B2264" s="1" t="s">
        <v>7</v>
      </c>
      <c r="C2264" s="52" t="s">
        <v>2901</v>
      </c>
      <c r="D2264" s="52" t="s">
        <v>2902</v>
      </c>
      <c r="E2264">
        <f t="shared" si="0"/>
        <v>992</v>
      </c>
      <c r="F2264">
        <v>331</v>
      </c>
    </row>
    <row r="2265" ht="13.2" spans="1:6">
      <c r="A2265" s="1" t="s">
        <v>3</v>
      </c>
      <c r="B2265" s="1" t="s">
        <v>4</v>
      </c>
      <c r="C2265" s="52" t="s">
        <v>2901</v>
      </c>
      <c r="D2265" s="52" t="s">
        <v>2902</v>
      </c>
      <c r="E2265">
        <f t="shared" si="0"/>
        <v>0</v>
      </c>
      <c r="F2265" t="s">
        <v>696</v>
      </c>
    </row>
    <row r="2266" ht="13.2" spans="1:6">
      <c r="A2266" s="1" t="s">
        <v>6</v>
      </c>
      <c r="B2266" s="1" t="s">
        <v>8</v>
      </c>
      <c r="C2266" s="52" t="s">
        <v>2903</v>
      </c>
      <c r="D2266" s="52" t="s">
        <v>2904</v>
      </c>
      <c r="E2266">
        <f t="shared" si="0"/>
        <v>0</v>
      </c>
      <c r="F2266" t="s">
        <v>696</v>
      </c>
    </row>
    <row r="2267" ht="13.2" spans="1:6">
      <c r="A2267" s="1" t="s">
        <v>6</v>
      </c>
      <c r="B2267" s="1" t="s">
        <v>8</v>
      </c>
      <c r="C2267" s="52" t="s">
        <v>2905</v>
      </c>
      <c r="D2267" s="52" t="s">
        <v>2906</v>
      </c>
      <c r="E2267">
        <f t="shared" si="0"/>
        <v>0</v>
      </c>
      <c r="F2267" t="s">
        <v>696</v>
      </c>
    </row>
    <row r="2268" ht="13.2" spans="1:6">
      <c r="A2268" s="1" t="s">
        <v>6</v>
      </c>
      <c r="B2268" s="1" t="s">
        <v>8</v>
      </c>
      <c r="C2268" s="52" t="s">
        <v>2907</v>
      </c>
      <c r="D2268" s="52" t="s">
        <v>2908</v>
      </c>
      <c r="E2268">
        <f t="shared" si="0"/>
        <v>0</v>
      </c>
      <c r="F2268" t="s">
        <v>696</v>
      </c>
    </row>
    <row r="2269" ht="13.2" spans="1:6">
      <c r="A2269" s="1" t="s">
        <v>6</v>
      </c>
      <c r="B2269" s="1" t="s">
        <v>8</v>
      </c>
      <c r="C2269" s="52" t="s">
        <v>2909</v>
      </c>
      <c r="D2269" s="52" t="s">
        <v>2910</v>
      </c>
      <c r="E2269">
        <f t="shared" si="0"/>
        <v>0</v>
      </c>
      <c r="F2269" t="s">
        <v>696</v>
      </c>
    </row>
    <row r="2270" ht="13.2" spans="1:6">
      <c r="A2270" s="1" t="s">
        <v>6</v>
      </c>
      <c r="B2270" s="1" t="s">
        <v>7</v>
      </c>
      <c r="C2270" s="52" t="s">
        <v>2911</v>
      </c>
      <c r="D2270" s="52" t="s">
        <v>2912</v>
      </c>
      <c r="E2270">
        <f t="shared" si="0"/>
        <v>863</v>
      </c>
      <c r="F2270">
        <v>288</v>
      </c>
    </row>
    <row r="2271" ht="13.2" spans="1:6">
      <c r="A2271" s="1" t="s">
        <v>3</v>
      </c>
      <c r="B2271" s="1" t="s">
        <v>4</v>
      </c>
      <c r="C2271" s="52" t="s">
        <v>2911</v>
      </c>
      <c r="D2271" s="52" t="s">
        <v>2912</v>
      </c>
      <c r="E2271">
        <f t="shared" si="0"/>
        <v>0</v>
      </c>
      <c r="F2271" t="s">
        <v>696</v>
      </c>
    </row>
    <row r="2272" ht="13.2" spans="1:6">
      <c r="A2272" s="1" t="s">
        <v>6</v>
      </c>
      <c r="B2272" s="1" t="s">
        <v>7</v>
      </c>
      <c r="C2272" s="52" t="s">
        <v>2913</v>
      </c>
      <c r="D2272" s="52" t="s">
        <v>2914</v>
      </c>
      <c r="E2272">
        <f t="shared" si="0"/>
        <v>620</v>
      </c>
      <c r="F2272">
        <v>207</v>
      </c>
    </row>
    <row r="2273" ht="13.2" spans="1:6">
      <c r="A2273" s="1" t="s">
        <v>3</v>
      </c>
      <c r="B2273" s="1" t="s">
        <v>4</v>
      </c>
      <c r="C2273" s="52" t="s">
        <v>2913</v>
      </c>
      <c r="D2273" s="52" t="s">
        <v>2914</v>
      </c>
      <c r="E2273">
        <f t="shared" si="0"/>
        <v>0</v>
      </c>
      <c r="F2273" t="s">
        <v>696</v>
      </c>
    </row>
    <row r="2274" ht="13.2" spans="1:6">
      <c r="A2274" s="1" t="s">
        <v>6</v>
      </c>
      <c r="B2274" s="1" t="s">
        <v>7</v>
      </c>
      <c r="C2274" s="52" t="s">
        <v>2915</v>
      </c>
      <c r="D2274" s="52" t="s">
        <v>2916</v>
      </c>
      <c r="E2274">
        <f t="shared" si="0"/>
        <v>494</v>
      </c>
      <c r="F2274">
        <v>165</v>
      </c>
    </row>
    <row r="2275" ht="13.2" spans="1:6">
      <c r="A2275" s="1" t="s">
        <v>3</v>
      </c>
      <c r="B2275" s="1" t="s">
        <v>4</v>
      </c>
      <c r="C2275" s="52" t="s">
        <v>2915</v>
      </c>
      <c r="D2275" s="52" t="s">
        <v>2916</v>
      </c>
      <c r="E2275">
        <f t="shared" si="0"/>
        <v>0</v>
      </c>
      <c r="F2275" t="s">
        <v>696</v>
      </c>
    </row>
    <row r="2276" ht="13.2" spans="1:6">
      <c r="A2276" s="1" t="s">
        <v>6</v>
      </c>
      <c r="B2276" s="1" t="s">
        <v>7</v>
      </c>
      <c r="C2276" s="52" t="s">
        <v>2917</v>
      </c>
      <c r="D2276" s="52" t="s">
        <v>2918</v>
      </c>
      <c r="E2276">
        <f t="shared" si="0"/>
        <v>581</v>
      </c>
      <c r="F2276">
        <v>194</v>
      </c>
    </row>
    <row r="2277" ht="13.2" spans="1:6">
      <c r="A2277" s="1" t="s">
        <v>3</v>
      </c>
      <c r="B2277" s="1" t="s">
        <v>4</v>
      </c>
      <c r="C2277" s="52" t="s">
        <v>2917</v>
      </c>
      <c r="D2277" s="52" t="s">
        <v>2918</v>
      </c>
      <c r="E2277">
        <f t="shared" si="0"/>
        <v>0</v>
      </c>
      <c r="F2277" t="s">
        <v>696</v>
      </c>
    </row>
    <row r="2278" ht="13.2" spans="1:6">
      <c r="A2278" s="1" t="s">
        <v>6</v>
      </c>
      <c r="B2278" s="1" t="s">
        <v>7</v>
      </c>
      <c r="C2278" s="52" t="s">
        <v>2919</v>
      </c>
      <c r="D2278" s="52" t="s">
        <v>2920</v>
      </c>
      <c r="E2278">
        <f t="shared" si="0"/>
        <v>758</v>
      </c>
      <c r="F2278">
        <v>253</v>
      </c>
    </row>
    <row r="2279" ht="13.2" spans="1:6">
      <c r="A2279" s="1" t="s">
        <v>3</v>
      </c>
      <c r="B2279" s="1" t="s">
        <v>4</v>
      </c>
      <c r="C2279" s="52" t="s">
        <v>2919</v>
      </c>
      <c r="D2279" s="52" t="s">
        <v>2920</v>
      </c>
      <c r="E2279">
        <f t="shared" si="0"/>
        <v>0</v>
      </c>
      <c r="F2279" t="s">
        <v>696</v>
      </c>
    </row>
    <row r="2280" ht="13.2" spans="1:6">
      <c r="A2280" s="1" t="s">
        <v>6</v>
      </c>
      <c r="B2280" s="1" t="s">
        <v>7</v>
      </c>
      <c r="C2280" s="52" t="s">
        <v>2921</v>
      </c>
      <c r="D2280" s="52" t="s">
        <v>2922</v>
      </c>
      <c r="E2280">
        <f t="shared" si="0"/>
        <v>563</v>
      </c>
      <c r="F2280">
        <v>188</v>
      </c>
    </row>
    <row r="2281" ht="13.2" spans="1:6">
      <c r="A2281" s="1" t="s">
        <v>3</v>
      </c>
      <c r="B2281" s="1" t="s">
        <v>4</v>
      </c>
      <c r="C2281" s="52" t="s">
        <v>2921</v>
      </c>
      <c r="D2281" s="52" t="s">
        <v>2922</v>
      </c>
      <c r="E2281">
        <f t="shared" si="0"/>
        <v>0</v>
      </c>
      <c r="F2281" t="s">
        <v>696</v>
      </c>
    </row>
    <row r="2282" ht="13.2" spans="1:6">
      <c r="A2282" s="1" t="s">
        <v>6</v>
      </c>
      <c r="B2282" s="1" t="s">
        <v>7</v>
      </c>
      <c r="C2282" s="52" t="s">
        <v>2923</v>
      </c>
      <c r="D2282" s="52" t="s">
        <v>2924</v>
      </c>
      <c r="E2282">
        <f t="shared" si="0"/>
        <v>1127</v>
      </c>
      <c r="F2282">
        <v>376</v>
      </c>
    </row>
    <row r="2283" ht="13.2" spans="1:6">
      <c r="A2283" s="1" t="s">
        <v>3</v>
      </c>
      <c r="B2283" s="1" t="s">
        <v>4</v>
      </c>
      <c r="C2283" s="52" t="s">
        <v>2923</v>
      </c>
      <c r="D2283" s="52" t="s">
        <v>2924</v>
      </c>
      <c r="E2283">
        <f t="shared" si="0"/>
        <v>0</v>
      </c>
      <c r="F2283" t="s">
        <v>696</v>
      </c>
    </row>
    <row r="2284" ht="13.2" spans="1:6">
      <c r="A2284" s="1" t="s">
        <v>6</v>
      </c>
      <c r="B2284" s="1" t="s">
        <v>7</v>
      </c>
      <c r="C2284" s="52" t="s">
        <v>2925</v>
      </c>
      <c r="D2284" s="52" t="s">
        <v>2926</v>
      </c>
      <c r="E2284">
        <f t="shared" si="0"/>
        <v>503</v>
      </c>
      <c r="F2284">
        <v>168</v>
      </c>
    </row>
    <row r="2285" ht="13.2" spans="1:6">
      <c r="A2285" s="1" t="s">
        <v>3</v>
      </c>
      <c r="B2285" s="1" t="s">
        <v>4</v>
      </c>
      <c r="C2285" s="52" t="s">
        <v>2925</v>
      </c>
      <c r="D2285" s="52" t="s">
        <v>2926</v>
      </c>
      <c r="E2285">
        <f t="shared" si="0"/>
        <v>0</v>
      </c>
      <c r="F2285" t="s">
        <v>696</v>
      </c>
    </row>
    <row r="2286" ht="13.2" spans="1:6">
      <c r="A2286" s="1" t="s">
        <v>6</v>
      </c>
      <c r="B2286" s="1" t="s">
        <v>8</v>
      </c>
      <c r="C2286" s="52" t="s">
        <v>2927</v>
      </c>
      <c r="D2286" s="52" t="s">
        <v>2928</v>
      </c>
      <c r="E2286">
        <f t="shared" si="0"/>
        <v>0</v>
      </c>
      <c r="F2286" t="s">
        <v>696</v>
      </c>
    </row>
    <row r="2287" ht="13.2" spans="1:6">
      <c r="A2287" s="1" t="s">
        <v>6</v>
      </c>
      <c r="B2287" s="1" t="s">
        <v>8</v>
      </c>
      <c r="C2287" s="52" t="s">
        <v>2929</v>
      </c>
      <c r="D2287" s="52" t="s">
        <v>2930</v>
      </c>
      <c r="E2287">
        <f t="shared" si="0"/>
        <v>0</v>
      </c>
      <c r="F2287" t="s">
        <v>696</v>
      </c>
    </row>
    <row r="2288" ht="13.2" spans="1:6">
      <c r="A2288" s="1" t="s">
        <v>6</v>
      </c>
      <c r="B2288" s="1" t="s">
        <v>8</v>
      </c>
      <c r="C2288" s="52" t="s">
        <v>2931</v>
      </c>
      <c r="D2288" s="52" t="s">
        <v>2932</v>
      </c>
      <c r="E2288">
        <f t="shared" si="0"/>
        <v>0</v>
      </c>
      <c r="F2288" t="s">
        <v>696</v>
      </c>
    </row>
    <row r="2289" ht="13.2" spans="1:6">
      <c r="A2289" s="1" t="s">
        <v>6</v>
      </c>
      <c r="B2289" s="1" t="s">
        <v>7</v>
      </c>
      <c r="C2289" s="52" t="s">
        <v>2933</v>
      </c>
      <c r="D2289" s="52" t="s">
        <v>2934</v>
      </c>
      <c r="E2289">
        <f t="shared" si="0"/>
        <v>731</v>
      </c>
      <c r="F2289">
        <v>244</v>
      </c>
    </row>
    <row r="2290" ht="13.2" spans="1:6">
      <c r="A2290" s="1" t="s">
        <v>3</v>
      </c>
      <c r="B2290" s="1" t="s">
        <v>4</v>
      </c>
      <c r="C2290" s="52" t="s">
        <v>2933</v>
      </c>
      <c r="D2290" s="52" t="s">
        <v>2934</v>
      </c>
      <c r="E2290">
        <f t="shared" si="0"/>
        <v>0</v>
      </c>
      <c r="F2290" t="s">
        <v>696</v>
      </c>
    </row>
    <row r="2291" ht="13.2" spans="1:6">
      <c r="A2291" s="1" t="s">
        <v>6</v>
      </c>
      <c r="B2291" s="1" t="s">
        <v>8</v>
      </c>
      <c r="C2291" s="52" t="s">
        <v>2935</v>
      </c>
      <c r="D2291" s="52" t="s">
        <v>2936</v>
      </c>
      <c r="E2291">
        <f t="shared" si="0"/>
        <v>0</v>
      </c>
      <c r="F2291" t="s">
        <v>696</v>
      </c>
    </row>
    <row r="2292" ht="13.2" spans="1:6">
      <c r="A2292" s="1" t="s">
        <v>6</v>
      </c>
      <c r="B2292" s="1" t="s">
        <v>8</v>
      </c>
      <c r="C2292" s="52" t="s">
        <v>2937</v>
      </c>
      <c r="D2292" s="52" t="s">
        <v>2938</v>
      </c>
      <c r="E2292">
        <f t="shared" si="0"/>
        <v>0</v>
      </c>
      <c r="F2292" t="s">
        <v>696</v>
      </c>
    </row>
    <row r="2293" ht="13.2" spans="1:6">
      <c r="A2293" s="1" t="s">
        <v>6</v>
      </c>
      <c r="B2293" s="1" t="s">
        <v>8</v>
      </c>
      <c r="C2293" s="52" t="s">
        <v>2939</v>
      </c>
      <c r="D2293" s="52" t="s">
        <v>2940</v>
      </c>
      <c r="E2293">
        <f t="shared" si="0"/>
        <v>0</v>
      </c>
      <c r="F2293" t="s">
        <v>696</v>
      </c>
    </row>
    <row r="2294" ht="13.2" spans="1:6">
      <c r="A2294" s="1" t="s">
        <v>6</v>
      </c>
      <c r="B2294" s="1" t="s">
        <v>7</v>
      </c>
      <c r="C2294" s="52" t="s">
        <v>2941</v>
      </c>
      <c r="D2294" s="52" t="s">
        <v>2942</v>
      </c>
      <c r="E2294">
        <f t="shared" si="0"/>
        <v>998</v>
      </c>
      <c r="F2294">
        <v>333</v>
      </c>
    </row>
    <row r="2295" ht="13.2" spans="1:6">
      <c r="A2295" s="1" t="s">
        <v>3</v>
      </c>
      <c r="B2295" s="1" t="s">
        <v>4</v>
      </c>
      <c r="C2295" s="52" t="s">
        <v>2941</v>
      </c>
      <c r="D2295" s="52" t="s">
        <v>2942</v>
      </c>
      <c r="E2295">
        <f t="shared" si="0"/>
        <v>0</v>
      </c>
      <c r="F2295" t="s">
        <v>696</v>
      </c>
    </row>
    <row r="2296" ht="13.2" spans="1:6">
      <c r="A2296" s="1" t="s">
        <v>6</v>
      </c>
      <c r="B2296" s="1" t="s">
        <v>7</v>
      </c>
      <c r="C2296" s="52" t="s">
        <v>2943</v>
      </c>
      <c r="D2296" s="52" t="s">
        <v>2944</v>
      </c>
      <c r="E2296">
        <f t="shared" si="0"/>
        <v>356</v>
      </c>
      <c r="F2296">
        <v>119</v>
      </c>
    </row>
    <row r="2297" ht="13.2" spans="1:6">
      <c r="A2297" s="1" t="s">
        <v>3</v>
      </c>
      <c r="B2297" s="1" t="s">
        <v>4</v>
      </c>
      <c r="C2297" s="52" t="s">
        <v>2943</v>
      </c>
      <c r="D2297" s="52" t="s">
        <v>2944</v>
      </c>
      <c r="E2297">
        <f t="shared" si="0"/>
        <v>0</v>
      </c>
      <c r="F2297" t="s">
        <v>696</v>
      </c>
    </row>
    <row r="2298" ht="13.2" spans="1:6">
      <c r="A2298" s="1" t="s">
        <v>6</v>
      </c>
      <c r="B2298" s="1" t="s">
        <v>7</v>
      </c>
      <c r="C2298" s="52" t="s">
        <v>2945</v>
      </c>
      <c r="D2298" s="52" t="s">
        <v>2946</v>
      </c>
      <c r="E2298">
        <f t="shared" si="0"/>
        <v>521</v>
      </c>
      <c r="F2298">
        <v>174</v>
      </c>
    </row>
    <row r="2299" ht="13.2" spans="1:6">
      <c r="A2299" s="1" t="s">
        <v>3</v>
      </c>
      <c r="B2299" s="1" t="s">
        <v>4</v>
      </c>
      <c r="C2299" s="52" t="s">
        <v>2945</v>
      </c>
      <c r="D2299" s="52" t="s">
        <v>2946</v>
      </c>
      <c r="E2299">
        <f t="shared" si="0"/>
        <v>0</v>
      </c>
      <c r="F2299" t="s">
        <v>696</v>
      </c>
    </row>
    <row r="2300" ht="13.2" spans="1:6">
      <c r="A2300" s="1" t="s">
        <v>6</v>
      </c>
      <c r="B2300" s="1" t="s">
        <v>8</v>
      </c>
      <c r="C2300" s="52" t="s">
        <v>2947</v>
      </c>
      <c r="D2300" s="52" t="s">
        <v>2948</v>
      </c>
      <c r="E2300">
        <f t="shared" si="0"/>
        <v>0</v>
      </c>
      <c r="F2300" t="s">
        <v>696</v>
      </c>
    </row>
    <row r="2301" ht="13.2" spans="1:6">
      <c r="A2301" s="1" t="s">
        <v>6</v>
      </c>
      <c r="B2301" s="1" t="s">
        <v>7</v>
      </c>
      <c r="C2301" s="52" t="s">
        <v>2949</v>
      </c>
      <c r="D2301" s="52" t="s">
        <v>2950</v>
      </c>
      <c r="E2301">
        <f t="shared" si="0"/>
        <v>179</v>
      </c>
      <c r="F2301">
        <v>60</v>
      </c>
    </row>
    <row r="2302" ht="13.2" spans="1:6">
      <c r="A2302" s="1" t="s">
        <v>3</v>
      </c>
      <c r="B2302" s="1" t="s">
        <v>4</v>
      </c>
      <c r="C2302" s="52" t="s">
        <v>2949</v>
      </c>
      <c r="D2302" s="52" t="s">
        <v>2950</v>
      </c>
      <c r="E2302">
        <f t="shared" si="0"/>
        <v>0</v>
      </c>
      <c r="F2302" t="s">
        <v>696</v>
      </c>
    </row>
    <row r="2303" ht="13.2" spans="1:6">
      <c r="A2303" s="1" t="s">
        <v>6</v>
      </c>
      <c r="B2303" s="1" t="s">
        <v>7</v>
      </c>
      <c r="C2303" s="52" t="s">
        <v>2951</v>
      </c>
      <c r="D2303" s="52" t="s">
        <v>2952</v>
      </c>
      <c r="E2303">
        <f t="shared" si="0"/>
        <v>167</v>
      </c>
      <c r="F2303">
        <v>56</v>
      </c>
    </row>
    <row r="2304" ht="13.2" spans="1:6">
      <c r="A2304" s="1" t="s">
        <v>3</v>
      </c>
      <c r="B2304" s="1" t="s">
        <v>4</v>
      </c>
      <c r="C2304" s="52" t="s">
        <v>2951</v>
      </c>
      <c r="D2304" s="52" t="s">
        <v>2952</v>
      </c>
      <c r="E2304">
        <f t="shared" si="0"/>
        <v>0</v>
      </c>
      <c r="F2304" t="s">
        <v>696</v>
      </c>
    </row>
    <row r="2305" ht="13.2" spans="1:6">
      <c r="A2305" s="1" t="s">
        <v>6</v>
      </c>
      <c r="B2305" s="1" t="s">
        <v>8</v>
      </c>
      <c r="C2305" s="52" t="s">
        <v>2653</v>
      </c>
      <c r="D2305" s="52" t="s">
        <v>2953</v>
      </c>
      <c r="E2305">
        <f t="shared" si="0"/>
        <v>0</v>
      </c>
      <c r="F2305" t="s">
        <v>696</v>
      </c>
    </row>
    <row r="2306" ht="13.2" spans="1:6">
      <c r="A2306" s="1" t="s">
        <v>6</v>
      </c>
      <c r="B2306" s="1" t="s">
        <v>7</v>
      </c>
      <c r="C2306" s="52" t="s">
        <v>2954</v>
      </c>
      <c r="D2306" s="52" t="s">
        <v>2955</v>
      </c>
      <c r="E2306">
        <f t="shared" si="0"/>
        <v>215</v>
      </c>
      <c r="F2306">
        <v>72</v>
      </c>
    </row>
    <row r="2307" ht="13.2" spans="1:6">
      <c r="A2307" s="1" t="s">
        <v>3</v>
      </c>
      <c r="B2307" s="1" t="s">
        <v>4</v>
      </c>
      <c r="C2307" s="52" t="s">
        <v>2954</v>
      </c>
      <c r="D2307" s="52" t="s">
        <v>2955</v>
      </c>
      <c r="E2307">
        <f t="shared" si="0"/>
        <v>0</v>
      </c>
      <c r="F2307" t="s">
        <v>696</v>
      </c>
    </row>
    <row r="2308" ht="13.2" spans="1:6">
      <c r="A2308" s="1" t="s">
        <v>6</v>
      </c>
      <c r="B2308" s="1" t="s">
        <v>8</v>
      </c>
      <c r="C2308" s="52" t="s">
        <v>2956</v>
      </c>
      <c r="D2308" s="52" t="s">
        <v>2957</v>
      </c>
      <c r="E2308">
        <f t="shared" si="0"/>
        <v>0</v>
      </c>
      <c r="F2308" t="s">
        <v>696</v>
      </c>
    </row>
    <row r="2309" ht="13.2" spans="1:6">
      <c r="A2309" s="1" t="s">
        <v>6</v>
      </c>
      <c r="B2309" s="1" t="s">
        <v>8</v>
      </c>
      <c r="C2309" s="52" t="s">
        <v>2958</v>
      </c>
      <c r="D2309" s="52" t="s">
        <v>2959</v>
      </c>
      <c r="E2309">
        <f t="shared" si="0"/>
        <v>0</v>
      </c>
      <c r="F2309" t="s">
        <v>696</v>
      </c>
    </row>
    <row r="2310" ht="13.2" spans="1:6">
      <c r="A2310" s="1" t="s">
        <v>6</v>
      </c>
      <c r="B2310" s="1" t="s">
        <v>8</v>
      </c>
      <c r="C2310" s="52" t="s">
        <v>2960</v>
      </c>
      <c r="D2310" s="52" t="s">
        <v>2961</v>
      </c>
      <c r="E2310">
        <f t="shared" si="0"/>
        <v>0</v>
      </c>
      <c r="F2310" t="s">
        <v>696</v>
      </c>
    </row>
    <row r="2311" ht="13.2" spans="1:6">
      <c r="A2311" s="1" t="s">
        <v>6</v>
      </c>
      <c r="B2311" s="1" t="s">
        <v>8</v>
      </c>
      <c r="C2311" s="52" t="s">
        <v>2962</v>
      </c>
      <c r="D2311" s="52" t="s">
        <v>2963</v>
      </c>
      <c r="E2311">
        <f t="shared" si="0"/>
        <v>0</v>
      </c>
      <c r="F2311" t="s">
        <v>696</v>
      </c>
    </row>
    <row r="2312" ht="13.2" spans="1:6">
      <c r="A2312" s="1" t="s">
        <v>6</v>
      </c>
      <c r="B2312" s="1" t="s">
        <v>7</v>
      </c>
      <c r="C2312" s="52" t="s">
        <v>2964</v>
      </c>
      <c r="D2312" s="52" t="s">
        <v>2965</v>
      </c>
      <c r="E2312">
        <f t="shared" si="0"/>
        <v>515</v>
      </c>
      <c r="F2312">
        <v>172</v>
      </c>
    </row>
    <row r="2313" ht="13.2" spans="1:6">
      <c r="A2313" s="1" t="s">
        <v>3</v>
      </c>
      <c r="B2313" s="1" t="s">
        <v>4</v>
      </c>
      <c r="C2313" s="52" t="s">
        <v>2964</v>
      </c>
      <c r="D2313" s="52" t="s">
        <v>2965</v>
      </c>
      <c r="E2313">
        <f t="shared" si="0"/>
        <v>0</v>
      </c>
      <c r="F2313" t="s">
        <v>696</v>
      </c>
    </row>
    <row r="2314" ht="13.2" spans="1:6">
      <c r="A2314" s="1" t="s">
        <v>6</v>
      </c>
      <c r="B2314" s="1" t="s">
        <v>8</v>
      </c>
      <c r="C2314" s="52" t="s">
        <v>2966</v>
      </c>
      <c r="D2314" s="52" t="s">
        <v>2967</v>
      </c>
      <c r="E2314">
        <f t="shared" si="0"/>
        <v>0</v>
      </c>
      <c r="F2314" t="s">
        <v>696</v>
      </c>
    </row>
    <row r="2315" ht="13.2" spans="1:6">
      <c r="A2315" s="1" t="s">
        <v>6</v>
      </c>
      <c r="B2315" s="1" t="s">
        <v>8</v>
      </c>
      <c r="C2315" s="52" t="s">
        <v>2968</v>
      </c>
      <c r="D2315" s="52" t="s">
        <v>2969</v>
      </c>
      <c r="E2315">
        <f t="shared" si="0"/>
        <v>0</v>
      </c>
      <c r="F2315" t="s">
        <v>696</v>
      </c>
    </row>
    <row r="2316" ht="13.2" spans="1:6">
      <c r="A2316" s="1" t="s">
        <v>6</v>
      </c>
      <c r="B2316" s="1" t="s">
        <v>7</v>
      </c>
      <c r="C2316" s="52" t="s">
        <v>2970</v>
      </c>
      <c r="D2316" s="52" t="s">
        <v>2971</v>
      </c>
      <c r="E2316">
        <f t="shared" si="0"/>
        <v>257</v>
      </c>
      <c r="F2316">
        <v>86</v>
      </c>
    </row>
    <row r="2317" ht="13.2" spans="1:6">
      <c r="A2317" s="1" t="s">
        <v>3</v>
      </c>
      <c r="B2317" s="1" t="s">
        <v>4</v>
      </c>
      <c r="C2317" s="52" t="s">
        <v>2970</v>
      </c>
      <c r="D2317" s="52" t="s">
        <v>2971</v>
      </c>
      <c r="E2317">
        <f t="shared" si="0"/>
        <v>0</v>
      </c>
      <c r="F2317" t="s">
        <v>696</v>
      </c>
    </row>
    <row r="2318" ht="13.2" spans="1:6">
      <c r="A2318" s="1" t="s">
        <v>6</v>
      </c>
      <c r="B2318" s="1" t="s">
        <v>8</v>
      </c>
      <c r="C2318" s="52" t="s">
        <v>2972</v>
      </c>
      <c r="D2318" s="52" t="s">
        <v>2973</v>
      </c>
      <c r="E2318">
        <f t="shared" si="0"/>
        <v>0</v>
      </c>
      <c r="F2318" t="s">
        <v>696</v>
      </c>
    </row>
    <row r="2319" ht="13.2" spans="1:6">
      <c r="A2319" s="1" t="s">
        <v>6</v>
      </c>
      <c r="B2319" s="1" t="s">
        <v>8</v>
      </c>
      <c r="C2319" s="52" t="s">
        <v>2974</v>
      </c>
      <c r="D2319" s="52" t="s">
        <v>2975</v>
      </c>
      <c r="E2319">
        <f t="shared" si="0"/>
        <v>0</v>
      </c>
      <c r="F2319" t="s">
        <v>696</v>
      </c>
    </row>
    <row r="2320" ht="13.2" spans="1:6">
      <c r="A2320" s="1" t="s">
        <v>6</v>
      </c>
      <c r="B2320" s="1" t="s">
        <v>7</v>
      </c>
      <c r="C2320" s="52" t="s">
        <v>2976</v>
      </c>
      <c r="D2320" s="52" t="s">
        <v>2977</v>
      </c>
      <c r="E2320">
        <f t="shared" si="0"/>
        <v>197</v>
      </c>
      <c r="F2320">
        <v>66</v>
      </c>
    </row>
    <row r="2321" ht="13.2" spans="1:6">
      <c r="A2321" s="1" t="s">
        <v>3</v>
      </c>
      <c r="B2321" s="1" t="s">
        <v>4</v>
      </c>
      <c r="C2321" s="52" t="s">
        <v>2976</v>
      </c>
      <c r="D2321" s="52" t="s">
        <v>2977</v>
      </c>
      <c r="E2321">
        <f t="shared" si="0"/>
        <v>0</v>
      </c>
      <c r="F2321" t="s">
        <v>696</v>
      </c>
    </row>
    <row r="2322" ht="13.2" spans="1:6">
      <c r="A2322" s="1" t="s">
        <v>6</v>
      </c>
      <c r="B2322" s="1" t="s">
        <v>8</v>
      </c>
      <c r="C2322" s="52" t="s">
        <v>2978</v>
      </c>
      <c r="D2322" s="52" t="s">
        <v>2979</v>
      </c>
      <c r="E2322">
        <f t="shared" si="0"/>
        <v>0</v>
      </c>
      <c r="F2322" t="s">
        <v>696</v>
      </c>
    </row>
    <row r="2323" ht="13.2" spans="1:6">
      <c r="A2323" s="1" t="s">
        <v>6</v>
      </c>
      <c r="B2323" s="1" t="s">
        <v>7</v>
      </c>
      <c r="C2323" s="52" t="s">
        <v>2980</v>
      </c>
      <c r="D2323" s="52" t="s">
        <v>2981</v>
      </c>
      <c r="E2323">
        <f t="shared" si="0"/>
        <v>551</v>
      </c>
      <c r="F2323">
        <v>184</v>
      </c>
    </row>
    <row r="2324" ht="13.2" spans="1:6">
      <c r="A2324" s="1" t="s">
        <v>3</v>
      </c>
      <c r="B2324" s="1" t="s">
        <v>4</v>
      </c>
      <c r="C2324" s="52" t="s">
        <v>2980</v>
      </c>
      <c r="D2324" s="52" t="s">
        <v>2981</v>
      </c>
      <c r="E2324">
        <f t="shared" si="0"/>
        <v>0</v>
      </c>
      <c r="F2324" t="s">
        <v>696</v>
      </c>
    </row>
    <row r="2325" ht="13.2" spans="1:6">
      <c r="A2325" s="1" t="s">
        <v>6</v>
      </c>
      <c r="B2325" s="1" t="s">
        <v>7</v>
      </c>
      <c r="C2325" s="52" t="s">
        <v>2982</v>
      </c>
      <c r="D2325" s="52" t="s">
        <v>2983</v>
      </c>
      <c r="E2325">
        <f t="shared" si="0"/>
        <v>764</v>
      </c>
      <c r="F2325">
        <v>255</v>
      </c>
    </row>
    <row r="2326" ht="13.2" spans="1:6">
      <c r="A2326" s="1" t="s">
        <v>3</v>
      </c>
      <c r="B2326" s="1" t="s">
        <v>4</v>
      </c>
      <c r="C2326" s="52" t="s">
        <v>2982</v>
      </c>
      <c r="D2326" s="52" t="s">
        <v>2983</v>
      </c>
      <c r="E2326">
        <f t="shared" si="0"/>
        <v>0</v>
      </c>
      <c r="F2326" t="s">
        <v>696</v>
      </c>
    </row>
    <row r="2327" ht="13.2" spans="1:6">
      <c r="A2327" s="1" t="s">
        <v>6</v>
      </c>
      <c r="B2327" s="1" t="s">
        <v>7</v>
      </c>
      <c r="C2327" s="52" t="s">
        <v>2984</v>
      </c>
      <c r="D2327" s="52" t="s">
        <v>2985</v>
      </c>
      <c r="E2327">
        <f t="shared" si="0"/>
        <v>560</v>
      </c>
      <c r="F2327">
        <v>187</v>
      </c>
    </row>
    <row r="2328" ht="13.2" spans="1:6">
      <c r="A2328" s="1" t="s">
        <v>3</v>
      </c>
      <c r="B2328" s="1" t="s">
        <v>4</v>
      </c>
      <c r="C2328" s="52" t="s">
        <v>2984</v>
      </c>
      <c r="D2328" s="52" t="s">
        <v>2985</v>
      </c>
      <c r="E2328">
        <f t="shared" si="0"/>
        <v>0</v>
      </c>
      <c r="F2328" t="s">
        <v>696</v>
      </c>
    </row>
    <row r="2329" ht="13.2" spans="1:6">
      <c r="A2329" s="1" t="s">
        <v>6</v>
      </c>
      <c r="B2329" s="1" t="s">
        <v>7</v>
      </c>
      <c r="C2329" s="52" t="s">
        <v>2986</v>
      </c>
      <c r="D2329" s="52" t="s">
        <v>2987</v>
      </c>
      <c r="E2329">
        <f t="shared" si="0"/>
        <v>1100</v>
      </c>
      <c r="F2329">
        <v>367</v>
      </c>
    </row>
    <row r="2330" ht="13.2" spans="1:6">
      <c r="A2330" s="1" t="s">
        <v>3</v>
      </c>
      <c r="B2330" s="1" t="s">
        <v>4</v>
      </c>
      <c r="C2330" s="52" t="s">
        <v>2986</v>
      </c>
      <c r="D2330" s="52" t="s">
        <v>2987</v>
      </c>
      <c r="E2330">
        <f t="shared" si="0"/>
        <v>0</v>
      </c>
      <c r="F2330" t="s">
        <v>696</v>
      </c>
    </row>
    <row r="2331" ht="13.2" spans="1:6">
      <c r="A2331" s="1" t="s">
        <v>6</v>
      </c>
      <c r="B2331" s="1" t="s">
        <v>8</v>
      </c>
      <c r="C2331" s="52" t="s">
        <v>2988</v>
      </c>
      <c r="D2331" s="52" t="s">
        <v>2989</v>
      </c>
      <c r="E2331">
        <f t="shared" si="0"/>
        <v>0</v>
      </c>
      <c r="F2331" t="s">
        <v>696</v>
      </c>
    </row>
    <row r="2332" ht="13.2" spans="1:6">
      <c r="A2332" s="1" t="s">
        <v>6</v>
      </c>
      <c r="B2332" s="1" t="s">
        <v>8</v>
      </c>
      <c r="C2332" s="52" t="s">
        <v>2990</v>
      </c>
      <c r="D2332" s="52" t="s">
        <v>2991</v>
      </c>
      <c r="E2332">
        <f t="shared" si="0"/>
        <v>0</v>
      </c>
      <c r="F2332" t="s">
        <v>696</v>
      </c>
    </row>
    <row r="2333" ht="13.2" spans="1:6">
      <c r="A2333" s="1" t="s">
        <v>6</v>
      </c>
      <c r="B2333" s="1" t="s">
        <v>7</v>
      </c>
      <c r="C2333" s="52" t="s">
        <v>2992</v>
      </c>
      <c r="D2333" s="52" t="s">
        <v>2993</v>
      </c>
      <c r="E2333">
        <f t="shared" si="0"/>
        <v>158</v>
      </c>
      <c r="F2333">
        <v>53</v>
      </c>
    </row>
    <row r="2334" ht="13.2" spans="1:6">
      <c r="A2334" s="1" t="s">
        <v>3</v>
      </c>
      <c r="B2334" s="1" t="s">
        <v>4</v>
      </c>
      <c r="C2334" s="52" t="s">
        <v>2992</v>
      </c>
      <c r="D2334" s="52" t="s">
        <v>2993</v>
      </c>
      <c r="E2334">
        <f t="shared" si="0"/>
        <v>0</v>
      </c>
      <c r="F2334" t="s">
        <v>696</v>
      </c>
    </row>
    <row r="2335" ht="13.2" spans="1:6">
      <c r="A2335" s="1" t="s">
        <v>6</v>
      </c>
      <c r="B2335" s="1" t="s">
        <v>8</v>
      </c>
      <c r="C2335" s="52" t="s">
        <v>2994</v>
      </c>
      <c r="D2335" s="52" t="s">
        <v>2995</v>
      </c>
      <c r="E2335">
        <f t="shared" si="0"/>
        <v>0</v>
      </c>
      <c r="F2335" t="s">
        <v>696</v>
      </c>
    </row>
    <row r="2336" ht="13.2" spans="1:6">
      <c r="A2336" s="1" t="s">
        <v>6</v>
      </c>
      <c r="B2336" s="1" t="s">
        <v>7</v>
      </c>
      <c r="C2336" s="52" t="s">
        <v>2996</v>
      </c>
      <c r="D2336" s="52" t="s">
        <v>2997</v>
      </c>
      <c r="E2336">
        <f t="shared" si="0"/>
        <v>254</v>
      </c>
      <c r="F2336">
        <v>85</v>
      </c>
    </row>
    <row r="2337" ht="13.2" spans="1:6">
      <c r="A2337" s="1" t="s">
        <v>3</v>
      </c>
      <c r="B2337" s="1" t="s">
        <v>4</v>
      </c>
      <c r="C2337" s="52" t="s">
        <v>2996</v>
      </c>
      <c r="D2337" s="52" t="s">
        <v>2997</v>
      </c>
      <c r="E2337">
        <f t="shared" si="0"/>
        <v>0</v>
      </c>
      <c r="F2337" t="s">
        <v>696</v>
      </c>
    </row>
    <row r="2338" ht="13.2" spans="1:6">
      <c r="A2338" s="1" t="s">
        <v>6</v>
      </c>
      <c r="B2338" s="1" t="s">
        <v>8</v>
      </c>
      <c r="C2338" s="52" t="s">
        <v>2998</v>
      </c>
      <c r="D2338" s="52" t="s">
        <v>2999</v>
      </c>
      <c r="E2338">
        <f t="shared" si="0"/>
        <v>0</v>
      </c>
      <c r="F2338" t="s">
        <v>696</v>
      </c>
    </row>
    <row r="2339" ht="13.2" spans="1:6">
      <c r="A2339" s="1" t="s">
        <v>6</v>
      </c>
      <c r="B2339" s="1" t="s">
        <v>7</v>
      </c>
      <c r="C2339" s="52" t="s">
        <v>3000</v>
      </c>
      <c r="D2339" s="52" t="s">
        <v>3001</v>
      </c>
      <c r="E2339">
        <f t="shared" si="0"/>
        <v>1076</v>
      </c>
      <c r="F2339">
        <v>359</v>
      </c>
    </row>
    <row r="2340" ht="13.2" spans="1:6">
      <c r="A2340" s="1" t="s">
        <v>3</v>
      </c>
      <c r="B2340" s="1" t="s">
        <v>4</v>
      </c>
      <c r="C2340" s="52" t="s">
        <v>3000</v>
      </c>
      <c r="D2340" s="52" t="s">
        <v>3001</v>
      </c>
      <c r="E2340">
        <f t="shared" si="0"/>
        <v>0</v>
      </c>
      <c r="F2340" t="s">
        <v>696</v>
      </c>
    </row>
    <row r="2341" ht="13.2" spans="1:6">
      <c r="A2341" s="1" t="s">
        <v>6</v>
      </c>
      <c r="B2341" s="1" t="s">
        <v>7</v>
      </c>
      <c r="C2341" s="52" t="s">
        <v>3002</v>
      </c>
      <c r="D2341" s="52" t="s">
        <v>3003</v>
      </c>
      <c r="E2341">
        <f t="shared" si="0"/>
        <v>893</v>
      </c>
      <c r="F2341">
        <v>298</v>
      </c>
    </row>
    <row r="2342" ht="13.2" spans="1:6">
      <c r="A2342" s="1" t="s">
        <v>3</v>
      </c>
      <c r="B2342" s="1" t="s">
        <v>4</v>
      </c>
      <c r="C2342" s="52" t="s">
        <v>3002</v>
      </c>
      <c r="D2342" s="52" t="s">
        <v>3003</v>
      </c>
      <c r="E2342">
        <f t="shared" si="0"/>
        <v>0</v>
      </c>
      <c r="F2342" t="s">
        <v>696</v>
      </c>
    </row>
    <row r="2343" ht="13.2" spans="1:6">
      <c r="A2343" s="1" t="s">
        <v>6</v>
      </c>
      <c r="B2343" s="1" t="s">
        <v>7</v>
      </c>
      <c r="C2343" s="52" t="s">
        <v>3004</v>
      </c>
      <c r="D2343" s="52" t="s">
        <v>3005</v>
      </c>
      <c r="E2343">
        <f t="shared" si="0"/>
        <v>881</v>
      </c>
      <c r="F2343">
        <v>294</v>
      </c>
    </row>
    <row r="2344" ht="13.2" spans="1:6">
      <c r="A2344" s="1" t="s">
        <v>3</v>
      </c>
      <c r="B2344" s="1" t="s">
        <v>4</v>
      </c>
      <c r="C2344" s="52" t="s">
        <v>3004</v>
      </c>
      <c r="D2344" s="52" t="s">
        <v>3005</v>
      </c>
      <c r="E2344">
        <f t="shared" si="0"/>
        <v>0</v>
      </c>
      <c r="F2344" t="s">
        <v>696</v>
      </c>
    </row>
    <row r="2345" ht="13.2" spans="1:6">
      <c r="A2345" s="1" t="s">
        <v>6</v>
      </c>
      <c r="B2345" s="1" t="s">
        <v>8</v>
      </c>
      <c r="C2345" s="52" t="s">
        <v>3006</v>
      </c>
      <c r="D2345" s="52" t="s">
        <v>3007</v>
      </c>
      <c r="E2345">
        <f t="shared" si="0"/>
        <v>0</v>
      </c>
      <c r="F2345" t="s">
        <v>696</v>
      </c>
    </row>
    <row r="2346" ht="13.2" spans="1:6">
      <c r="A2346" s="1" t="s">
        <v>6</v>
      </c>
      <c r="B2346" s="1" t="s">
        <v>8</v>
      </c>
      <c r="C2346" s="52" t="s">
        <v>3008</v>
      </c>
      <c r="D2346" s="52" t="s">
        <v>3009</v>
      </c>
      <c r="E2346">
        <f t="shared" si="0"/>
        <v>0</v>
      </c>
      <c r="F2346" t="s">
        <v>696</v>
      </c>
    </row>
    <row r="2347" ht="13.2" spans="1:6">
      <c r="A2347" s="1" t="s">
        <v>6</v>
      </c>
      <c r="B2347" s="1" t="s">
        <v>8</v>
      </c>
      <c r="C2347" s="52" t="s">
        <v>3010</v>
      </c>
      <c r="D2347" s="52" t="s">
        <v>3011</v>
      </c>
      <c r="E2347">
        <f t="shared" si="0"/>
        <v>0</v>
      </c>
      <c r="F2347" t="s">
        <v>696</v>
      </c>
    </row>
    <row r="2348" ht="13.2" spans="1:6">
      <c r="A2348" s="1" t="s">
        <v>6</v>
      </c>
      <c r="B2348" s="1" t="s">
        <v>7</v>
      </c>
      <c r="C2348" s="52" t="s">
        <v>3012</v>
      </c>
      <c r="D2348" s="52" t="s">
        <v>3013</v>
      </c>
      <c r="E2348">
        <f t="shared" si="0"/>
        <v>572</v>
      </c>
      <c r="F2348">
        <v>191</v>
      </c>
    </row>
    <row r="2349" ht="13.2" spans="1:6">
      <c r="A2349" s="1" t="s">
        <v>3</v>
      </c>
      <c r="B2349" s="1" t="s">
        <v>4</v>
      </c>
      <c r="C2349" s="52" t="s">
        <v>3012</v>
      </c>
      <c r="D2349" s="52" t="s">
        <v>3013</v>
      </c>
      <c r="E2349">
        <f t="shared" si="0"/>
        <v>0</v>
      </c>
      <c r="F2349" t="s">
        <v>696</v>
      </c>
    </row>
    <row r="2350" ht="13.2" spans="1:6">
      <c r="A2350" s="1" t="s">
        <v>6</v>
      </c>
      <c r="B2350" s="1" t="s">
        <v>7</v>
      </c>
      <c r="C2350" s="52" t="s">
        <v>3014</v>
      </c>
      <c r="D2350" s="52" t="s">
        <v>3015</v>
      </c>
      <c r="E2350">
        <f t="shared" si="0"/>
        <v>767</v>
      </c>
      <c r="F2350">
        <v>256</v>
      </c>
    </row>
    <row r="2351" ht="13.2" spans="1:6">
      <c r="A2351" s="1" t="s">
        <v>3</v>
      </c>
      <c r="B2351" s="1" t="s">
        <v>4</v>
      </c>
      <c r="C2351" s="52" t="s">
        <v>3014</v>
      </c>
      <c r="D2351" s="52" t="s">
        <v>3015</v>
      </c>
      <c r="E2351">
        <f t="shared" si="0"/>
        <v>0</v>
      </c>
      <c r="F2351" t="s">
        <v>696</v>
      </c>
    </row>
    <row r="2352" ht="13.2" spans="1:6">
      <c r="A2352" s="1" t="s">
        <v>6</v>
      </c>
      <c r="B2352" s="1" t="s">
        <v>7</v>
      </c>
      <c r="C2352" s="52" t="s">
        <v>3016</v>
      </c>
      <c r="D2352" s="52" t="s">
        <v>3017</v>
      </c>
      <c r="E2352">
        <f t="shared" si="0"/>
        <v>551</v>
      </c>
      <c r="F2352">
        <v>184</v>
      </c>
    </row>
    <row r="2353" ht="13.2" spans="1:6">
      <c r="A2353" s="1" t="s">
        <v>3</v>
      </c>
      <c r="B2353" s="1" t="s">
        <v>4</v>
      </c>
      <c r="C2353" s="52" t="s">
        <v>3016</v>
      </c>
      <c r="D2353" s="52" t="s">
        <v>3017</v>
      </c>
      <c r="E2353">
        <f t="shared" si="0"/>
        <v>0</v>
      </c>
      <c r="F2353" t="s">
        <v>696</v>
      </c>
    </row>
    <row r="2354" ht="13.2" spans="1:6">
      <c r="A2354" s="1" t="s">
        <v>6</v>
      </c>
      <c r="B2354" s="1" t="s">
        <v>8</v>
      </c>
      <c r="C2354" s="52" t="s">
        <v>3018</v>
      </c>
      <c r="D2354" s="52" t="s">
        <v>3019</v>
      </c>
      <c r="E2354">
        <f t="shared" si="0"/>
        <v>0</v>
      </c>
      <c r="F2354" t="s">
        <v>696</v>
      </c>
    </row>
    <row r="2355" ht="13.2" spans="1:6">
      <c r="A2355" s="1" t="s">
        <v>6</v>
      </c>
      <c r="B2355" s="1" t="s">
        <v>7</v>
      </c>
      <c r="C2355" s="52" t="s">
        <v>3020</v>
      </c>
      <c r="D2355" s="52" t="s">
        <v>3021</v>
      </c>
      <c r="E2355">
        <f t="shared" si="0"/>
        <v>428</v>
      </c>
      <c r="F2355">
        <v>143</v>
      </c>
    </row>
    <row r="2356" ht="13.2" spans="1:6">
      <c r="A2356" s="1" t="s">
        <v>3</v>
      </c>
      <c r="B2356" s="1" t="s">
        <v>4</v>
      </c>
      <c r="C2356" s="52" t="s">
        <v>3020</v>
      </c>
      <c r="D2356" s="52" t="s">
        <v>3021</v>
      </c>
      <c r="E2356">
        <f t="shared" si="0"/>
        <v>0</v>
      </c>
      <c r="F2356" t="s">
        <v>696</v>
      </c>
    </row>
    <row r="2357" ht="13.2" spans="1:6">
      <c r="A2357" s="1" t="s">
        <v>6</v>
      </c>
      <c r="B2357" s="1" t="s">
        <v>7</v>
      </c>
      <c r="C2357" s="52" t="s">
        <v>3022</v>
      </c>
      <c r="D2357" s="52" t="s">
        <v>3023</v>
      </c>
      <c r="E2357">
        <f t="shared" si="0"/>
        <v>818</v>
      </c>
      <c r="F2357">
        <v>273</v>
      </c>
    </row>
    <row r="2358" ht="13.2" spans="1:6">
      <c r="A2358" s="1" t="s">
        <v>3</v>
      </c>
      <c r="B2358" s="1" t="s">
        <v>4</v>
      </c>
      <c r="C2358" s="52" t="s">
        <v>3022</v>
      </c>
      <c r="D2358" s="52" t="s">
        <v>3023</v>
      </c>
      <c r="E2358">
        <f t="shared" si="0"/>
        <v>0</v>
      </c>
      <c r="F2358" t="s">
        <v>696</v>
      </c>
    </row>
    <row r="2359" ht="13.2" spans="1:6">
      <c r="A2359" s="1" t="s">
        <v>6</v>
      </c>
      <c r="B2359" s="1" t="s">
        <v>7</v>
      </c>
      <c r="C2359" s="52" t="s">
        <v>3024</v>
      </c>
      <c r="D2359" s="52" t="s">
        <v>3025</v>
      </c>
      <c r="E2359">
        <f t="shared" si="0"/>
        <v>443</v>
      </c>
      <c r="F2359">
        <v>148</v>
      </c>
    </row>
    <row r="2360" ht="13.2" spans="1:6">
      <c r="A2360" s="1" t="s">
        <v>3</v>
      </c>
      <c r="B2360" s="1" t="s">
        <v>4</v>
      </c>
      <c r="C2360" s="52" t="s">
        <v>3024</v>
      </c>
      <c r="D2360" s="52" t="s">
        <v>3025</v>
      </c>
      <c r="E2360">
        <f t="shared" si="0"/>
        <v>0</v>
      </c>
      <c r="F2360" t="s">
        <v>696</v>
      </c>
    </row>
    <row r="2361" ht="13.2" spans="1:6">
      <c r="A2361" s="1" t="s">
        <v>6</v>
      </c>
      <c r="B2361" s="1" t="s">
        <v>7</v>
      </c>
      <c r="C2361" s="52" t="s">
        <v>3026</v>
      </c>
      <c r="D2361" s="52" t="s">
        <v>3027</v>
      </c>
      <c r="E2361">
        <f t="shared" si="0"/>
        <v>392</v>
      </c>
      <c r="F2361">
        <v>131</v>
      </c>
    </row>
    <row r="2362" ht="13.2" spans="1:6">
      <c r="A2362" s="1" t="s">
        <v>3</v>
      </c>
      <c r="B2362" s="1" t="s">
        <v>4</v>
      </c>
      <c r="C2362" s="52" t="s">
        <v>3026</v>
      </c>
      <c r="D2362" s="52" t="s">
        <v>3027</v>
      </c>
      <c r="E2362">
        <f t="shared" si="0"/>
        <v>0</v>
      </c>
      <c r="F2362" t="s">
        <v>696</v>
      </c>
    </row>
    <row r="2363" ht="13.2" spans="1:6">
      <c r="A2363" s="1" t="s">
        <v>6</v>
      </c>
      <c r="B2363" s="1" t="s">
        <v>7</v>
      </c>
      <c r="C2363" s="52" t="s">
        <v>3028</v>
      </c>
      <c r="D2363" s="52" t="s">
        <v>3029</v>
      </c>
      <c r="E2363">
        <f t="shared" si="0"/>
        <v>338</v>
      </c>
      <c r="F2363">
        <v>113</v>
      </c>
    </row>
    <row r="2364" ht="13.2" spans="1:6">
      <c r="A2364" s="1" t="s">
        <v>3</v>
      </c>
      <c r="B2364" s="1" t="s">
        <v>4</v>
      </c>
      <c r="C2364" s="52" t="s">
        <v>3028</v>
      </c>
      <c r="D2364" s="52" t="s">
        <v>3029</v>
      </c>
      <c r="E2364">
        <f t="shared" si="0"/>
        <v>0</v>
      </c>
      <c r="F2364" t="s">
        <v>696</v>
      </c>
    </row>
    <row r="2365" ht="13.2" spans="1:6">
      <c r="A2365" s="1" t="s">
        <v>6</v>
      </c>
      <c r="B2365" s="1" t="s">
        <v>7</v>
      </c>
      <c r="C2365" s="52" t="s">
        <v>3030</v>
      </c>
      <c r="D2365" s="52" t="s">
        <v>3031</v>
      </c>
      <c r="E2365">
        <f t="shared" si="0"/>
        <v>833</v>
      </c>
      <c r="F2365">
        <v>278</v>
      </c>
    </row>
    <row r="2366" ht="13.2" spans="1:6">
      <c r="A2366" s="1" t="s">
        <v>3</v>
      </c>
      <c r="B2366" s="1" t="s">
        <v>4</v>
      </c>
      <c r="C2366" s="52" t="s">
        <v>3030</v>
      </c>
      <c r="D2366" s="52" t="s">
        <v>3031</v>
      </c>
      <c r="E2366">
        <f t="shared" si="0"/>
        <v>0</v>
      </c>
      <c r="F2366" t="s">
        <v>696</v>
      </c>
    </row>
    <row r="2367" ht="13.2" spans="1:6">
      <c r="A2367" s="1" t="s">
        <v>6</v>
      </c>
      <c r="B2367" s="1" t="s">
        <v>7</v>
      </c>
      <c r="C2367" s="52" t="s">
        <v>3032</v>
      </c>
      <c r="D2367" s="52" t="s">
        <v>3033</v>
      </c>
      <c r="E2367">
        <f t="shared" si="0"/>
        <v>509</v>
      </c>
      <c r="F2367">
        <v>170</v>
      </c>
    </row>
    <row r="2368" ht="13.2" spans="1:6">
      <c r="A2368" s="1" t="s">
        <v>3</v>
      </c>
      <c r="B2368" s="1" t="s">
        <v>4</v>
      </c>
      <c r="C2368" s="52" t="s">
        <v>3032</v>
      </c>
      <c r="D2368" s="52" t="s">
        <v>3033</v>
      </c>
      <c r="E2368">
        <f t="shared" si="0"/>
        <v>0</v>
      </c>
      <c r="F2368" t="s">
        <v>696</v>
      </c>
    </row>
    <row r="2369" ht="13.2" spans="1:6">
      <c r="A2369" s="1" t="s">
        <v>6</v>
      </c>
      <c r="B2369" s="1" t="s">
        <v>7</v>
      </c>
      <c r="C2369" s="52" t="s">
        <v>3034</v>
      </c>
      <c r="D2369" s="52" t="s">
        <v>3035</v>
      </c>
      <c r="E2369">
        <f t="shared" si="0"/>
        <v>545</v>
      </c>
      <c r="F2369">
        <v>182</v>
      </c>
    </row>
    <row r="2370" ht="13.2" spans="1:6">
      <c r="A2370" s="1" t="s">
        <v>3</v>
      </c>
      <c r="B2370" s="1" t="s">
        <v>4</v>
      </c>
      <c r="C2370" s="52" t="s">
        <v>3034</v>
      </c>
      <c r="D2370" s="52" t="s">
        <v>3035</v>
      </c>
      <c r="E2370">
        <f t="shared" si="0"/>
        <v>0</v>
      </c>
      <c r="F2370" t="s">
        <v>696</v>
      </c>
    </row>
    <row r="2371" ht="13.2" spans="1:6">
      <c r="A2371" s="1" t="s">
        <v>6</v>
      </c>
      <c r="B2371" s="1" t="s">
        <v>7</v>
      </c>
      <c r="C2371" s="52" t="s">
        <v>3036</v>
      </c>
      <c r="D2371" s="52" t="s">
        <v>3037</v>
      </c>
      <c r="E2371">
        <f t="shared" si="0"/>
        <v>1025</v>
      </c>
      <c r="F2371">
        <v>342</v>
      </c>
    </row>
    <row r="2372" ht="13.2" spans="1:6">
      <c r="A2372" s="1" t="s">
        <v>3</v>
      </c>
      <c r="B2372" s="1" t="s">
        <v>4</v>
      </c>
      <c r="C2372" s="52" t="s">
        <v>3036</v>
      </c>
      <c r="D2372" s="52" t="s">
        <v>3037</v>
      </c>
      <c r="E2372">
        <f t="shared" si="0"/>
        <v>0</v>
      </c>
      <c r="F2372" t="s">
        <v>696</v>
      </c>
    </row>
    <row r="2373" ht="13.2" spans="1:6">
      <c r="A2373" s="1" t="s">
        <v>6</v>
      </c>
      <c r="B2373" s="1" t="s">
        <v>7</v>
      </c>
      <c r="C2373" s="52" t="s">
        <v>3038</v>
      </c>
      <c r="D2373" s="52" t="s">
        <v>3039</v>
      </c>
      <c r="E2373">
        <f t="shared" si="0"/>
        <v>1190</v>
      </c>
      <c r="F2373">
        <v>397</v>
      </c>
    </row>
    <row r="2374" ht="13.2" spans="1:6">
      <c r="A2374" s="1" t="s">
        <v>3</v>
      </c>
      <c r="B2374" s="1" t="s">
        <v>4</v>
      </c>
      <c r="C2374" s="52" t="s">
        <v>3038</v>
      </c>
      <c r="D2374" s="52" t="s">
        <v>3039</v>
      </c>
      <c r="E2374">
        <f t="shared" si="0"/>
        <v>0</v>
      </c>
      <c r="F2374" t="s">
        <v>696</v>
      </c>
    </row>
    <row r="2375" ht="13.2" spans="1:6">
      <c r="A2375" s="1" t="s">
        <v>6</v>
      </c>
      <c r="B2375" s="1" t="s">
        <v>7</v>
      </c>
      <c r="C2375" s="52" t="s">
        <v>3040</v>
      </c>
      <c r="D2375" s="52" t="s">
        <v>3041</v>
      </c>
      <c r="E2375">
        <f t="shared" si="0"/>
        <v>338</v>
      </c>
      <c r="F2375">
        <v>113</v>
      </c>
    </row>
    <row r="2376" ht="13.2" spans="1:6">
      <c r="A2376" s="1" t="s">
        <v>3</v>
      </c>
      <c r="B2376" s="1" t="s">
        <v>4</v>
      </c>
      <c r="C2376" s="52" t="s">
        <v>3040</v>
      </c>
      <c r="D2376" s="52" t="s">
        <v>3041</v>
      </c>
      <c r="E2376">
        <f t="shared" si="0"/>
        <v>0</v>
      </c>
      <c r="F2376" t="s">
        <v>696</v>
      </c>
    </row>
    <row r="2377" ht="13.2" spans="1:6">
      <c r="A2377" s="1" t="s">
        <v>6</v>
      </c>
      <c r="B2377" s="1" t="s">
        <v>7</v>
      </c>
      <c r="C2377" s="52" t="s">
        <v>3042</v>
      </c>
      <c r="D2377" s="52" t="s">
        <v>3043</v>
      </c>
      <c r="E2377">
        <f t="shared" si="0"/>
        <v>797</v>
      </c>
      <c r="F2377">
        <v>266</v>
      </c>
    </row>
    <row r="2378" ht="13.2" spans="1:6">
      <c r="A2378" s="1" t="s">
        <v>3</v>
      </c>
      <c r="B2378" s="1" t="s">
        <v>4</v>
      </c>
      <c r="C2378" s="52" t="s">
        <v>3042</v>
      </c>
      <c r="D2378" s="52" t="s">
        <v>3043</v>
      </c>
      <c r="E2378">
        <f t="shared" si="0"/>
        <v>0</v>
      </c>
      <c r="F2378" t="s">
        <v>696</v>
      </c>
    </row>
    <row r="2379" ht="13.2" spans="1:6">
      <c r="A2379" s="1" t="s">
        <v>6</v>
      </c>
      <c r="B2379" s="1" t="s">
        <v>7</v>
      </c>
      <c r="C2379" s="52" t="s">
        <v>3044</v>
      </c>
      <c r="D2379" s="52" t="s">
        <v>3045</v>
      </c>
      <c r="E2379">
        <f t="shared" si="0"/>
        <v>782</v>
      </c>
      <c r="F2379">
        <v>261</v>
      </c>
    </row>
    <row r="2380" ht="13.2" spans="1:6">
      <c r="A2380" s="1" t="s">
        <v>3</v>
      </c>
      <c r="B2380" s="1" t="s">
        <v>4</v>
      </c>
      <c r="C2380" s="52" t="s">
        <v>3044</v>
      </c>
      <c r="D2380" s="52" t="s">
        <v>3045</v>
      </c>
      <c r="E2380">
        <f t="shared" si="0"/>
        <v>0</v>
      </c>
      <c r="F2380" t="s">
        <v>696</v>
      </c>
    </row>
    <row r="2381" ht="13.2" spans="1:6">
      <c r="A2381" s="1" t="s">
        <v>6</v>
      </c>
      <c r="B2381" s="1" t="s">
        <v>7</v>
      </c>
      <c r="C2381" s="52" t="s">
        <v>3046</v>
      </c>
      <c r="D2381" s="52" t="s">
        <v>3047</v>
      </c>
      <c r="E2381">
        <f t="shared" si="0"/>
        <v>2639</v>
      </c>
      <c r="F2381">
        <v>880</v>
      </c>
    </row>
    <row r="2382" ht="13.2" spans="1:6">
      <c r="A2382" s="1" t="s">
        <v>3</v>
      </c>
      <c r="B2382" s="1" t="s">
        <v>4</v>
      </c>
      <c r="C2382" s="52" t="s">
        <v>3046</v>
      </c>
      <c r="D2382" s="52" t="s">
        <v>3047</v>
      </c>
      <c r="E2382">
        <f t="shared" si="0"/>
        <v>0</v>
      </c>
      <c r="F2382" t="s">
        <v>696</v>
      </c>
    </row>
    <row r="2383" ht="13.2" spans="1:6">
      <c r="A2383" s="1" t="s">
        <v>6</v>
      </c>
      <c r="B2383" s="1" t="s">
        <v>7</v>
      </c>
      <c r="C2383" s="52" t="s">
        <v>3048</v>
      </c>
      <c r="D2383" s="52" t="s">
        <v>3049</v>
      </c>
      <c r="E2383">
        <f t="shared" si="0"/>
        <v>386</v>
      </c>
      <c r="F2383">
        <v>129</v>
      </c>
    </row>
    <row r="2384" ht="13.2" spans="1:6">
      <c r="A2384" s="1" t="s">
        <v>3</v>
      </c>
      <c r="B2384" s="1" t="s">
        <v>4</v>
      </c>
      <c r="C2384" s="52" t="s">
        <v>3048</v>
      </c>
      <c r="D2384" s="52" t="s">
        <v>3049</v>
      </c>
      <c r="E2384">
        <f t="shared" si="0"/>
        <v>0</v>
      </c>
      <c r="F2384" t="s">
        <v>696</v>
      </c>
    </row>
    <row r="2385" ht="13.2" spans="1:6">
      <c r="A2385" s="1" t="s">
        <v>6</v>
      </c>
      <c r="B2385" s="1" t="s">
        <v>7</v>
      </c>
      <c r="C2385" s="52" t="s">
        <v>3049</v>
      </c>
      <c r="D2385" s="52" t="s">
        <v>3050</v>
      </c>
      <c r="E2385">
        <f t="shared" si="0"/>
        <v>374</v>
      </c>
      <c r="F2385">
        <v>125</v>
      </c>
    </row>
    <row r="2386" ht="13.2" spans="1:6">
      <c r="A2386" s="1" t="s">
        <v>3</v>
      </c>
      <c r="B2386" s="1" t="s">
        <v>4</v>
      </c>
      <c r="C2386" s="52" t="s">
        <v>3049</v>
      </c>
      <c r="D2386" s="52" t="s">
        <v>3050</v>
      </c>
      <c r="E2386">
        <f t="shared" si="0"/>
        <v>0</v>
      </c>
      <c r="F2386" t="s">
        <v>696</v>
      </c>
    </row>
    <row r="2387" ht="13.2" spans="1:6">
      <c r="A2387" s="1" t="s">
        <v>6</v>
      </c>
      <c r="B2387" s="1" t="s">
        <v>7</v>
      </c>
      <c r="C2387" s="52" t="s">
        <v>3050</v>
      </c>
      <c r="D2387" s="52" t="s">
        <v>3051</v>
      </c>
      <c r="E2387">
        <f t="shared" si="0"/>
        <v>692</v>
      </c>
      <c r="F2387">
        <v>231</v>
      </c>
    </row>
    <row r="2388" ht="13.2" spans="1:6">
      <c r="A2388" s="1" t="s">
        <v>3</v>
      </c>
      <c r="B2388" s="1" t="s">
        <v>4</v>
      </c>
      <c r="C2388" s="52" t="s">
        <v>3050</v>
      </c>
      <c r="D2388" s="52" t="s">
        <v>3051</v>
      </c>
      <c r="E2388">
        <f t="shared" si="0"/>
        <v>0</v>
      </c>
      <c r="F2388" t="s">
        <v>696</v>
      </c>
    </row>
    <row r="2389" ht="13.2" spans="1:6">
      <c r="A2389" s="1" t="s">
        <v>6</v>
      </c>
      <c r="B2389" s="1" t="s">
        <v>7</v>
      </c>
      <c r="C2389" s="52" t="s">
        <v>3052</v>
      </c>
      <c r="D2389" s="52" t="s">
        <v>3053</v>
      </c>
      <c r="E2389">
        <f t="shared" si="0"/>
        <v>386</v>
      </c>
      <c r="F2389">
        <v>129</v>
      </c>
    </row>
    <row r="2390" ht="13.2" spans="1:6">
      <c r="A2390" s="1" t="s">
        <v>3</v>
      </c>
      <c r="B2390" s="1" t="s">
        <v>4</v>
      </c>
      <c r="C2390" s="52" t="s">
        <v>3052</v>
      </c>
      <c r="D2390" s="52" t="s">
        <v>3053</v>
      </c>
      <c r="E2390">
        <f t="shared" si="0"/>
        <v>0</v>
      </c>
      <c r="F2390" t="s">
        <v>696</v>
      </c>
    </row>
    <row r="2391" ht="13.2" spans="1:6">
      <c r="A2391" s="1" t="s">
        <v>6</v>
      </c>
      <c r="B2391" s="1" t="s">
        <v>7</v>
      </c>
      <c r="C2391" s="52" t="s">
        <v>3054</v>
      </c>
      <c r="D2391" s="52" t="s">
        <v>3055</v>
      </c>
      <c r="E2391">
        <f t="shared" si="0"/>
        <v>1466</v>
      </c>
      <c r="F2391">
        <v>489</v>
      </c>
    </row>
    <row r="2392" ht="13.2" spans="1:6">
      <c r="A2392" s="1" t="s">
        <v>3</v>
      </c>
      <c r="B2392" s="1" t="s">
        <v>4</v>
      </c>
      <c r="C2392" s="52" t="s">
        <v>3054</v>
      </c>
      <c r="D2392" s="52" t="s">
        <v>3055</v>
      </c>
      <c r="E2392">
        <f t="shared" si="0"/>
        <v>0</v>
      </c>
      <c r="F2392" t="s">
        <v>696</v>
      </c>
    </row>
    <row r="2393" ht="13.2" spans="1:6">
      <c r="A2393" s="1" t="s">
        <v>6</v>
      </c>
      <c r="B2393" s="1" t="s">
        <v>7</v>
      </c>
      <c r="C2393" s="52" t="s">
        <v>3056</v>
      </c>
      <c r="D2393" s="52" t="s">
        <v>3057</v>
      </c>
      <c r="E2393">
        <f t="shared" si="0"/>
        <v>410</v>
      </c>
      <c r="F2393">
        <v>137</v>
      </c>
    </row>
    <row r="2394" ht="13.2" spans="1:6">
      <c r="A2394" s="1" t="s">
        <v>3</v>
      </c>
      <c r="B2394" s="1" t="s">
        <v>4</v>
      </c>
      <c r="C2394" s="52" t="s">
        <v>3056</v>
      </c>
      <c r="D2394" s="52" t="s">
        <v>3057</v>
      </c>
      <c r="E2394">
        <f t="shared" si="0"/>
        <v>0</v>
      </c>
      <c r="F2394" t="s">
        <v>696</v>
      </c>
    </row>
    <row r="2395" ht="13.2" spans="1:6">
      <c r="A2395" s="1" t="s">
        <v>6</v>
      </c>
      <c r="B2395" s="1" t="s">
        <v>7</v>
      </c>
      <c r="C2395" s="52" t="s">
        <v>3058</v>
      </c>
      <c r="D2395" s="52" t="s">
        <v>3059</v>
      </c>
      <c r="E2395">
        <f t="shared" si="0"/>
        <v>515</v>
      </c>
      <c r="F2395">
        <v>172</v>
      </c>
    </row>
    <row r="2396" ht="13.2" spans="1:6">
      <c r="A2396" s="1" t="s">
        <v>3</v>
      </c>
      <c r="B2396" s="1" t="s">
        <v>4</v>
      </c>
      <c r="C2396" s="52" t="s">
        <v>3058</v>
      </c>
      <c r="D2396" s="52" t="s">
        <v>3059</v>
      </c>
      <c r="E2396">
        <f t="shared" si="0"/>
        <v>0</v>
      </c>
      <c r="F2396" t="s">
        <v>696</v>
      </c>
    </row>
    <row r="2397" ht="13.2" spans="1:6">
      <c r="A2397" s="1" t="s">
        <v>6</v>
      </c>
      <c r="B2397" s="1" t="s">
        <v>7</v>
      </c>
      <c r="C2397" s="52" t="s">
        <v>3060</v>
      </c>
      <c r="D2397" s="52" t="s">
        <v>3061</v>
      </c>
      <c r="E2397">
        <f t="shared" si="0"/>
        <v>827</v>
      </c>
      <c r="F2397">
        <v>276</v>
      </c>
    </row>
    <row r="2398" ht="13.2" spans="1:6">
      <c r="A2398" s="1" t="s">
        <v>3</v>
      </c>
      <c r="B2398" s="1" t="s">
        <v>4</v>
      </c>
      <c r="C2398" s="52" t="s">
        <v>3060</v>
      </c>
      <c r="D2398" s="52" t="s">
        <v>3061</v>
      </c>
      <c r="E2398">
        <f t="shared" si="0"/>
        <v>0</v>
      </c>
      <c r="F2398" t="s">
        <v>696</v>
      </c>
    </row>
    <row r="2399" ht="13.2" spans="1:6">
      <c r="A2399" s="1" t="s">
        <v>6</v>
      </c>
      <c r="B2399" s="1" t="s">
        <v>7</v>
      </c>
      <c r="C2399" s="52" t="s">
        <v>3062</v>
      </c>
      <c r="D2399" s="52" t="s">
        <v>3063</v>
      </c>
      <c r="E2399">
        <f t="shared" si="0"/>
        <v>800</v>
      </c>
      <c r="F2399">
        <v>267</v>
      </c>
    </row>
    <row r="2400" ht="13.2" spans="1:6">
      <c r="A2400" s="1" t="s">
        <v>3</v>
      </c>
      <c r="B2400" s="1" t="s">
        <v>4</v>
      </c>
      <c r="C2400" s="52" t="s">
        <v>3062</v>
      </c>
      <c r="D2400" s="52" t="s">
        <v>3063</v>
      </c>
      <c r="E2400">
        <f t="shared" si="0"/>
        <v>0</v>
      </c>
      <c r="F2400" t="s">
        <v>696</v>
      </c>
    </row>
    <row r="2401" ht="13.2" spans="1:6">
      <c r="A2401" s="1" t="s">
        <v>6</v>
      </c>
      <c r="B2401" s="1" t="s">
        <v>7</v>
      </c>
      <c r="C2401" s="52" t="s">
        <v>3064</v>
      </c>
      <c r="D2401" s="52" t="s">
        <v>3065</v>
      </c>
      <c r="E2401">
        <f t="shared" si="0"/>
        <v>764</v>
      </c>
      <c r="F2401">
        <v>255</v>
      </c>
    </row>
    <row r="2402" ht="13.2" spans="1:6">
      <c r="A2402" s="1" t="s">
        <v>3</v>
      </c>
      <c r="B2402" s="1" t="s">
        <v>4</v>
      </c>
      <c r="C2402" s="52" t="s">
        <v>3064</v>
      </c>
      <c r="D2402" s="52" t="s">
        <v>3065</v>
      </c>
      <c r="E2402">
        <f t="shared" si="0"/>
        <v>0</v>
      </c>
      <c r="F2402" t="s">
        <v>696</v>
      </c>
    </row>
    <row r="2403" ht="13.2" spans="1:6">
      <c r="A2403" s="1" t="s">
        <v>6</v>
      </c>
      <c r="B2403" s="1" t="s">
        <v>7</v>
      </c>
      <c r="C2403" s="52" t="s">
        <v>3066</v>
      </c>
      <c r="D2403" s="52" t="s">
        <v>3067</v>
      </c>
      <c r="E2403">
        <f t="shared" si="0"/>
        <v>467</v>
      </c>
      <c r="F2403">
        <v>156</v>
      </c>
    </row>
    <row r="2404" ht="13.2" spans="1:6">
      <c r="A2404" s="1" t="s">
        <v>3</v>
      </c>
      <c r="B2404" s="1" t="s">
        <v>4</v>
      </c>
      <c r="C2404" s="52" t="s">
        <v>3066</v>
      </c>
      <c r="D2404" s="52" t="s">
        <v>3067</v>
      </c>
      <c r="E2404">
        <f t="shared" si="0"/>
        <v>0</v>
      </c>
      <c r="F2404" t="s">
        <v>696</v>
      </c>
    </row>
    <row r="2405" ht="13.2" spans="1:6">
      <c r="A2405" s="1" t="s">
        <v>6</v>
      </c>
      <c r="B2405" s="1" t="s">
        <v>7</v>
      </c>
      <c r="C2405" s="52" t="s">
        <v>3068</v>
      </c>
      <c r="D2405" s="52" t="s">
        <v>3069</v>
      </c>
      <c r="E2405">
        <f t="shared" si="0"/>
        <v>323</v>
      </c>
      <c r="F2405">
        <v>108</v>
      </c>
    </row>
    <row r="2406" ht="13.2" spans="1:6">
      <c r="A2406" s="1" t="s">
        <v>3</v>
      </c>
      <c r="B2406" s="1" t="s">
        <v>4</v>
      </c>
      <c r="C2406" s="52" t="s">
        <v>3068</v>
      </c>
      <c r="D2406" s="52" t="s">
        <v>3069</v>
      </c>
      <c r="E2406">
        <f t="shared" si="0"/>
        <v>0</v>
      </c>
      <c r="F2406" t="s">
        <v>696</v>
      </c>
    </row>
    <row r="2407" ht="13.2" spans="1:6">
      <c r="A2407" s="1" t="s">
        <v>6</v>
      </c>
      <c r="B2407" s="1" t="s">
        <v>7</v>
      </c>
      <c r="C2407" s="52" t="s">
        <v>3070</v>
      </c>
      <c r="D2407" s="52" t="s">
        <v>3071</v>
      </c>
      <c r="E2407">
        <f t="shared" si="0"/>
        <v>182</v>
      </c>
      <c r="F2407">
        <v>61</v>
      </c>
    </row>
    <row r="2408" ht="13.2" spans="1:6">
      <c r="A2408" s="1" t="s">
        <v>3</v>
      </c>
      <c r="B2408" s="1" t="s">
        <v>4</v>
      </c>
      <c r="C2408" s="52" t="s">
        <v>3070</v>
      </c>
      <c r="D2408" s="52" t="s">
        <v>3071</v>
      </c>
      <c r="E2408">
        <f t="shared" si="0"/>
        <v>0</v>
      </c>
      <c r="F2408" t="s">
        <v>696</v>
      </c>
    </row>
    <row r="2409" ht="13.2" spans="1:6">
      <c r="A2409" s="1" t="s">
        <v>6</v>
      </c>
      <c r="B2409" s="1" t="s">
        <v>7</v>
      </c>
      <c r="C2409" s="52" t="s">
        <v>3072</v>
      </c>
      <c r="D2409" s="52" t="s">
        <v>3073</v>
      </c>
      <c r="E2409">
        <f t="shared" si="0"/>
        <v>710</v>
      </c>
      <c r="F2409">
        <v>237</v>
      </c>
    </row>
    <row r="2410" ht="13.2" spans="1:6">
      <c r="A2410" s="1" t="s">
        <v>3</v>
      </c>
      <c r="B2410" s="1" t="s">
        <v>4</v>
      </c>
      <c r="C2410" s="52" t="s">
        <v>3072</v>
      </c>
      <c r="D2410" s="52" t="s">
        <v>3073</v>
      </c>
      <c r="E2410">
        <f t="shared" si="0"/>
        <v>0</v>
      </c>
      <c r="F2410" t="s">
        <v>696</v>
      </c>
    </row>
    <row r="2411" ht="13.2" spans="1:6">
      <c r="A2411" s="1" t="s">
        <v>6</v>
      </c>
      <c r="B2411" s="1" t="s">
        <v>8</v>
      </c>
      <c r="C2411" s="52" t="s">
        <v>3074</v>
      </c>
      <c r="D2411" s="52" t="s">
        <v>3075</v>
      </c>
      <c r="E2411">
        <f t="shared" si="0"/>
        <v>0</v>
      </c>
      <c r="F2411" t="s">
        <v>696</v>
      </c>
    </row>
    <row r="2412" ht="13.2" spans="1:6">
      <c r="A2412" s="1" t="s">
        <v>6</v>
      </c>
      <c r="B2412" s="1" t="s">
        <v>7</v>
      </c>
      <c r="C2412" s="52" t="s">
        <v>3076</v>
      </c>
      <c r="D2412" s="52" t="s">
        <v>3077</v>
      </c>
      <c r="E2412">
        <f t="shared" si="0"/>
        <v>3836</v>
      </c>
      <c r="F2412">
        <v>1279</v>
      </c>
    </row>
    <row r="2413" ht="13.2" spans="1:6">
      <c r="A2413" s="1" t="s">
        <v>3</v>
      </c>
      <c r="B2413" s="1" t="s">
        <v>4</v>
      </c>
      <c r="C2413" s="52" t="s">
        <v>3076</v>
      </c>
      <c r="D2413" s="52" t="s">
        <v>3077</v>
      </c>
      <c r="E2413">
        <f t="shared" si="0"/>
        <v>0</v>
      </c>
      <c r="F2413" t="s">
        <v>696</v>
      </c>
    </row>
    <row r="2414" ht="13.2" spans="1:6">
      <c r="A2414" s="1" t="s">
        <v>6</v>
      </c>
      <c r="B2414" s="1" t="s">
        <v>7</v>
      </c>
      <c r="C2414" s="52" t="s">
        <v>3078</v>
      </c>
      <c r="D2414" s="52" t="s">
        <v>3079</v>
      </c>
      <c r="E2414">
        <f t="shared" si="0"/>
        <v>413</v>
      </c>
      <c r="F2414">
        <v>138</v>
      </c>
    </row>
    <row r="2415" ht="13.2" spans="1:6">
      <c r="A2415" s="1" t="s">
        <v>3</v>
      </c>
      <c r="B2415" s="1" t="s">
        <v>4</v>
      </c>
      <c r="C2415" s="52" t="s">
        <v>3078</v>
      </c>
      <c r="D2415" s="52" t="s">
        <v>3079</v>
      </c>
      <c r="E2415">
        <f t="shared" si="0"/>
        <v>0</v>
      </c>
      <c r="F2415" t="s">
        <v>696</v>
      </c>
    </row>
    <row r="2416" ht="13.2" spans="1:6">
      <c r="A2416" s="1" t="s">
        <v>6</v>
      </c>
      <c r="B2416" s="1" t="s">
        <v>8</v>
      </c>
      <c r="C2416" s="52" t="s">
        <v>3080</v>
      </c>
      <c r="D2416" s="52" t="s">
        <v>3081</v>
      </c>
      <c r="E2416">
        <f t="shared" si="0"/>
        <v>0</v>
      </c>
      <c r="F2416" t="s">
        <v>696</v>
      </c>
    </row>
    <row r="2417" ht="13.2" spans="1:6">
      <c r="A2417" s="1" t="s">
        <v>6</v>
      </c>
      <c r="B2417" s="1" t="s">
        <v>7</v>
      </c>
      <c r="C2417" s="52" t="s">
        <v>3082</v>
      </c>
      <c r="D2417" s="52" t="s">
        <v>3083</v>
      </c>
      <c r="E2417">
        <f t="shared" si="0"/>
        <v>155</v>
      </c>
      <c r="F2417">
        <v>52</v>
      </c>
    </row>
    <row r="2418" ht="13.2" spans="1:6">
      <c r="A2418" s="1" t="s">
        <v>3</v>
      </c>
      <c r="B2418" s="1" t="s">
        <v>4</v>
      </c>
      <c r="C2418" s="52" t="s">
        <v>3082</v>
      </c>
      <c r="D2418" s="52" t="s">
        <v>3083</v>
      </c>
      <c r="E2418">
        <f t="shared" si="0"/>
        <v>0</v>
      </c>
      <c r="F2418" t="s">
        <v>696</v>
      </c>
    </row>
    <row r="2419" ht="13.2" spans="1:6">
      <c r="A2419" s="1" t="s">
        <v>6</v>
      </c>
      <c r="B2419" s="1" t="s">
        <v>7</v>
      </c>
      <c r="C2419" s="52" t="s">
        <v>3084</v>
      </c>
      <c r="D2419" s="52" t="s">
        <v>3085</v>
      </c>
      <c r="E2419">
        <f t="shared" si="0"/>
        <v>668</v>
      </c>
      <c r="F2419">
        <v>223</v>
      </c>
    </row>
    <row r="2420" ht="13.2" spans="1:6">
      <c r="A2420" s="1" t="s">
        <v>3</v>
      </c>
      <c r="B2420" s="1" t="s">
        <v>4</v>
      </c>
      <c r="C2420" s="52" t="s">
        <v>3084</v>
      </c>
      <c r="D2420" s="52" t="s">
        <v>3085</v>
      </c>
      <c r="E2420">
        <f t="shared" si="0"/>
        <v>0</v>
      </c>
      <c r="F2420" t="s">
        <v>696</v>
      </c>
    </row>
    <row r="2421" ht="13.2" spans="1:6">
      <c r="A2421" s="1" t="s">
        <v>6</v>
      </c>
      <c r="B2421" s="1" t="s">
        <v>7</v>
      </c>
      <c r="C2421" s="52" t="s">
        <v>3086</v>
      </c>
      <c r="D2421" s="52" t="s">
        <v>3087</v>
      </c>
      <c r="E2421">
        <f t="shared" si="0"/>
        <v>191</v>
      </c>
      <c r="F2421">
        <v>64</v>
      </c>
    </row>
    <row r="2422" ht="13.2" spans="1:6">
      <c r="A2422" s="1" t="s">
        <v>3</v>
      </c>
      <c r="B2422" s="1" t="s">
        <v>4</v>
      </c>
      <c r="C2422" s="52" t="s">
        <v>3086</v>
      </c>
      <c r="D2422" s="52" t="s">
        <v>3087</v>
      </c>
      <c r="E2422">
        <f t="shared" si="0"/>
        <v>0</v>
      </c>
      <c r="F2422" t="s">
        <v>696</v>
      </c>
    </row>
    <row r="2423" ht="13.2" spans="1:6">
      <c r="A2423" s="1" t="s">
        <v>6</v>
      </c>
      <c r="B2423" s="1" t="s">
        <v>8</v>
      </c>
      <c r="C2423" s="52" t="s">
        <v>3088</v>
      </c>
      <c r="D2423" s="52" t="s">
        <v>3089</v>
      </c>
      <c r="E2423">
        <f t="shared" si="0"/>
        <v>0</v>
      </c>
      <c r="F2423" t="s">
        <v>696</v>
      </c>
    </row>
    <row r="2424" ht="13.2" spans="1:6">
      <c r="A2424" s="1" t="s">
        <v>6</v>
      </c>
      <c r="B2424" s="1" t="s">
        <v>8</v>
      </c>
      <c r="C2424" s="52" t="s">
        <v>3090</v>
      </c>
      <c r="D2424" s="52" t="s">
        <v>3091</v>
      </c>
      <c r="E2424">
        <f t="shared" si="0"/>
        <v>0</v>
      </c>
      <c r="F2424" t="s">
        <v>696</v>
      </c>
    </row>
    <row r="2425" ht="13.2" spans="1:6">
      <c r="A2425" s="1" t="s">
        <v>6</v>
      </c>
      <c r="B2425" s="1" t="s">
        <v>8</v>
      </c>
      <c r="C2425" s="52" t="s">
        <v>2460</v>
      </c>
      <c r="D2425" s="52" t="s">
        <v>724</v>
      </c>
      <c r="E2425">
        <f t="shared" si="0"/>
        <v>0</v>
      </c>
      <c r="F2425" t="s">
        <v>696</v>
      </c>
    </row>
    <row r="2426" ht="13.2" spans="1:6">
      <c r="A2426" s="1" t="s">
        <v>6</v>
      </c>
      <c r="B2426" s="1" t="s">
        <v>7</v>
      </c>
      <c r="C2426" s="52" t="s">
        <v>3092</v>
      </c>
      <c r="D2426" s="52" t="s">
        <v>3093</v>
      </c>
      <c r="E2426">
        <f t="shared" si="0"/>
        <v>245</v>
      </c>
      <c r="F2426">
        <v>82</v>
      </c>
    </row>
    <row r="2427" ht="13.2" spans="1:6">
      <c r="A2427" s="1" t="s">
        <v>3</v>
      </c>
      <c r="B2427" s="1" t="s">
        <v>4</v>
      </c>
      <c r="C2427" s="52" t="s">
        <v>3092</v>
      </c>
      <c r="D2427" s="52" t="s">
        <v>3093</v>
      </c>
      <c r="E2427">
        <f t="shared" si="0"/>
        <v>0</v>
      </c>
      <c r="F2427" t="s">
        <v>696</v>
      </c>
    </row>
    <row r="2428" ht="13.2" spans="1:6">
      <c r="A2428" s="1" t="s">
        <v>6</v>
      </c>
      <c r="B2428" s="1" t="s">
        <v>7</v>
      </c>
      <c r="C2428" s="52" t="s">
        <v>3094</v>
      </c>
      <c r="D2428" s="52" t="s">
        <v>2995</v>
      </c>
      <c r="E2428">
        <f t="shared" si="0"/>
        <v>896</v>
      </c>
      <c r="F2428">
        <v>299</v>
      </c>
    </row>
    <row r="2429" ht="13.2" spans="1:6">
      <c r="A2429" s="1" t="s">
        <v>3</v>
      </c>
      <c r="B2429" s="1" t="s">
        <v>4</v>
      </c>
      <c r="C2429" s="52" t="s">
        <v>3094</v>
      </c>
      <c r="D2429" s="52" t="s">
        <v>2995</v>
      </c>
      <c r="E2429">
        <f t="shared" si="0"/>
        <v>0</v>
      </c>
      <c r="F2429" t="s">
        <v>696</v>
      </c>
    </row>
    <row r="2430" ht="13.2" spans="1:6">
      <c r="A2430" s="1" t="s">
        <v>6</v>
      </c>
      <c r="B2430" s="1" t="s">
        <v>7</v>
      </c>
      <c r="C2430" s="52" t="s">
        <v>3095</v>
      </c>
      <c r="D2430" s="52" t="s">
        <v>3096</v>
      </c>
      <c r="E2430">
        <f t="shared" si="0"/>
        <v>566</v>
      </c>
      <c r="F2430">
        <v>189</v>
      </c>
    </row>
    <row r="2431" ht="13.2" spans="1:6">
      <c r="A2431" s="1" t="s">
        <v>3</v>
      </c>
      <c r="B2431" s="1" t="s">
        <v>4</v>
      </c>
      <c r="C2431" s="52" t="s">
        <v>3095</v>
      </c>
      <c r="D2431" s="52" t="s">
        <v>3096</v>
      </c>
      <c r="E2431">
        <f t="shared" si="0"/>
        <v>0</v>
      </c>
      <c r="F2431" t="s">
        <v>696</v>
      </c>
    </row>
    <row r="2432" ht="13.2" spans="1:6">
      <c r="A2432" s="1" t="s">
        <v>6</v>
      </c>
      <c r="B2432" s="1" t="s">
        <v>7</v>
      </c>
      <c r="C2432" s="52" t="s">
        <v>3097</v>
      </c>
      <c r="D2432" s="52" t="s">
        <v>3098</v>
      </c>
      <c r="E2432">
        <f t="shared" si="0"/>
        <v>755</v>
      </c>
      <c r="F2432">
        <v>252</v>
      </c>
    </row>
    <row r="2433" ht="13.2" spans="1:6">
      <c r="A2433" s="1" t="s">
        <v>3</v>
      </c>
      <c r="B2433" s="1" t="s">
        <v>4</v>
      </c>
      <c r="C2433" s="52" t="s">
        <v>3097</v>
      </c>
      <c r="D2433" s="52" t="s">
        <v>3098</v>
      </c>
      <c r="E2433">
        <f t="shared" si="0"/>
        <v>0</v>
      </c>
      <c r="F2433" t="s">
        <v>696</v>
      </c>
    </row>
    <row r="2434" ht="13.2" spans="1:6">
      <c r="A2434" s="1" t="s">
        <v>6</v>
      </c>
      <c r="B2434" s="1" t="s">
        <v>7</v>
      </c>
      <c r="C2434" s="52" t="s">
        <v>3099</v>
      </c>
      <c r="D2434" s="52" t="s">
        <v>3100</v>
      </c>
      <c r="E2434">
        <f t="shared" si="0"/>
        <v>629</v>
      </c>
      <c r="F2434">
        <v>210</v>
      </c>
    </row>
    <row r="2435" ht="13.2" spans="1:6">
      <c r="A2435" s="1" t="s">
        <v>3</v>
      </c>
      <c r="B2435" s="1" t="s">
        <v>4</v>
      </c>
      <c r="C2435" s="52" t="s">
        <v>3099</v>
      </c>
      <c r="D2435" s="52" t="s">
        <v>3100</v>
      </c>
      <c r="E2435">
        <f t="shared" si="0"/>
        <v>0</v>
      </c>
      <c r="F2435" t="s">
        <v>696</v>
      </c>
    </row>
    <row r="2436" ht="13.2" spans="1:6">
      <c r="A2436" s="1" t="s">
        <v>6</v>
      </c>
      <c r="B2436" s="1" t="s">
        <v>8</v>
      </c>
      <c r="C2436" s="52" t="s">
        <v>3101</v>
      </c>
      <c r="D2436" s="52" t="s">
        <v>3102</v>
      </c>
      <c r="E2436">
        <f t="shared" si="0"/>
        <v>0</v>
      </c>
      <c r="F2436" t="s">
        <v>696</v>
      </c>
    </row>
    <row r="2437" ht="13.2" spans="1:6">
      <c r="A2437" s="1" t="s">
        <v>6</v>
      </c>
      <c r="B2437" s="1" t="s">
        <v>7</v>
      </c>
      <c r="C2437" s="52" t="s">
        <v>2625</v>
      </c>
      <c r="D2437" s="52" t="s">
        <v>3103</v>
      </c>
      <c r="E2437">
        <f t="shared" si="0"/>
        <v>749</v>
      </c>
      <c r="F2437">
        <v>250</v>
      </c>
    </row>
    <row r="2438" ht="13.2" spans="1:6">
      <c r="A2438" s="1" t="s">
        <v>3</v>
      </c>
      <c r="B2438" s="1" t="s">
        <v>4</v>
      </c>
      <c r="C2438" s="52" t="s">
        <v>2625</v>
      </c>
      <c r="D2438" s="52" t="s">
        <v>3103</v>
      </c>
      <c r="E2438">
        <f t="shared" si="0"/>
        <v>0</v>
      </c>
      <c r="F2438" t="s">
        <v>696</v>
      </c>
    </row>
    <row r="2439" ht="13.2" spans="1:6">
      <c r="A2439" s="1" t="s">
        <v>6</v>
      </c>
      <c r="B2439" s="1" t="s">
        <v>7</v>
      </c>
      <c r="C2439" s="52" t="s">
        <v>3104</v>
      </c>
      <c r="D2439" s="52" t="s">
        <v>3105</v>
      </c>
      <c r="E2439">
        <f t="shared" si="0"/>
        <v>275</v>
      </c>
      <c r="F2439">
        <v>92</v>
      </c>
    </row>
    <row r="2440" ht="13.2" spans="1:6">
      <c r="A2440" s="1" t="s">
        <v>3</v>
      </c>
      <c r="B2440" s="1" t="s">
        <v>4</v>
      </c>
      <c r="C2440" s="52" t="s">
        <v>3104</v>
      </c>
      <c r="D2440" s="52" t="s">
        <v>3105</v>
      </c>
      <c r="E2440">
        <f t="shared" si="0"/>
        <v>0</v>
      </c>
      <c r="F2440" t="s">
        <v>696</v>
      </c>
    </row>
    <row r="2441" ht="13.2" spans="1:6">
      <c r="A2441" s="1" t="s">
        <v>6</v>
      </c>
      <c r="B2441" s="1" t="s">
        <v>8</v>
      </c>
      <c r="C2441" s="52" t="s">
        <v>3106</v>
      </c>
      <c r="D2441" s="52" t="s">
        <v>3107</v>
      </c>
      <c r="E2441">
        <f t="shared" si="0"/>
        <v>0</v>
      </c>
      <c r="F2441" t="s">
        <v>696</v>
      </c>
    </row>
    <row r="2442" ht="13.2" spans="1:6">
      <c r="A2442" s="1" t="s">
        <v>6</v>
      </c>
      <c r="B2442" s="1" t="s">
        <v>8</v>
      </c>
      <c r="C2442" s="52" t="s">
        <v>3108</v>
      </c>
      <c r="D2442" s="52" t="s">
        <v>3109</v>
      </c>
      <c r="E2442">
        <f t="shared" si="0"/>
        <v>0</v>
      </c>
      <c r="F2442" t="s">
        <v>696</v>
      </c>
    </row>
    <row r="2443" ht="13.2" spans="1:6">
      <c r="A2443" s="1" t="s">
        <v>6</v>
      </c>
      <c r="B2443" s="1" t="s">
        <v>8</v>
      </c>
      <c r="C2443" s="52" t="s">
        <v>3110</v>
      </c>
      <c r="D2443" s="52" t="s">
        <v>3111</v>
      </c>
      <c r="E2443">
        <f t="shared" si="0"/>
        <v>0</v>
      </c>
      <c r="F2443" t="s">
        <v>696</v>
      </c>
    </row>
    <row r="2444" ht="13.2" spans="1:6">
      <c r="A2444" s="1" t="s">
        <v>6</v>
      </c>
      <c r="B2444" s="1" t="s">
        <v>7</v>
      </c>
      <c r="C2444" s="52" t="s">
        <v>3112</v>
      </c>
      <c r="D2444" s="52" t="s">
        <v>3113</v>
      </c>
      <c r="E2444">
        <f t="shared" si="0"/>
        <v>938</v>
      </c>
      <c r="F2444">
        <v>313</v>
      </c>
    </row>
    <row r="2445" ht="13.2" spans="1:6">
      <c r="A2445" s="1" t="s">
        <v>3</v>
      </c>
      <c r="B2445" s="1" t="s">
        <v>4</v>
      </c>
      <c r="C2445" s="52" t="s">
        <v>3112</v>
      </c>
      <c r="D2445" s="52" t="s">
        <v>3113</v>
      </c>
      <c r="E2445">
        <f t="shared" si="0"/>
        <v>0</v>
      </c>
      <c r="F2445" t="s">
        <v>696</v>
      </c>
    </row>
    <row r="2446" ht="13.2" spans="1:6">
      <c r="A2446" s="1" t="s">
        <v>6</v>
      </c>
      <c r="B2446" s="1" t="s">
        <v>7</v>
      </c>
      <c r="C2446" s="52" t="s">
        <v>3114</v>
      </c>
      <c r="D2446" s="52" t="s">
        <v>3115</v>
      </c>
      <c r="E2446">
        <f t="shared" si="0"/>
        <v>467</v>
      </c>
      <c r="F2446">
        <v>156</v>
      </c>
    </row>
    <row r="2447" ht="13.2" spans="1:6">
      <c r="A2447" s="1" t="s">
        <v>3</v>
      </c>
      <c r="B2447" s="1" t="s">
        <v>4</v>
      </c>
      <c r="C2447" s="52" t="s">
        <v>3114</v>
      </c>
      <c r="D2447" s="52" t="s">
        <v>3115</v>
      </c>
      <c r="E2447">
        <f t="shared" si="0"/>
        <v>0</v>
      </c>
      <c r="F2447" t="s">
        <v>696</v>
      </c>
    </row>
    <row r="2448" ht="13.2" spans="1:6">
      <c r="A2448" s="1" t="s">
        <v>6</v>
      </c>
      <c r="B2448" s="1" t="s">
        <v>7</v>
      </c>
      <c r="C2448" s="52" t="s">
        <v>3116</v>
      </c>
      <c r="D2448" s="52" t="s">
        <v>3117</v>
      </c>
      <c r="E2448">
        <f t="shared" si="0"/>
        <v>572</v>
      </c>
      <c r="F2448">
        <v>191</v>
      </c>
    </row>
    <row r="2449" ht="13.2" spans="1:6">
      <c r="A2449" s="1" t="s">
        <v>3</v>
      </c>
      <c r="B2449" s="1" t="s">
        <v>4</v>
      </c>
      <c r="C2449" s="52" t="s">
        <v>3116</v>
      </c>
      <c r="D2449" s="52" t="s">
        <v>3117</v>
      </c>
      <c r="E2449">
        <f t="shared" si="0"/>
        <v>0</v>
      </c>
      <c r="F2449" t="s">
        <v>696</v>
      </c>
    </row>
    <row r="2450" ht="13.2" spans="1:6">
      <c r="A2450" s="1" t="s">
        <v>6</v>
      </c>
      <c r="B2450" s="1" t="s">
        <v>7</v>
      </c>
      <c r="C2450" s="52" t="s">
        <v>3118</v>
      </c>
      <c r="D2450" s="52" t="s">
        <v>3119</v>
      </c>
      <c r="E2450">
        <f t="shared" si="0"/>
        <v>434</v>
      </c>
      <c r="F2450">
        <v>145</v>
      </c>
    </row>
    <row r="2451" ht="13.2" spans="1:6">
      <c r="A2451" s="1" t="s">
        <v>3</v>
      </c>
      <c r="B2451" s="1" t="s">
        <v>4</v>
      </c>
      <c r="C2451" s="52" t="s">
        <v>3118</v>
      </c>
      <c r="D2451" s="52" t="s">
        <v>3119</v>
      </c>
      <c r="E2451">
        <f t="shared" si="0"/>
        <v>0</v>
      </c>
      <c r="F2451" t="s">
        <v>696</v>
      </c>
    </row>
    <row r="2452" ht="13.2" spans="1:6">
      <c r="A2452" s="1" t="s">
        <v>6</v>
      </c>
      <c r="B2452" s="1" t="s">
        <v>7</v>
      </c>
      <c r="C2452" s="52" t="s">
        <v>3120</v>
      </c>
      <c r="D2452" s="52" t="s">
        <v>3121</v>
      </c>
      <c r="E2452">
        <f t="shared" si="0"/>
        <v>368</v>
      </c>
      <c r="F2452">
        <v>123</v>
      </c>
    </row>
    <row r="2453" ht="13.2" spans="1:6">
      <c r="A2453" s="1" t="s">
        <v>3</v>
      </c>
      <c r="B2453" s="1" t="s">
        <v>4</v>
      </c>
      <c r="C2453" s="52" t="s">
        <v>3120</v>
      </c>
      <c r="D2453" s="52" t="s">
        <v>3121</v>
      </c>
      <c r="E2453">
        <f t="shared" si="0"/>
        <v>0</v>
      </c>
      <c r="F2453" t="s">
        <v>696</v>
      </c>
    </row>
    <row r="2454" ht="13.2" spans="1:6">
      <c r="A2454" s="1" t="s">
        <v>6</v>
      </c>
      <c r="B2454" s="1" t="s">
        <v>8</v>
      </c>
      <c r="C2454" s="52" t="s">
        <v>3122</v>
      </c>
      <c r="D2454" s="52" t="s">
        <v>3123</v>
      </c>
      <c r="E2454">
        <f t="shared" si="0"/>
        <v>0</v>
      </c>
      <c r="F2454" t="s">
        <v>696</v>
      </c>
    </row>
    <row r="2455" ht="13.2" spans="1:6">
      <c r="A2455" s="1" t="s">
        <v>6</v>
      </c>
      <c r="B2455" s="1" t="s">
        <v>7</v>
      </c>
      <c r="C2455" s="52" t="s">
        <v>3124</v>
      </c>
      <c r="D2455" s="52" t="s">
        <v>3125</v>
      </c>
      <c r="E2455">
        <f t="shared" si="0"/>
        <v>815</v>
      </c>
      <c r="F2455">
        <v>272</v>
      </c>
    </row>
    <row r="2456" ht="13.2" spans="1:6">
      <c r="A2456" s="1" t="s">
        <v>3</v>
      </c>
      <c r="B2456" s="1" t="s">
        <v>4</v>
      </c>
      <c r="C2456" s="52" t="s">
        <v>3124</v>
      </c>
      <c r="D2456" s="52" t="s">
        <v>3125</v>
      </c>
      <c r="E2456">
        <f t="shared" si="0"/>
        <v>0</v>
      </c>
      <c r="F2456" t="s">
        <v>696</v>
      </c>
    </row>
    <row r="2457" ht="13.2" spans="1:6">
      <c r="A2457" s="1" t="s">
        <v>6</v>
      </c>
      <c r="B2457" s="1" t="s">
        <v>8</v>
      </c>
      <c r="C2457" s="52" t="s">
        <v>3126</v>
      </c>
      <c r="D2457" s="52" t="s">
        <v>3127</v>
      </c>
      <c r="E2457">
        <f t="shared" si="0"/>
        <v>0</v>
      </c>
      <c r="F2457" t="s">
        <v>696</v>
      </c>
    </row>
    <row r="2458" ht="13.2" spans="1:6">
      <c r="A2458" s="1" t="s">
        <v>6</v>
      </c>
      <c r="B2458" s="1" t="s">
        <v>7</v>
      </c>
      <c r="C2458" s="52" t="s">
        <v>3128</v>
      </c>
      <c r="D2458" s="52" t="s">
        <v>3129</v>
      </c>
      <c r="E2458">
        <f t="shared" si="0"/>
        <v>218</v>
      </c>
      <c r="F2458">
        <v>73</v>
      </c>
    </row>
    <row r="2459" ht="13.2" spans="1:6">
      <c r="A2459" s="1" t="s">
        <v>3</v>
      </c>
      <c r="B2459" s="1" t="s">
        <v>4</v>
      </c>
      <c r="C2459" s="52" t="s">
        <v>3128</v>
      </c>
      <c r="D2459" s="52" t="s">
        <v>3129</v>
      </c>
      <c r="E2459">
        <f t="shared" si="0"/>
        <v>0</v>
      </c>
      <c r="F2459" t="s">
        <v>696</v>
      </c>
    </row>
    <row r="2460" ht="13.2" spans="1:6">
      <c r="A2460" s="1" t="s">
        <v>6</v>
      </c>
      <c r="B2460" s="1" t="s">
        <v>7</v>
      </c>
      <c r="C2460" s="52" t="s">
        <v>3130</v>
      </c>
      <c r="D2460" s="52" t="s">
        <v>3131</v>
      </c>
      <c r="E2460">
        <f t="shared" si="0"/>
        <v>230</v>
      </c>
      <c r="F2460">
        <v>77</v>
      </c>
    </row>
    <row r="2461" ht="13.2" spans="1:6">
      <c r="A2461" s="1" t="s">
        <v>3</v>
      </c>
      <c r="B2461" s="1" t="s">
        <v>4</v>
      </c>
      <c r="C2461" s="52" t="s">
        <v>3130</v>
      </c>
      <c r="D2461" s="52" t="s">
        <v>3131</v>
      </c>
      <c r="E2461">
        <f t="shared" si="0"/>
        <v>0</v>
      </c>
      <c r="F2461" t="s">
        <v>696</v>
      </c>
    </row>
    <row r="2462" ht="13.2" spans="1:6">
      <c r="A2462" s="1" t="s">
        <v>6</v>
      </c>
      <c r="B2462" s="1" t="s">
        <v>7</v>
      </c>
      <c r="C2462" s="52" t="s">
        <v>3132</v>
      </c>
      <c r="D2462" s="52" t="s">
        <v>3133</v>
      </c>
      <c r="E2462">
        <f t="shared" si="0"/>
        <v>1355</v>
      </c>
      <c r="F2462">
        <v>452</v>
      </c>
    </row>
    <row r="2463" ht="13.2" spans="1:6">
      <c r="A2463" s="1" t="s">
        <v>3</v>
      </c>
      <c r="B2463" s="1" t="s">
        <v>4</v>
      </c>
      <c r="C2463" s="52" t="s">
        <v>3132</v>
      </c>
      <c r="D2463" s="52" t="s">
        <v>3133</v>
      </c>
      <c r="E2463">
        <f t="shared" si="0"/>
        <v>0</v>
      </c>
      <c r="F2463" t="s">
        <v>696</v>
      </c>
    </row>
    <row r="2464" ht="13.2" spans="1:6">
      <c r="A2464" s="1" t="s">
        <v>6</v>
      </c>
      <c r="B2464" s="1" t="s">
        <v>7</v>
      </c>
      <c r="C2464" s="52" t="s">
        <v>3134</v>
      </c>
      <c r="D2464" s="52" t="s">
        <v>3135</v>
      </c>
      <c r="E2464">
        <f t="shared" si="0"/>
        <v>152</v>
      </c>
      <c r="F2464">
        <v>51</v>
      </c>
    </row>
    <row r="2465" ht="13.2" spans="1:6">
      <c r="A2465" s="1" t="s">
        <v>3</v>
      </c>
      <c r="B2465" s="1" t="s">
        <v>4</v>
      </c>
      <c r="C2465" s="52" t="s">
        <v>3134</v>
      </c>
      <c r="D2465" s="52" t="s">
        <v>3135</v>
      </c>
      <c r="E2465">
        <f t="shared" si="0"/>
        <v>0</v>
      </c>
      <c r="F2465" t="s">
        <v>696</v>
      </c>
    </row>
    <row r="2466" ht="13.2" spans="1:6">
      <c r="A2466" s="1" t="s">
        <v>6</v>
      </c>
      <c r="B2466" s="1" t="s">
        <v>7</v>
      </c>
      <c r="C2466" s="52" t="s">
        <v>3136</v>
      </c>
      <c r="D2466" s="52" t="s">
        <v>3137</v>
      </c>
      <c r="E2466">
        <f t="shared" si="0"/>
        <v>1112</v>
      </c>
      <c r="F2466">
        <v>371</v>
      </c>
    </row>
    <row r="2467" ht="13.2" spans="1:6">
      <c r="A2467" s="1" t="s">
        <v>3</v>
      </c>
      <c r="B2467" s="1" t="s">
        <v>4</v>
      </c>
      <c r="C2467" s="52" t="s">
        <v>3136</v>
      </c>
      <c r="D2467" s="52" t="s">
        <v>3137</v>
      </c>
      <c r="E2467">
        <f t="shared" si="0"/>
        <v>0</v>
      </c>
      <c r="F2467" t="s">
        <v>696</v>
      </c>
    </row>
    <row r="2468" ht="13.2" spans="1:6">
      <c r="A2468" s="1" t="s">
        <v>6</v>
      </c>
      <c r="B2468" s="1" t="s">
        <v>7</v>
      </c>
      <c r="C2468" s="52" t="s">
        <v>3138</v>
      </c>
      <c r="D2468" s="52" t="s">
        <v>3139</v>
      </c>
      <c r="E2468">
        <f t="shared" si="0"/>
        <v>554</v>
      </c>
      <c r="F2468">
        <v>185</v>
      </c>
    </row>
    <row r="2469" ht="13.2" spans="1:6">
      <c r="A2469" s="1" t="s">
        <v>3</v>
      </c>
      <c r="B2469" s="1" t="s">
        <v>4</v>
      </c>
      <c r="C2469" s="52" t="s">
        <v>3138</v>
      </c>
      <c r="D2469" s="52" t="s">
        <v>3139</v>
      </c>
      <c r="E2469">
        <f t="shared" si="0"/>
        <v>0</v>
      </c>
      <c r="F2469" t="s">
        <v>696</v>
      </c>
    </row>
    <row r="2470" ht="13.2" spans="1:6">
      <c r="A2470" s="1" t="s">
        <v>6</v>
      </c>
      <c r="B2470" s="1" t="s">
        <v>7</v>
      </c>
      <c r="C2470" s="52" t="s">
        <v>3140</v>
      </c>
      <c r="D2470" s="52" t="s">
        <v>3141</v>
      </c>
      <c r="E2470">
        <f t="shared" si="0"/>
        <v>752</v>
      </c>
      <c r="F2470">
        <v>251</v>
      </c>
    </row>
    <row r="2471" ht="13.2" spans="1:6">
      <c r="A2471" s="1" t="s">
        <v>3</v>
      </c>
      <c r="B2471" s="1" t="s">
        <v>4</v>
      </c>
      <c r="C2471" s="52" t="s">
        <v>3140</v>
      </c>
      <c r="D2471" s="52" t="s">
        <v>3141</v>
      </c>
      <c r="E2471">
        <f t="shared" si="0"/>
        <v>0</v>
      </c>
      <c r="F2471" t="s">
        <v>696</v>
      </c>
    </row>
    <row r="2472" ht="13.2" spans="1:6">
      <c r="A2472" s="1" t="s">
        <v>6</v>
      </c>
      <c r="B2472" s="1" t="s">
        <v>7</v>
      </c>
      <c r="C2472" s="52" t="s">
        <v>3142</v>
      </c>
      <c r="D2472" s="52" t="s">
        <v>3090</v>
      </c>
      <c r="E2472">
        <f t="shared" si="0"/>
        <v>572</v>
      </c>
      <c r="F2472">
        <v>191</v>
      </c>
    </row>
    <row r="2473" ht="13.2" spans="1:6">
      <c r="A2473" s="1" t="s">
        <v>3</v>
      </c>
      <c r="B2473" s="1" t="s">
        <v>4</v>
      </c>
      <c r="C2473" s="52" t="s">
        <v>3142</v>
      </c>
      <c r="D2473" s="52" t="s">
        <v>3090</v>
      </c>
      <c r="E2473">
        <f t="shared" si="0"/>
        <v>0</v>
      </c>
      <c r="F2473" t="s">
        <v>696</v>
      </c>
    </row>
    <row r="2474" ht="13.2" spans="1:6">
      <c r="A2474" s="1" t="s">
        <v>6</v>
      </c>
      <c r="B2474" s="1" t="s">
        <v>7</v>
      </c>
      <c r="C2474" s="52" t="s">
        <v>3143</v>
      </c>
      <c r="D2474" s="52" t="s">
        <v>3144</v>
      </c>
      <c r="E2474">
        <f t="shared" si="0"/>
        <v>1178</v>
      </c>
      <c r="F2474">
        <v>393</v>
      </c>
    </row>
    <row r="2475" ht="13.2" spans="1:6">
      <c r="A2475" s="1" t="s">
        <v>3</v>
      </c>
      <c r="B2475" s="1" t="s">
        <v>4</v>
      </c>
      <c r="C2475" s="52" t="s">
        <v>3143</v>
      </c>
      <c r="D2475" s="52" t="s">
        <v>3144</v>
      </c>
      <c r="E2475">
        <f t="shared" si="0"/>
        <v>0</v>
      </c>
      <c r="F2475" t="s">
        <v>696</v>
      </c>
    </row>
    <row r="2476" ht="13.2" spans="1:6">
      <c r="A2476" s="1" t="s">
        <v>6</v>
      </c>
      <c r="B2476" s="1" t="s">
        <v>8</v>
      </c>
      <c r="C2476" s="52" t="s">
        <v>3145</v>
      </c>
      <c r="D2476" s="52" t="s">
        <v>3146</v>
      </c>
      <c r="E2476">
        <f t="shared" si="0"/>
        <v>0</v>
      </c>
      <c r="F2476" t="s">
        <v>696</v>
      </c>
    </row>
    <row r="2477" ht="13.2" spans="1:6">
      <c r="A2477" s="1" t="s">
        <v>6</v>
      </c>
      <c r="B2477" s="1" t="s">
        <v>7</v>
      </c>
      <c r="C2477" s="52" t="s">
        <v>3147</v>
      </c>
      <c r="D2477" s="52" t="s">
        <v>3148</v>
      </c>
      <c r="E2477">
        <f t="shared" si="0"/>
        <v>665</v>
      </c>
      <c r="F2477">
        <v>222</v>
      </c>
    </row>
    <row r="2478" ht="13.2" spans="1:6">
      <c r="A2478" s="1" t="s">
        <v>3</v>
      </c>
      <c r="B2478" s="1" t="s">
        <v>4</v>
      </c>
      <c r="C2478" s="52" t="s">
        <v>3147</v>
      </c>
      <c r="D2478" s="52" t="s">
        <v>3148</v>
      </c>
      <c r="E2478">
        <f t="shared" si="0"/>
        <v>0</v>
      </c>
      <c r="F2478" t="s">
        <v>696</v>
      </c>
    </row>
    <row r="2479" ht="13.2" spans="1:6">
      <c r="A2479" s="1" t="s">
        <v>6</v>
      </c>
      <c r="B2479" s="1" t="s">
        <v>8</v>
      </c>
      <c r="C2479" s="52" t="s">
        <v>3149</v>
      </c>
      <c r="D2479" s="52" t="s">
        <v>3150</v>
      </c>
      <c r="E2479">
        <f t="shared" si="0"/>
        <v>0</v>
      </c>
      <c r="F2479" t="s">
        <v>696</v>
      </c>
    </row>
    <row r="2480" ht="13.2" spans="1:6">
      <c r="A2480" s="1" t="s">
        <v>6</v>
      </c>
      <c r="B2480" s="1" t="s">
        <v>7</v>
      </c>
      <c r="C2480" s="52" t="s">
        <v>3151</v>
      </c>
      <c r="D2480" s="52" t="s">
        <v>3152</v>
      </c>
      <c r="E2480">
        <f t="shared" si="0"/>
        <v>791</v>
      </c>
      <c r="F2480">
        <v>264</v>
      </c>
    </row>
    <row r="2481" ht="13.2" spans="1:6">
      <c r="A2481" s="1" t="s">
        <v>3</v>
      </c>
      <c r="B2481" s="1" t="s">
        <v>4</v>
      </c>
      <c r="C2481" s="52" t="s">
        <v>3151</v>
      </c>
      <c r="D2481" s="52" t="s">
        <v>3152</v>
      </c>
      <c r="E2481">
        <f t="shared" si="0"/>
        <v>0</v>
      </c>
      <c r="F2481" t="s">
        <v>696</v>
      </c>
    </row>
    <row r="2482" ht="13.2" spans="1:6">
      <c r="A2482" s="1" t="s">
        <v>6</v>
      </c>
      <c r="B2482" s="1" t="s">
        <v>7</v>
      </c>
      <c r="C2482" s="52" t="s">
        <v>3153</v>
      </c>
      <c r="D2482" s="52" t="s">
        <v>3154</v>
      </c>
      <c r="E2482">
        <f t="shared" si="0"/>
        <v>836</v>
      </c>
      <c r="F2482">
        <v>279</v>
      </c>
    </row>
    <row r="2483" ht="13.2" spans="1:6">
      <c r="A2483" s="1" t="s">
        <v>3</v>
      </c>
      <c r="B2483" s="1" t="s">
        <v>4</v>
      </c>
      <c r="C2483" s="52" t="s">
        <v>3153</v>
      </c>
      <c r="D2483" s="52" t="s">
        <v>3154</v>
      </c>
      <c r="E2483">
        <f t="shared" si="0"/>
        <v>0</v>
      </c>
      <c r="F2483" t="s">
        <v>696</v>
      </c>
    </row>
    <row r="2484" ht="13.2" spans="1:6">
      <c r="A2484" s="1" t="s">
        <v>6</v>
      </c>
      <c r="B2484" s="1" t="s">
        <v>7</v>
      </c>
      <c r="C2484" s="52" t="s">
        <v>3155</v>
      </c>
      <c r="D2484" s="52" t="s">
        <v>3156</v>
      </c>
      <c r="E2484">
        <f t="shared" si="0"/>
        <v>836</v>
      </c>
      <c r="F2484">
        <v>279</v>
      </c>
    </row>
    <row r="2485" ht="13.2" spans="1:6">
      <c r="A2485" s="1" t="s">
        <v>3</v>
      </c>
      <c r="B2485" s="1" t="s">
        <v>4</v>
      </c>
      <c r="C2485" s="52" t="s">
        <v>3155</v>
      </c>
      <c r="D2485" s="52" t="s">
        <v>3156</v>
      </c>
      <c r="E2485">
        <f t="shared" si="0"/>
        <v>0</v>
      </c>
      <c r="F2485" t="s">
        <v>696</v>
      </c>
    </row>
    <row r="2486" ht="13.2" spans="1:6">
      <c r="A2486" s="1" t="s">
        <v>6</v>
      </c>
      <c r="B2486" s="1" t="s">
        <v>7</v>
      </c>
      <c r="C2486" s="52" t="s">
        <v>3109</v>
      </c>
      <c r="D2486" s="52" t="s">
        <v>3157</v>
      </c>
      <c r="E2486">
        <f t="shared" si="0"/>
        <v>866</v>
      </c>
      <c r="F2486">
        <v>289</v>
      </c>
    </row>
    <row r="2487" ht="13.2" spans="1:6">
      <c r="A2487" s="1" t="s">
        <v>3</v>
      </c>
      <c r="B2487" s="1" t="s">
        <v>4</v>
      </c>
      <c r="C2487" s="52" t="s">
        <v>3109</v>
      </c>
      <c r="D2487" s="52" t="s">
        <v>3157</v>
      </c>
      <c r="E2487">
        <f t="shared" si="0"/>
        <v>0</v>
      </c>
      <c r="F2487" t="s">
        <v>696</v>
      </c>
    </row>
    <row r="2488" ht="13.2" spans="1:6">
      <c r="A2488" s="1" t="s">
        <v>6</v>
      </c>
      <c r="B2488" s="1" t="s">
        <v>8</v>
      </c>
      <c r="C2488" s="52" t="s">
        <v>3158</v>
      </c>
      <c r="D2488" s="52" t="s">
        <v>3159</v>
      </c>
      <c r="E2488">
        <f t="shared" si="0"/>
        <v>0</v>
      </c>
      <c r="F2488" t="s">
        <v>696</v>
      </c>
    </row>
    <row r="2489" ht="13.2" spans="1:6">
      <c r="A2489" s="1" t="s">
        <v>6</v>
      </c>
      <c r="B2489" s="1" t="s">
        <v>7</v>
      </c>
      <c r="C2489" s="52" t="s">
        <v>3160</v>
      </c>
      <c r="D2489" s="52" t="s">
        <v>3161</v>
      </c>
      <c r="E2489">
        <f t="shared" si="0"/>
        <v>242</v>
      </c>
      <c r="F2489">
        <v>81</v>
      </c>
    </row>
    <row r="2490" ht="13.2" spans="1:6">
      <c r="A2490" s="1" t="s">
        <v>3</v>
      </c>
      <c r="B2490" s="1" t="s">
        <v>4</v>
      </c>
      <c r="C2490" s="52" t="s">
        <v>3160</v>
      </c>
      <c r="D2490" s="52" t="s">
        <v>3161</v>
      </c>
      <c r="E2490">
        <f t="shared" si="0"/>
        <v>0</v>
      </c>
      <c r="F2490" t="s">
        <v>696</v>
      </c>
    </row>
    <row r="2491" ht="13.2" spans="1:6">
      <c r="A2491" s="1" t="s">
        <v>6</v>
      </c>
      <c r="B2491" s="1" t="s">
        <v>7</v>
      </c>
      <c r="C2491" s="52" t="s">
        <v>3162</v>
      </c>
      <c r="D2491" s="52" t="s">
        <v>3163</v>
      </c>
      <c r="E2491">
        <f t="shared" si="0"/>
        <v>554</v>
      </c>
      <c r="F2491">
        <v>185</v>
      </c>
    </row>
    <row r="2492" ht="13.2" spans="1:6">
      <c r="A2492" s="1" t="s">
        <v>3</v>
      </c>
      <c r="B2492" s="1" t="s">
        <v>4</v>
      </c>
      <c r="C2492" s="52" t="s">
        <v>3162</v>
      </c>
      <c r="D2492" s="52" t="s">
        <v>3163</v>
      </c>
      <c r="E2492">
        <f t="shared" si="0"/>
        <v>0</v>
      </c>
      <c r="F2492" t="s">
        <v>696</v>
      </c>
    </row>
    <row r="2493" ht="13.2" spans="1:6">
      <c r="A2493" s="1" t="s">
        <v>6</v>
      </c>
      <c r="B2493" s="1" t="s">
        <v>8</v>
      </c>
      <c r="C2493" s="52" t="s">
        <v>3164</v>
      </c>
      <c r="D2493" s="52" t="s">
        <v>3165</v>
      </c>
      <c r="E2493">
        <f t="shared" si="0"/>
        <v>0</v>
      </c>
      <c r="F2493" t="s">
        <v>696</v>
      </c>
    </row>
    <row r="2494" ht="13.2" spans="1:6">
      <c r="A2494" s="1" t="s">
        <v>6</v>
      </c>
      <c r="B2494" s="1" t="s">
        <v>7</v>
      </c>
      <c r="C2494" s="52" t="s">
        <v>3166</v>
      </c>
      <c r="D2494" s="52" t="s">
        <v>3167</v>
      </c>
      <c r="E2494">
        <f t="shared" si="0"/>
        <v>893</v>
      </c>
      <c r="F2494">
        <v>298</v>
      </c>
    </row>
    <row r="2495" ht="13.2" spans="1:6">
      <c r="A2495" s="1" t="s">
        <v>3</v>
      </c>
      <c r="B2495" s="1" t="s">
        <v>4</v>
      </c>
      <c r="C2495" s="52" t="s">
        <v>3166</v>
      </c>
      <c r="D2495" s="52" t="s">
        <v>3167</v>
      </c>
      <c r="E2495">
        <f t="shared" si="0"/>
        <v>0</v>
      </c>
      <c r="F2495" t="s">
        <v>696</v>
      </c>
    </row>
    <row r="2496" ht="13.2" spans="1:6">
      <c r="A2496" s="1" t="s">
        <v>6</v>
      </c>
      <c r="B2496" s="1" t="s">
        <v>8</v>
      </c>
      <c r="C2496" s="52" t="s">
        <v>3168</v>
      </c>
      <c r="D2496" s="52" t="s">
        <v>3169</v>
      </c>
      <c r="E2496">
        <f t="shared" si="0"/>
        <v>0</v>
      </c>
      <c r="F2496" t="s">
        <v>696</v>
      </c>
    </row>
    <row r="2497" ht="13.2" spans="1:6">
      <c r="A2497" s="1" t="s">
        <v>6</v>
      </c>
      <c r="B2497" s="1" t="s">
        <v>7</v>
      </c>
      <c r="C2497" s="52" t="s">
        <v>3170</v>
      </c>
      <c r="D2497" s="52" t="s">
        <v>3171</v>
      </c>
      <c r="E2497">
        <f t="shared" si="0"/>
        <v>752</v>
      </c>
      <c r="F2497">
        <v>251</v>
      </c>
    </row>
    <row r="2498" ht="13.2" spans="1:6">
      <c r="A2498" s="1" t="s">
        <v>3</v>
      </c>
      <c r="B2498" s="1" t="s">
        <v>4</v>
      </c>
      <c r="C2498" s="52" t="s">
        <v>3170</v>
      </c>
      <c r="D2498" s="52" t="s">
        <v>3171</v>
      </c>
      <c r="E2498">
        <f t="shared" si="0"/>
        <v>0</v>
      </c>
      <c r="F2498" t="s">
        <v>696</v>
      </c>
    </row>
    <row r="2499" ht="13.2" spans="1:6">
      <c r="A2499" s="1" t="s">
        <v>6</v>
      </c>
      <c r="B2499" s="1" t="s">
        <v>7</v>
      </c>
      <c r="C2499" s="52" t="s">
        <v>3172</v>
      </c>
      <c r="D2499" s="52" t="s">
        <v>3173</v>
      </c>
      <c r="E2499">
        <f t="shared" si="0"/>
        <v>284</v>
      </c>
      <c r="F2499">
        <v>95</v>
      </c>
    </row>
    <row r="2500" ht="13.2" spans="1:6">
      <c r="A2500" s="1" t="s">
        <v>3</v>
      </c>
      <c r="B2500" s="1" t="s">
        <v>4</v>
      </c>
      <c r="C2500" s="52" t="s">
        <v>3172</v>
      </c>
      <c r="D2500" s="52" t="s">
        <v>3173</v>
      </c>
      <c r="E2500">
        <f t="shared" si="0"/>
        <v>0</v>
      </c>
      <c r="F2500" t="s">
        <v>696</v>
      </c>
    </row>
    <row r="2501" ht="13.2" spans="1:6">
      <c r="A2501" s="1" t="s">
        <v>6</v>
      </c>
      <c r="B2501" s="1" t="s">
        <v>8</v>
      </c>
      <c r="C2501" s="52" t="s">
        <v>3174</v>
      </c>
      <c r="D2501" s="52" t="s">
        <v>3175</v>
      </c>
      <c r="E2501">
        <f t="shared" si="0"/>
        <v>0</v>
      </c>
      <c r="F2501" t="s">
        <v>696</v>
      </c>
    </row>
    <row r="2502" ht="13.2" spans="1:6">
      <c r="A2502" s="1" t="s">
        <v>6</v>
      </c>
      <c r="B2502" s="1" t="s">
        <v>8</v>
      </c>
      <c r="C2502" s="52" t="s">
        <v>3176</v>
      </c>
      <c r="D2502" s="52" t="s">
        <v>3177</v>
      </c>
      <c r="E2502">
        <f t="shared" si="0"/>
        <v>0</v>
      </c>
      <c r="F2502" t="s">
        <v>696</v>
      </c>
    </row>
    <row r="2503" ht="13.2" spans="1:6">
      <c r="A2503" s="1" t="s">
        <v>6</v>
      </c>
      <c r="B2503" s="1" t="s">
        <v>7</v>
      </c>
      <c r="C2503" s="52" t="s">
        <v>3178</v>
      </c>
      <c r="D2503" s="52" t="s">
        <v>3179</v>
      </c>
      <c r="E2503">
        <f t="shared" si="0"/>
        <v>695</v>
      </c>
      <c r="F2503">
        <v>232</v>
      </c>
    </row>
    <row r="2504" ht="13.2" spans="1:6">
      <c r="A2504" s="1" t="s">
        <v>3</v>
      </c>
      <c r="B2504" s="1" t="s">
        <v>4</v>
      </c>
      <c r="C2504" s="52" t="s">
        <v>3178</v>
      </c>
      <c r="D2504" s="52" t="s">
        <v>3179</v>
      </c>
      <c r="E2504">
        <f t="shared" si="0"/>
        <v>0</v>
      </c>
      <c r="F2504" t="s">
        <v>696</v>
      </c>
    </row>
    <row r="2505" ht="13.2" spans="1:6">
      <c r="A2505" s="1" t="s">
        <v>6</v>
      </c>
      <c r="B2505" s="1" t="s">
        <v>7</v>
      </c>
      <c r="C2505" s="52" t="s">
        <v>3180</v>
      </c>
      <c r="D2505" s="52" t="s">
        <v>3181</v>
      </c>
      <c r="E2505">
        <f t="shared" si="0"/>
        <v>626</v>
      </c>
      <c r="F2505">
        <v>209</v>
      </c>
    </row>
    <row r="2506" ht="13.2" spans="1:6">
      <c r="A2506" s="1" t="s">
        <v>3</v>
      </c>
      <c r="B2506" s="1" t="s">
        <v>4</v>
      </c>
      <c r="C2506" s="52" t="s">
        <v>3180</v>
      </c>
      <c r="D2506" s="52" t="s">
        <v>3181</v>
      </c>
      <c r="E2506">
        <f t="shared" si="0"/>
        <v>0</v>
      </c>
      <c r="F2506" t="s">
        <v>696</v>
      </c>
    </row>
    <row r="2507" ht="13.2" spans="1:6">
      <c r="A2507" s="1" t="s">
        <v>6</v>
      </c>
      <c r="B2507" s="1" t="s">
        <v>7</v>
      </c>
      <c r="C2507" s="52" t="s">
        <v>3182</v>
      </c>
      <c r="D2507" s="52" t="s">
        <v>3183</v>
      </c>
      <c r="E2507">
        <f t="shared" si="0"/>
        <v>1646</v>
      </c>
      <c r="F2507">
        <v>549</v>
      </c>
    </row>
    <row r="2508" ht="13.2" spans="1:6">
      <c r="A2508" s="1" t="s">
        <v>3</v>
      </c>
      <c r="B2508" s="1" t="s">
        <v>4</v>
      </c>
      <c r="C2508" s="52" t="s">
        <v>3182</v>
      </c>
      <c r="D2508" s="52" t="s">
        <v>3183</v>
      </c>
      <c r="E2508">
        <f t="shared" si="0"/>
        <v>0</v>
      </c>
      <c r="F2508" t="s">
        <v>696</v>
      </c>
    </row>
    <row r="2509" ht="13.2" spans="1:6">
      <c r="A2509" s="1" t="s">
        <v>6</v>
      </c>
      <c r="B2509" s="1" t="s">
        <v>7</v>
      </c>
      <c r="C2509" s="52" t="s">
        <v>3184</v>
      </c>
      <c r="D2509" s="52" t="s">
        <v>3185</v>
      </c>
      <c r="E2509">
        <f t="shared" si="0"/>
        <v>635</v>
      </c>
      <c r="F2509">
        <v>212</v>
      </c>
    </row>
    <row r="2510" ht="13.2" spans="1:6">
      <c r="A2510" s="1" t="s">
        <v>3</v>
      </c>
      <c r="B2510" s="1" t="s">
        <v>4</v>
      </c>
      <c r="C2510" s="52" t="s">
        <v>3184</v>
      </c>
      <c r="D2510" s="52" t="s">
        <v>3185</v>
      </c>
      <c r="E2510">
        <f t="shared" si="0"/>
        <v>0</v>
      </c>
      <c r="F2510" t="s">
        <v>696</v>
      </c>
    </row>
    <row r="2511" ht="13.2" spans="1:6">
      <c r="A2511" s="1" t="s">
        <v>6</v>
      </c>
      <c r="B2511" s="1" t="s">
        <v>7</v>
      </c>
      <c r="C2511" s="52" t="s">
        <v>3186</v>
      </c>
      <c r="D2511" s="52" t="s">
        <v>3187</v>
      </c>
      <c r="E2511">
        <f t="shared" si="0"/>
        <v>749</v>
      </c>
      <c r="F2511">
        <v>250</v>
      </c>
    </row>
    <row r="2512" ht="13.2" spans="1:6">
      <c r="A2512" s="1" t="s">
        <v>3</v>
      </c>
      <c r="B2512" s="1" t="s">
        <v>4</v>
      </c>
      <c r="C2512" s="52" t="s">
        <v>3186</v>
      </c>
      <c r="D2512" s="52" t="s">
        <v>3187</v>
      </c>
      <c r="E2512">
        <f t="shared" si="0"/>
        <v>0</v>
      </c>
      <c r="F2512" t="s">
        <v>696</v>
      </c>
    </row>
    <row r="2513" ht="13.2" spans="1:6">
      <c r="A2513" s="1" t="s">
        <v>6</v>
      </c>
      <c r="B2513" s="1" t="s">
        <v>7</v>
      </c>
      <c r="C2513" s="52" t="s">
        <v>3188</v>
      </c>
      <c r="D2513" s="52" t="s">
        <v>3189</v>
      </c>
      <c r="E2513">
        <f t="shared" si="0"/>
        <v>539</v>
      </c>
      <c r="F2513">
        <v>180</v>
      </c>
    </row>
    <row r="2514" ht="13.2" spans="1:6">
      <c r="A2514" s="1" t="s">
        <v>3</v>
      </c>
      <c r="B2514" s="1" t="s">
        <v>4</v>
      </c>
      <c r="C2514" s="52" t="s">
        <v>3188</v>
      </c>
      <c r="D2514" s="52" t="s">
        <v>3189</v>
      </c>
      <c r="E2514">
        <f t="shared" si="0"/>
        <v>0</v>
      </c>
      <c r="F2514" t="s">
        <v>696</v>
      </c>
    </row>
    <row r="2515" ht="13.2" spans="1:6">
      <c r="A2515" s="1" t="s">
        <v>6</v>
      </c>
      <c r="B2515" s="1" t="s">
        <v>7</v>
      </c>
      <c r="C2515" s="52" t="s">
        <v>3190</v>
      </c>
      <c r="D2515" s="52" t="s">
        <v>3191</v>
      </c>
      <c r="E2515">
        <f t="shared" si="0"/>
        <v>926</v>
      </c>
      <c r="F2515">
        <v>309</v>
      </c>
    </row>
    <row r="2516" ht="13.2" spans="1:6">
      <c r="A2516" s="1" t="s">
        <v>3</v>
      </c>
      <c r="B2516" s="1" t="s">
        <v>4</v>
      </c>
      <c r="C2516" s="52" t="s">
        <v>3190</v>
      </c>
      <c r="D2516" s="52" t="s">
        <v>3191</v>
      </c>
      <c r="E2516">
        <f t="shared" si="0"/>
        <v>0</v>
      </c>
      <c r="F2516" t="s">
        <v>696</v>
      </c>
    </row>
    <row r="2517" ht="13.2" spans="1:6">
      <c r="A2517" s="1" t="s">
        <v>6</v>
      </c>
      <c r="B2517" s="1" t="s">
        <v>7</v>
      </c>
      <c r="C2517" s="52" t="s">
        <v>3192</v>
      </c>
      <c r="D2517" s="52" t="s">
        <v>2901</v>
      </c>
      <c r="E2517">
        <f t="shared" si="0"/>
        <v>611</v>
      </c>
      <c r="F2517">
        <v>204</v>
      </c>
    </row>
    <row r="2518" ht="13.2" spans="1:6">
      <c r="A2518" s="1" t="s">
        <v>3</v>
      </c>
      <c r="B2518" s="1" t="s">
        <v>4</v>
      </c>
      <c r="C2518" s="52" t="s">
        <v>3192</v>
      </c>
      <c r="D2518" s="52" t="s">
        <v>2901</v>
      </c>
      <c r="E2518">
        <f t="shared" si="0"/>
        <v>0</v>
      </c>
      <c r="F2518" t="s">
        <v>696</v>
      </c>
    </row>
    <row r="2519" ht="13.2" spans="1:6">
      <c r="A2519" s="1" t="s">
        <v>6</v>
      </c>
      <c r="B2519" s="1" t="s">
        <v>7</v>
      </c>
      <c r="C2519" s="52" t="s">
        <v>3193</v>
      </c>
      <c r="D2519" s="52" t="s">
        <v>3194</v>
      </c>
      <c r="E2519">
        <f t="shared" si="0"/>
        <v>203</v>
      </c>
      <c r="F2519">
        <v>68</v>
      </c>
    </row>
    <row r="2520" ht="13.2" spans="1:6">
      <c r="A2520" s="1" t="s">
        <v>3</v>
      </c>
      <c r="B2520" s="1" t="s">
        <v>4</v>
      </c>
      <c r="C2520" s="52" t="s">
        <v>3193</v>
      </c>
      <c r="D2520" s="52" t="s">
        <v>3194</v>
      </c>
      <c r="E2520">
        <f t="shared" si="0"/>
        <v>0</v>
      </c>
      <c r="F2520" t="s">
        <v>696</v>
      </c>
    </row>
    <row r="2521" ht="13.2" spans="1:6">
      <c r="A2521" s="1" t="s">
        <v>6</v>
      </c>
      <c r="B2521" s="1" t="s">
        <v>8</v>
      </c>
      <c r="C2521" s="52" t="s">
        <v>3195</v>
      </c>
      <c r="D2521" s="52" t="s">
        <v>3196</v>
      </c>
      <c r="E2521">
        <f t="shared" si="0"/>
        <v>0</v>
      </c>
      <c r="F2521" t="s">
        <v>696</v>
      </c>
    </row>
    <row r="2522" ht="13.2" spans="1:6">
      <c r="A2522" s="1" t="s">
        <v>6</v>
      </c>
      <c r="B2522" s="1" t="s">
        <v>8</v>
      </c>
      <c r="C2522" s="52" t="s">
        <v>3197</v>
      </c>
      <c r="D2522" s="52" t="s">
        <v>3198</v>
      </c>
      <c r="E2522">
        <f t="shared" si="0"/>
        <v>0</v>
      </c>
      <c r="F2522" t="s">
        <v>696</v>
      </c>
    </row>
    <row r="2523" ht="13.2" spans="1:6">
      <c r="A2523" s="1" t="s">
        <v>6</v>
      </c>
      <c r="B2523" s="1" t="s">
        <v>7</v>
      </c>
      <c r="C2523" s="52" t="s">
        <v>3199</v>
      </c>
      <c r="D2523" s="52" t="s">
        <v>3200</v>
      </c>
      <c r="E2523">
        <f t="shared" si="0"/>
        <v>1064</v>
      </c>
      <c r="F2523">
        <v>355</v>
      </c>
    </row>
    <row r="2524" ht="13.2" spans="1:6">
      <c r="A2524" s="1" t="s">
        <v>3</v>
      </c>
      <c r="B2524" s="1" t="s">
        <v>4</v>
      </c>
      <c r="C2524" s="52" t="s">
        <v>3199</v>
      </c>
      <c r="D2524" s="52" t="s">
        <v>3200</v>
      </c>
      <c r="E2524">
        <f t="shared" si="0"/>
        <v>0</v>
      </c>
      <c r="F2524" t="s">
        <v>696</v>
      </c>
    </row>
    <row r="2525" ht="13.2" spans="1:6">
      <c r="A2525" s="1" t="s">
        <v>6</v>
      </c>
      <c r="B2525" s="1" t="s">
        <v>7</v>
      </c>
      <c r="C2525" s="52" t="s">
        <v>3201</v>
      </c>
      <c r="D2525" s="52" t="s">
        <v>3202</v>
      </c>
      <c r="E2525">
        <f t="shared" si="0"/>
        <v>173</v>
      </c>
      <c r="F2525">
        <v>58</v>
      </c>
    </row>
    <row r="2526" ht="13.2" spans="1:6">
      <c r="A2526" s="1" t="s">
        <v>3</v>
      </c>
      <c r="B2526" s="1" t="s">
        <v>4</v>
      </c>
      <c r="C2526" s="52" t="s">
        <v>3201</v>
      </c>
      <c r="D2526" s="52" t="s">
        <v>3202</v>
      </c>
      <c r="E2526">
        <f t="shared" si="0"/>
        <v>0</v>
      </c>
      <c r="F2526" t="s">
        <v>696</v>
      </c>
    </row>
    <row r="2527" ht="13.2" spans="1:6">
      <c r="A2527" s="1" t="s">
        <v>6</v>
      </c>
      <c r="B2527" s="1" t="s">
        <v>7</v>
      </c>
      <c r="C2527" s="52" t="s">
        <v>3203</v>
      </c>
      <c r="D2527" s="52" t="s">
        <v>3204</v>
      </c>
      <c r="E2527">
        <f t="shared" si="0"/>
        <v>221</v>
      </c>
      <c r="F2527">
        <v>74</v>
      </c>
    </row>
    <row r="2528" ht="13.2" spans="1:6">
      <c r="A2528" s="1" t="s">
        <v>3</v>
      </c>
      <c r="B2528" s="1" t="s">
        <v>4</v>
      </c>
      <c r="C2528" s="52" t="s">
        <v>3203</v>
      </c>
      <c r="D2528" s="52" t="s">
        <v>3204</v>
      </c>
      <c r="E2528">
        <f t="shared" si="0"/>
        <v>0</v>
      </c>
      <c r="F2528" t="s">
        <v>696</v>
      </c>
    </row>
    <row r="2529" ht="13.2" spans="1:6">
      <c r="A2529" s="1" t="s">
        <v>6</v>
      </c>
      <c r="B2529" s="1" t="s">
        <v>7</v>
      </c>
      <c r="C2529" s="52" t="s">
        <v>3205</v>
      </c>
      <c r="D2529" s="52" t="s">
        <v>3206</v>
      </c>
      <c r="E2529">
        <f t="shared" si="0"/>
        <v>173</v>
      </c>
      <c r="F2529">
        <v>58</v>
      </c>
    </row>
    <row r="2530" ht="13.2" spans="1:6">
      <c r="A2530" s="1" t="s">
        <v>3</v>
      </c>
      <c r="B2530" s="1" t="s">
        <v>4</v>
      </c>
      <c r="C2530" s="52" t="s">
        <v>3205</v>
      </c>
      <c r="D2530" s="52" t="s">
        <v>3206</v>
      </c>
      <c r="E2530">
        <f t="shared" si="0"/>
        <v>0</v>
      </c>
      <c r="F2530" t="s">
        <v>696</v>
      </c>
    </row>
    <row r="2531" ht="13.2" spans="1:6">
      <c r="A2531" s="1" t="s">
        <v>6</v>
      </c>
      <c r="B2531" s="1" t="s">
        <v>8</v>
      </c>
      <c r="C2531" s="52" t="s">
        <v>3207</v>
      </c>
      <c r="D2531" s="52" t="s">
        <v>3208</v>
      </c>
      <c r="E2531">
        <f t="shared" si="0"/>
        <v>0</v>
      </c>
      <c r="F2531" t="s">
        <v>696</v>
      </c>
    </row>
    <row r="2532" ht="13.2" spans="1:6">
      <c r="A2532" s="1" t="s">
        <v>6</v>
      </c>
      <c r="B2532" s="1" t="s">
        <v>7</v>
      </c>
      <c r="C2532" s="52" t="s">
        <v>3209</v>
      </c>
      <c r="D2532" s="52" t="s">
        <v>3210</v>
      </c>
      <c r="E2532">
        <f t="shared" si="0"/>
        <v>176</v>
      </c>
      <c r="F2532">
        <v>59</v>
      </c>
    </row>
    <row r="2533" ht="13.2" spans="1:6">
      <c r="A2533" s="1" t="s">
        <v>3</v>
      </c>
      <c r="B2533" s="1" t="s">
        <v>4</v>
      </c>
      <c r="C2533" s="52" t="s">
        <v>3209</v>
      </c>
      <c r="D2533" s="52" t="s">
        <v>3210</v>
      </c>
      <c r="E2533">
        <f t="shared" si="0"/>
        <v>0</v>
      </c>
      <c r="F2533" t="s">
        <v>696</v>
      </c>
    </row>
    <row r="2534" ht="13.2" spans="1:6">
      <c r="A2534" s="1" t="s">
        <v>6</v>
      </c>
      <c r="B2534" s="1" t="s">
        <v>8</v>
      </c>
      <c r="C2534" s="52" t="s">
        <v>3211</v>
      </c>
      <c r="D2534" s="52" t="s">
        <v>3212</v>
      </c>
      <c r="E2534">
        <f t="shared" si="0"/>
        <v>0</v>
      </c>
      <c r="F2534" t="s">
        <v>696</v>
      </c>
    </row>
    <row r="2535" ht="13.2" spans="1:6">
      <c r="A2535" s="1" t="s">
        <v>6</v>
      </c>
      <c r="B2535" s="1" t="s">
        <v>7</v>
      </c>
      <c r="C2535" s="52" t="s">
        <v>3213</v>
      </c>
      <c r="D2535" s="52" t="s">
        <v>3214</v>
      </c>
      <c r="E2535">
        <f t="shared" si="0"/>
        <v>554</v>
      </c>
      <c r="F2535">
        <v>185</v>
      </c>
    </row>
    <row r="2536" ht="13.2" spans="1:6">
      <c r="A2536" s="1" t="s">
        <v>3</v>
      </c>
      <c r="B2536" s="1" t="s">
        <v>4</v>
      </c>
      <c r="C2536" s="52" t="s">
        <v>3213</v>
      </c>
      <c r="D2536" s="52" t="s">
        <v>3214</v>
      </c>
      <c r="E2536">
        <f t="shared" si="0"/>
        <v>0</v>
      </c>
      <c r="F2536" t="s">
        <v>696</v>
      </c>
    </row>
    <row r="2537" ht="13.2" spans="1:6">
      <c r="A2537" s="1" t="s">
        <v>6</v>
      </c>
      <c r="B2537" s="1" t="s">
        <v>7</v>
      </c>
      <c r="C2537" s="52" t="s">
        <v>3215</v>
      </c>
      <c r="D2537" s="52" t="s">
        <v>3216</v>
      </c>
      <c r="E2537">
        <f t="shared" si="0"/>
        <v>545</v>
      </c>
      <c r="F2537">
        <v>182</v>
      </c>
    </row>
    <row r="2538" ht="13.2" spans="1:6">
      <c r="A2538" s="1" t="s">
        <v>3</v>
      </c>
      <c r="B2538" s="1" t="s">
        <v>4</v>
      </c>
      <c r="C2538" s="52" t="s">
        <v>3215</v>
      </c>
      <c r="D2538" s="52" t="s">
        <v>3216</v>
      </c>
      <c r="E2538">
        <f t="shared" si="0"/>
        <v>0</v>
      </c>
      <c r="F2538" t="s">
        <v>696</v>
      </c>
    </row>
    <row r="2539" ht="13.2" spans="1:6">
      <c r="A2539" s="1" t="s">
        <v>6</v>
      </c>
      <c r="B2539" s="1" t="s">
        <v>7</v>
      </c>
      <c r="C2539" s="52" t="s">
        <v>3217</v>
      </c>
      <c r="D2539" s="52" t="s">
        <v>3218</v>
      </c>
      <c r="E2539">
        <f t="shared" si="0"/>
        <v>218</v>
      </c>
      <c r="F2539">
        <v>73</v>
      </c>
    </row>
    <row r="2540" ht="13.2" spans="1:6">
      <c r="A2540" s="1" t="s">
        <v>3</v>
      </c>
      <c r="B2540" s="1" t="s">
        <v>4</v>
      </c>
      <c r="C2540" s="52" t="s">
        <v>3217</v>
      </c>
      <c r="D2540" s="52" t="s">
        <v>3218</v>
      </c>
      <c r="E2540">
        <f t="shared" si="0"/>
        <v>0</v>
      </c>
      <c r="F2540" t="s">
        <v>696</v>
      </c>
    </row>
    <row r="2541" ht="13.2" spans="1:6">
      <c r="A2541" s="1" t="s">
        <v>6</v>
      </c>
      <c r="B2541" s="1" t="s">
        <v>8</v>
      </c>
      <c r="C2541" s="52" t="s">
        <v>3219</v>
      </c>
      <c r="D2541" s="52" t="s">
        <v>3220</v>
      </c>
      <c r="E2541">
        <f t="shared" si="0"/>
        <v>0</v>
      </c>
      <c r="F2541" t="s">
        <v>696</v>
      </c>
    </row>
    <row r="2542" ht="13.2" spans="1:6">
      <c r="A2542" s="1" t="s">
        <v>6</v>
      </c>
      <c r="B2542" s="1" t="s">
        <v>7</v>
      </c>
      <c r="C2542" s="52" t="s">
        <v>3221</v>
      </c>
      <c r="D2542" s="52" t="s">
        <v>3222</v>
      </c>
      <c r="E2542">
        <f t="shared" si="0"/>
        <v>905</v>
      </c>
      <c r="F2542">
        <v>302</v>
      </c>
    </row>
    <row r="2543" ht="13.2" spans="1:6">
      <c r="A2543" s="1" t="s">
        <v>3</v>
      </c>
      <c r="B2543" s="1" t="s">
        <v>4</v>
      </c>
      <c r="C2543" s="52" t="s">
        <v>3221</v>
      </c>
      <c r="D2543" s="52" t="s">
        <v>3222</v>
      </c>
      <c r="E2543">
        <f t="shared" si="0"/>
        <v>0</v>
      </c>
      <c r="F2543" t="s">
        <v>696</v>
      </c>
    </row>
    <row r="2544" ht="13.2" spans="1:6">
      <c r="A2544" s="1" t="s">
        <v>6</v>
      </c>
      <c r="B2544" s="1" t="s">
        <v>8</v>
      </c>
      <c r="C2544" s="52" t="s">
        <v>3223</v>
      </c>
      <c r="D2544" s="52" t="s">
        <v>3224</v>
      </c>
      <c r="E2544">
        <f t="shared" si="0"/>
        <v>0</v>
      </c>
      <c r="F2544" t="s">
        <v>696</v>
      </c>
    </row>
    <row r="2545" ht="13.2" spans="1:6">
      <c r="A2545" s="1" t="s">
        <v>6</v>
      </c>
      <c r="B2545" s="1" t="s">
        <v>7</v>
      </c>
      <c r="C2545" s="52" t="s">
        <v>3225</v>
      </c>
      <c r="D2545" s="52" t="s">
        <v>3226</v>
      </c>
      <c r="E2545">
        <f t="shared" si="0"/>
        <v>986</v>
      </c>
      <c r="F2545">
        <v>329</v>
      </c>
    </row>
    <row r="2546" ht="13.2" spans="1:6">
      <c r="A2546" s="1" t="s">
        <v>3</v>
      </c>
      <c r="B2546" s="1" t="s">
        <v>4</v>
      </c>
      <c r="C2546" s="52" t="s">
        <v>3225</v>
      </c>
      <c r="D2546" s="52" t="s">
        <v>3226</v>
      </c>
      <c r="E2546">
        <f t="shared" si="0"/>
        <v>0</v>
      </c>
      <c r="F2546" t="s">
        <v>696</v>
      </c>
    </row>
    <row r="2547" ht="13.2" spans="1:6">
      <c r="A2547" s="1" t="s">
        <v>6</v>
      </c>
      <c r="B2547" s="1" t="s">
        <v>7</v>
      </c>
      <c r="C2547" s="52" t="s">
        <v>3227</v>
      </c>
      <c r="D2547" s="52" t="s">
        <v>3228</v>
      </c>
      <c r="E2547">
        <f t="shared" si="0"/>
        <v>866</v>
      </c>
      <c r="F2547">
        <v>289</v>
      </c>
    </row>
    <row r="2548" ht="13.2" spans="1:6">
      <c r="A2548" s="1" t="s">
        <v>3</v>
      </c>
      <c r="B2548" s="1" t="s">
        <v>4</v>
      </c>
      <c r="C2548" s="52" t="s">
        <v>3227</v>
      </c>
      <c r="D2548" s="52" t="s">
        <v>3228</v>
      </c>
      <c r="E2548">
        <f t="shared" si="0"/>
        <v>0</v>
      </c>
      <c r="F2548" t="s">
        <v>696</v>
      </c>
    </row>
    <row r="2549" ht="13.2" spans="1:6">
      <c r="A2549" s="1" t="s">
        <v>6</v>
      </c>
      <c r="B2549" s="1" t="s">
        <v>7</v>
      </c>
      <c r="C2549" s="52" t="s">
        <v>3229</v>
      </c>
      <c r="D2549" s="52" t="s">
        <v>3230</v>
      </c>
      <c r="E2549">
        <f t="shared" si="0"/>
        <v>995</v>
      </c>
      <c r="F2549">
        <v>332</v>
      </c>
    </row>
    <row r="2550" ht="13.2" spans="1:6">
      <c r="A2550" s="1" t="s">
        <v>3</v>
      </c>
      <c r="B2550" s="1" t="s">
        <v>4</v>
      </c>
      <c r="C2550" s="52" t="s">
        <v>3229</v>
      </c>
      <c r="D2550" s="52" t="s">
        <v>3230</v>
      </c>
      <c r="E2550">
        <f t="shared" si="0"/>
        <v>0</v>
      </c>
      <c r="F2550" t="s">
        <v>696</v>
      </c>
    </row>
    <row r="2551" ht="13.2" spans="1:6">
      <c r="A2551" s="1" t="s">
        <v>6</v>
      </c>
      <c r="B2551" s="1" t="s">
        <v>7</v>
      </c>
      <c r="C2551" s="52" t="s">
        <v>3231</v>
      </c>
      <c r="D2551" s="52" t="s">
        <v>3232</v>
      </c>
      <c r="E2551">
        <f t="shared" si="0"/>
        <v>998</v>
      </c>
      <c r="F2551">
        <v>333</v>
      </c>
    </row>
    <row r="2552" ht="13.2" spans="1:6">
      <c r="A2552" s="1" t="s">
        <v>3</v>
      </c>
      <c r="B2552" s="1" t="s">
        <v>4</v>
      </c>
      <c r="C2552" s="52" t="s">
        <v>3231</v>
      </c>
      <c r="D2552" s="52" t="s">
        <v>3232</v>
      </c>
      <c r="E2552">
        <f t="shared" si="0"/>
        <v>0</v>
      </c>
      <c r="F2552" t="s">
        <v>696</v>
      </c>
    </row>
    <row r="2553" ht="13.2" spans="1:6">
      <c r="A2553" s="1" t="s">
        <v>6</v>
      </c>
      <c r="B2553" s="1" t="s">
        <v>7</v>
      </c>
      <c r="C2553" s="52" t="s">
        <v>3233</v>
      </c>
      <c r="D2553" s="52" t="s">
        <v>3234</v>
      </c>
      <c r="E2553">
        <f t="shared" si="0"/>
        <v>185</v>
      </c>
      <c r="F2553">
        <v>62</v>
      </c>
    </row>
    <row r="2554" ht="13.2" spans="1:6">
      <c r="A2554" s="1" t="s">
        <v>3</v>
      </c>
      <c r="B2554" s="1" t="s">
        <v>4</v>
      </c>
      <c r="C2554" s="52" t="s">
        <v>3233</v>
      </c>
      <c r="D2554" s="52" t="s">
        <v>3234</v>
      </c>
      <c r="E2554">
        <f t="shared" si="0"/>
        <v>0</v>
      </c>
      <c r="F2554" t="s">
        <v>696</v>
      </c>
    </row>
    <row r="2555" ht="13.2" spans="1:6">
      <c r="A2555" s="1" t="s">
        <v>6</v>
      </c>
      <c r="B2555" s="1" t="s">
        <v>7</v>
      </c>
      <c r="C2555" s="52" t="s">
        <v>3235</v>
      </c>
      <c r="D2555" s="52" t="s">
        <v>3236</v>
      </c>
      <c r="E2555">
        <f t="shared" si="0"/>
        <v>848</v>
      </c>
      <c r="F2555">
        <v>283</v>
      </c>
    </row>
    <row r="2556" ht="13.2" spans="1:6">
      <c r="A2556" s="1" t="s">
        <v>3</v>
      </c>
      <c r="B2556" s="1" t="s">
        <v>4</v>
      </c>
      <c r="C2556" s="52" t="s">
        <v>3235</v>
      </c>
      <c r="D2556" s="52" t="s">
        <v>3236</v>
      </c>
      <c r="E2556">
        <f t="shared" si="0"/>
        <v>0</v>
      </c>
      <c r="F2556" t="s">
        <v>696</v>
      </c>
    </row>
    <row r="2557" ht="13.2" spans="1:6">
      <c r="A2557" s="1" t="s">
        <v>6</v>
      </c>
      <c r="B2557" s="1" t="s">
        <v>7</v>
      </c>
      <c r="C2557" s="52" t="s">
        <v>3237</v>
      </c>
      <c r="D2557" s="52" t="s">
        <v>3238</v>
      </c>
      <c r="E2557">
        <f t="shared" si="0"/>
        <v>554</v>
      </c>
      <c r="F2557">
        <v>185</v>
      </c>
    </row>
    <row r="2558" ht="13.2" spans="1:6">
      <c r="A2558" s="1" t="s">
        <v>3</v>
      </c>
      <c r="B2558" s="1" t="s">
        <v>4</v>
      </c>
      <c r="C2558" s="52" t="s">
        <v>3237</v>
      </c>
      <c r="D2558" s="52" t="s">
        <v>3238</v>
      </c>
      <c r="E2558">
        <f t="shared" si="0"/>
        <v>0</v>
      </c>
      <c r="F2558" t="s">
        <v>696</v>
      </c>
    </row>
    <row r="2559" ht="13.2" spans="1:6">
      <c r="A2559" s="1" t="s">
        <v>6</v>
      </c>
      <c r="B2559" s="1" t="s">
        <v>8</v>
      </c>
      <c r="C2559" s="52" t="s">
        <v>3239</v>
      </c>
      <c r="D2559" s="52" t="s">
        <v>3240</v>
      </c>
      <c r="E2559">
        <f t="shared" si="0"/>
        <v>0</v>
      </c>
      <c r="F2559" t="s">
        <v>696</v>
      </c>
    </row>
    <row r="2560" ht="13.2" spans="1:6">
      <c r="A2560" s="1" t="s">
        <v>6</v>
      </c>
      <c r="B2560" s="1" t="s">
        <v>8</v>
      </c>
      <c r="C2560" s="52" t="s">
        <v>3241</v>
      </c>
      <c r="D2560" s="52" t="s">
        <v>3242</v>
      </c>
      <c r="E2560">
        <f t="shared" si="0"/>
        <v>0</v>
      </c>
      <c r="F2560" t="s">
        <v>696</v>
      </c>
    </row>
    <row r="2561" ht="13.2" spans="1:6">
      <c r="A2561" s="1" t="s">
        <v>6</v>
      </c>
      <c r="B2561" s="1" t="s">
        <v>7</v>
      </c>
      <c r="C2561" s="52" t="s">
        <v>3243</v>
      </c>
      <c r="D2561" s="52" t="s">
        <v>3244</v>
      </c>
      <c r="E2561">
        <f t="shared" si="0"/>
        <v>920</v>
      </c>
      <c r="F2561">
        <v>307</v>
      </c>
    </row>
    <row r="2562" ht="13.2" spans="1:6">
      <c r="A2562" s="1" t="s">
        <v>3</v>
      </c>
      <c r="B2562" s="1" t="s">
        <v>4</v>
      </c>
      <c r="C2562" s="52" t="s">
        <v>3243</v>
      </c>
      <c r="D2562" s="52" t="s">
        <v>3244</v>
      </c>
      <c r="E2562">
        <f t="shared" si="0"/>
        <v>0</v>
      </c>
      <c r="F2562" t="s">
        <v>696</v>
      </c>
    </row>
    <row r="2563" ht="13.2" spans="1:6">
      <c r="A2563" s="1" t="s">
        <v>6</v>
      </c>
      <c r="B2563" s="1" t="s">
        <v>7</v>
      </c>
      <c r="C2563" s="52" t="s">
        <v>3245</v>
      </c>
      <c r="D2563" s="52" t="s">
        <v>3246</v>
      </c>
      <c r="E2563">
        <f t="shared" si="0"/>
        <v>773</v>
      </c>
      <c r="F2563">
        <v>258</v>
      </c>
    </row>
    <row r="2564" ht="13.2" spans="1:6">
      <c r="A2564" s="1" t="s">
        <v>3</v>
      </c>
      <c r="B2564" s="1" t="s">
        <v>4</v>
      </c>
      <c r="C2564" s="52" t="s">
        <v>3245</v>
      </c>
      <c r="D2564" s="52" t="s">
        <v>3246</v>
      </c>
      <c r="E2564">
        <f t="shared" si="0"/>
        <v>0</v>
      </c>
      <c r="F2564" t="s">
        <v>696</v>
      </c>
    </row>
    <row r="2565" ht="13.2" spans="1:6">
      <c r="A2565" s="1" t="s">
        <v>6</v>
      </c>
      <c r="B2565" s="1" t="s">
        <v>8</v>
      </c>
      <c r="C2565" s="52" t="s">
        <v>3247</v>
      </c>
      <c r="D2565" s="52" t="s">
        <v>3248</v>
      </c>
      <c r="E2565">
        <f t="shared" si="0"/>
        <v>0</v>
      </c>
      <c r="F2565" t="s">
        <v>696</v>
      </c>
    </row>
    <row r="2566" ht="13.2" spans="1:6">
      <c r="A2566" s="1" t="s">
        <v>6</v>
      </c>
      <c r="B2566" s="1" t="s">
        <v>7</v>
      </c>
      <c r="C2566" s="52" t="s">
        <v>3249</v>
      </c>
      <c r="D2566" s="52" t="s">
        <v>3250</v>
      </c>
      <c r="E2566">
        <f t="shared" si="0"/>
        <v>185</v>
      </c>
      <c r="F2566">
        <v>62</v>
      </c>
    </row>
    <row r="2567" ht="13.2" spans="1:6">
      <c r="A2567" s="1" t="s">
        <v>3</v>
      </c>
      <c r="B2567" s="1" t="s">
        <v>4</v>
      </c>
      <c r="C2567" s="52" t="s">
        <v>3249</v>
      </c>
      <c r="D2567" s="52" t="s">
        <v>3250</v>
      </c>
      <c r="E2567">
        <f t="shared" si="0"/>
        <v>0</v>
      </c>
      <c r="F2567" t="s">
        <v>696</v>
      </c>
    </row>
    <row r="2568" ht="13.2" spans="1:6">
      <c r="A2568" s="1" t="s">
        <v>6</v>
      </c>
      <c r="B2568" s="1" t="s">
        <v>7</v>
      </c>
      <c r="C2568" s="52" t="s">
        <v>3251</v>
      </c>
      <c r="D2568" s="52" t="s">
        <v>3252</v>
      </c>
      <c r="E2568">
        <f t="shared" si="0"/>
        <v>278</v>
      </c>
      <c r="F2568">
        <v>93</v>
      </c>
    </row>
    <row r="2569" ht="13.2" spans="1:6">
      <c r="A2569" s="1" t="s">
        <v>3</v>
      </c>
      <c r="B2569" s="1" t="s">
        <v>4</v>
      </c>
      <c r="C2569" s="52" t="s">
        <v>3251</v>
      </c>
      <c r="D2569" s="52" t="s">
        <v>3252</v>
      </c>
      <c r="E2569">
        <f t="shared" si="0"/>
        <v>0</v>
      </c>
      <c r="F2569" t="s">
        <v>696</v>
      </c>
    </row>
    <row r="2570" ht="13.2" spans="1:6">
      <c r="A2570" s="1" t="s">
        <v>6</v>
      </c>
      <c r="B2570" s="1" t="s">
        <v>8</v>
      </c>
      <c r="C2570" s="52" t="s">
        <v>3253</v>
      </c>
      <c r="D2570" s="52" t="s">
        <v>3254</v>
      </c>
      <c r="E2570">
        <f t="shared" si="0"/>
        <v>0</v>
      </c>
      <c r="F2570" t="s">
        <v>696</v>
      </c>
    </row>
    <row r="2571" ht="13.2" spans="1:6">
      <c r="A2571" s="1" t="s">
        <v>6</v>
      </c>
      <c r="B2571" s="1" t="s">
        <v>7</v>
      </c>
      <c r="C2571" s="52" t="s">
        <v>3255</v>
      </c>
      <c r="D2571" s="52" t="s">
        <v>3256</v>
      </c>
      <c r="E2571">
        <f t="shared" si="0"/>
        <v>587</v>
      </c>
      <c r="F2571">
        <v>196</v>
      </c>
    </row>
    <row r="2572" ht="13.2" spans="1:6">
      <c r="A2572" s="1" t="s">
        <v>3</v>
      </c>
      <c r="B2572" s="1" t="s">
        <v>4</v>
      </c>
      <c r="C2572" s="52" t="s">
        <v>3255</v>
      </c>
      <c r="D2572" s="52" t="s">
        <v>3256</v>
      </c>
      <c r="E2572">
        <f t="shared" si="0"/>
        <v>0</v>
      </c>
      <c r="F2572" t="s">
        <v>696</v>
      </c>
    </row>
    <row r="2573" ht="13.2" spans="1:6">
      <c r="A2573" s="1" t="s">
        <v>6</v>
      </c>
      <c r="B2573" s="1" t="s">
        <v>7</v>
      </c>
      <c r="C2573" s="52" t="s">
        <v>3257</v>
      </c>
      <c r="D2573" s="52" t="s">
        <v>3258</v>
      </c>
      <c r="E2573">
        <f t="shared" si="0"/>
        <v>737</v>
      </c>
      <c r="F2573">
        <v>246</v>
      </c>
    </row>
    <row r="2574" ht="13.2" spans="1:6">
      <c r="A2574" s="1" t="s">
        <v>3</v>
      </c>
      <c r="B2574" s="1" t="s">
        <v>4</v>
      </c>
      <c r="C2574" s="52" t="s">
        <v>3257</v>
      </c>
      <c r="D2574" s="52" t="s">
        <v>3258</v>
      </c>
      <c r="E2574">
        <f t="shared" si="0"/>
        <v>0</v>
      </c>
      <c r="F2574" t="s">
        <v>696</v>
      </c>
    </row>
    <row r="2575" ht="13.2" spans="1:6">
      <c r="A2575" s="1" t="s">
        <v>6</v>
      </c>
      <c r="B2575" s="1" t="s">
        <v>7</v>
      </c>
      <c r="C2575" s="52" t="s">
        <v>3259</v>
      </c>
      <c r="D2575" s="52" t="s">
        <v>3260</v>
      </c>
      <c r="E2575">
        <f t="shared" si="0"/>
        <v>590</v>
      </c>
      <c r="F2575">
        <v>197</v>
      </c>
    </row>
    <row r="2576" ht="13.2" spans="1:6">
      <c r="A2576" s="1" t="s">
        <v>3</v>
      </c>
      <c r="B2576" s="1" t="s">
        <v>4</v>
      </c>
      <c r="C2576" s="52" t="s">
        <v>3259</v>
      </c>
      <c r="D2576" s="52" t="s">
        <v>3260</v>
      </c>
      <c r="E2576">
        <f t="shared" si="0"/>
        <v>0</v>
      </c>
      <c r="F2576" t="s">
        <v>696</v>
      </c>
    </row>
    <row r="2577" ht="13.2" spans="1:6">
      <c r="A2577" s="1" t="s">
        <v>6</v>
      </c>
      <c r="B2577" s="1" t="s">
        <v>7</v>
      </c>
      <c r="C2577" s="52" t="s">
        <v>3261</v>
      </c>
      <c r="D2577" s="52" t="s">
        <v>3262</v>
      </c>
      <c r="E2577">
        <f t="shared" si="0"/>
        <v>995</v>
      </c>
      <c r="F2577">
        <v>332</v>
      </c>
    </row>
    <row r="2578" ht="13.2" spans="1:6">
      <c r="A2578" s="1" t="s">
        <v>3</v>
      </c>
      <c r="B2578" s="1" t="s">
        <v>4</v>
      </c>
      <c r="C2578" s="52" t="s">
        <v>3261</v>
      </c>
      <c r="D2578" s="52" t="s">
        <v>3262</v>
      </c>
      <c r="E2578">
        <f t="shared" si="0"/>
        <v>0</v>
      </c>
      <c r="F2578" t="s">
        <v>696</v>
      </c>
    </row>
    <row r="2579" ht="13.2" spans="1:6">
      <c r="A2579" s="1" t="s">
        <v>6</v>
      </c>
      <c r="B2579" s="1" t="s">
        <v>7</v>
      </c>
      <c r="C2579" s="52" t="s">
        <v>3186</v>
      </c>
      <c r="D2579" s="52" t="s">
        <v>3263</v>
      </c>
      <c r="E2579">
        <f t="shared" si="0"/>
        <v>161</v>
      </c>
      <c r="F2579">
        <v>54</v>
      </c>
    </row>
    <row r="2580" ht="13.2" spans="1:6">
      <c r="A2580" s="1" t="s">
        <v>3</v>
      </c>
      <c r="B2580" s="1" t="s">
        <v>4</v>
      </c>
      <c r="C2580" s="52" t="s">
        <v>3186</v>
      </c>
      <c r="D2580" s="52" t="s">
        <v>3263</v>
      </c>
      <c r="E2580">
        <f t="shared" si="0"/>
        <v>0</v>
      </c>
      <c r="F2580" t="s">
        <v>696</v>
      </c>
    </row>
    <row r="2581" ht="13.2" spans="1:6">
      <c r="A2581" s="1" t="s">
        <v>6</v>
      </c>
      <c r="B2581" s="1" t="s">
        <v>8</v>
      </c>
      <c r="C2581" s="52" t="s">
        <v>3264</v>
      </c>
      <c r="D2581" s="52" t="s">
        <v>3265</v>
      </c>
      <c r="E2581">
        <f t="shared" si="0"/>
        <v>0</v>
      </c>
      <c r="F2581" t="s">
        <v>696</v>
      </c>
    </row>
    <row r="2582" ht="13.2" spans="1:6">
      <c r="A2582" s="1" t="s">
        <v>6</v>
      </c>
      <c r="B2582" s="1" t="s">
        <v>7</v>
      </c>
      <c r="C2582" s="52" t="s">
        <v>3266</v>
      </c>
      <c r="D2582" s="52" t="s">
        <v>3267</v>
      </c>
      <c r="E2582">
        <f t="shared" si="0"/>
        <v>155</v>
      </c>
      <c r="F2582">
        <v>52</v>
      </c>
    </row>
    <row r="2583" ht="13.2" spans="1:6">
      <c r="A2583" s="1" t="s">
        <v>3</v>
      </c>
      <c r="B2583" s="1" t="s">
        <v>4</v>
      </c>
      <c r="C2583" s="52" t="s">
        <v>3266</v>
      </c>
      <c r="D2583" s="52" t="s">
        <v>3267</v>
      </c>
      <c r="E2583">
        <f t="shared" si="0"/>
        <v>0</v>
      </c>
      <c r="F2583" t="s">
        <v>696</v>
      </c>
    </row>
    <row r="2584" ht="13.2" spans="1:6">
      <c r="A2584" s="1" t="s">
        <v>6</v>
      </c>
      <c r="B2584" s="1" t="s">
        <v>8</v>
      </c>
      <c r="C2584" s="52" t="s">
        <v>3268</v>
      </c>
      <c r="D2584" s="52" t="s">
        <v>3269</v>
      </c>
      <c r="E2584">
        <f t="shared" si="0"/>
        <v>0</v>
      </c>
      <c r="F2584" t="s">
        <v>696</v>
      </c>
    </row>
    <row r="2585" ht="13.2" spans="1:6">
      <c r="A2585" s="1" t="s">
        <v>6</v>
      </c>
      <c r="B2585" s="1" t="s">
        <v>7</v>
      </c>
      <c r="C2585" s="52" t="s">
        <v>3270</v>
      </c>
      <c r="D2585" s="52" t="s">
        <v>3271</v>
      </c>
      <c r="E2585">
        <f t="shared" si="0"/>
        <v>809</v>
      </c>
      <c r="F2585">
        <v>270</v>
      </c>
    </row>
    <row r="2586" ht="13.2" spans="1:6">
      <c r="A2586" s="1" t="s">
        <v>3</v>
      </c>
      <c r="B2586" s="1" t="s">
        <v>4</v>
      </c>
      <c r="C2586" s="52" t="s">
        <v>3270</v>
      </c>
      <c r="D2586" s="52" t="s">
        <v>3271</v>
      </c>
      <c r="E2586">
        <f t="shared" si="0"/>
        <v>0</v>
      </c>
      <c r="F2586" t="s">
        <v>696</v>
      </c>
    </row>
    <row r="2587" ht="13.2" spans="1:6">
      <c r="A2587" s="1" t="s">
        <v>6</v>
      </c>
      <c r="B2587" s="1" t="s">
        <v>7</v>
      </c>
      <c r="C2587" s="52" t="s">
        <v>3272</v>
      </c>
      <c r="D2587" s="52" t="s">
        <v>3273</v>
      </c>
      <c r="E2587">
        <f t="shared" si="0"/>
        <v>782</v>
      </c>
      <c r="F2587">
        <v>261</v>
      </c>
    </row>
    <row r="2588" ht="13.2" spans="1:6">
      <c r="A2588" s="1" t="s">
        <v>3</v>
      </c>
      <c r="B2588" s="1" t="s">
        <v>4</v>
      </c>
      <c r="C2588" s="52" t="s">
        <v>3272</v>
      </c>
      <c r="D2588" s="52" t="s">
        <v>3273</v>
      </c>
      <c r="E2588">
        <f t="shared" si="0"/>
        <v>0</v>
      </c>
      <c r="F2588" t="s">
        <v>696</v>
      </c>
    </row>
    <row r="2589" ht="13.2" spans="1:6">
      <c r="A2589" s="1" t="s">
        <v>6</v>
      </c>
      <c r="B2589" s="1" t="s">
        <v>7</v>
      </c>
      <c r="C2589" s="52" t="s">
        <v>3274</v>
      </c>
      <c r="D2589" s="52" t="s">
        <v>3275</v>
      </c>
      <c r="E2589">
        <f t="shared" si="0"/>
        <v>1040</v>
      </c>
      <c r="F2589">
        <v>347</v>
      </c>
    </row>
    <row r="2590" ht="13.2" spans="1:6">
      <c r="A2590" s="1" t="s">
        <v>3</v>
      </c>
      <c r="B2590" s="1" t="s">
        <v>4</v>
      </c>
      <c r="C2590" s="52" t="s">
        <v>3274</v>
      </c>
      <c r="D2590" s="52" t="s">
        <v>3275</v>
      </c>
      <c r="E2590">
        <f t="shared" si="0"/>
        <v>0</v>
      </c>
      <c r="F2590" t="s">
        <v>696</v>
      </c>
    </row>
    <row r="2591" ht="13.2" spans="1:6">
      <c r="A2591" s="1" t="s">
        <v>6</v>
      </c>
      <c r="B2591" s="1" t="s">
        <v>7</v>
      </c>
      <c r="C2591" s="52" t="s">
        <v>3276</v>
      </c>
      <c r="D2591" s="52" t="s">
        <v>3277</v>
      </c>
      <c r="E2591">
        <f t="shared" si="0"/>
        <v>695</v>
      </c>
      <c r="F2591">
        <v>232</v>
      </c>
    </row>
    <row r="2592" ht="13.2" spans="1:6">
      <c r="A2592" s="1" t="s">
        <v>3</v>
      </c>
      <c r="B2592" s="1" t="s">
        <v>4</v>
      </c>
      <c r="C2592" s="52" t="s">
        <v>3276</v>
      </c>
      <c r="D2592" s="52" t="s">
        <v>3277</v>
      </c>
      <c r="E2592">
        <f t="shared" si="0"/>
        <v>0</v>
      </c>
      <c r="F2592" t="s">
        <v>696</v>
      </c>
    </row>
    <row r="2593" ht="13.2" spans="1:6">
      <c r="A2593" s="1" t="s">
        <v>6</v>
      </c>
      <c r="B2593" s="1" t="s">
        <v>7</v>
      </c>
      <c r="C2593" s="52" t="s">
        <v>3278</v>
      </c>
      <c r="D2593" s="52" t="s">
        <v>3279</v>
      </c>
      <c r="E2593">
        <f t="shared" si="0"/>
        <v>1229</v>
      </c>
      <c r="F2593">
        <v>410</v>
      </c>
    </row>
    <row r="2594" ht="13.2" spans="1:6">
      <c r="A2594" s="1" t="s">
        <v>3</v>
      </c>
      <c r="B2594" s="1" t="s">
        <v>4</v>
      </c>
      <c r="C2594" s="52" t="s">
        <v>3278</v>
      </c>
      <c r="D2594" s="52" t="s">
        <v>3279</v>
      </c>
      <c r="E2594">
        <f t="shared" si="0"/>
        <v>0</v>
      </c>
      <c r="F2594" t="s">
        <v>696</v>
      </c>
    </row>
    <row r="2595" ht="13.2" spans="1:6">
      <c r="A2595" s="1" t="s">
        <v>6</v>
      </c>
      <c r="B2595" s="1" t="s">
        <v>7</v>
      </c>
      <c r="C2595" s="52" t="s">
        <v>3280</v>
      </c>
      <c r="D2595" s="52" t="s">
        <v>3281</v>
      </c>
      <c r="E2595">
        <f t="shared" si="0"/>
        <v>725</v>
      </c>
      <c r="F2595">
        <v>242</v>
      </c>
    </row>
    <row r="2596" ht="13.2" spans="1:6">
      <c r="A2596" s="1" t="s">
        <v>3</v>
      </c>
      <c r="B2596" s="1" t="s">
        <v>4</v>
      </c>
      <c r="C2596" s="52" t="s">
        <v>3280</v>
      </c>
      <c r="D2596" s="52" t="s">
        <v>3281</v>
      </c>
      <c r="E2596">
        <f t="shared" si="0"/>
        <v>0</v>
      </c>
      <c r="F2596" t="s">
        <v>696</v>
      </c>
    </row>
    <row r="2597" ht="13.2" spans="1:6">
      <c r="A2597" s="1" t="s">
        <v>6</v>
      </c>
      <c r="B2597" s="1" t="s">
        <v>7</v>
      </c>
      <c r="C2597" s="52" t="s">
        <v>3282</v>
      </c>
      <c r="D2597" s="52" t="s">
        <v>3283</v>
      </c>
      <c r="E2597">
        <f t="shared" si="0"/>
        <v>965</v>
      </c>
      <c r="F2597">
        <v>322</v>
      </c>
    </row>
    <row r="2598" ht="13.2" spans="1:6">
      <c r="A2598" s="1" t="s">
        <v>3</v>
      </c>
      <c r="B2598" s="1" t="s">
        <v>4</v>
      </c>
      <c r="C2598" s="52" t="s">
        <v>3282</v>
      </c>
      <c r="D2598" s="52" t="s">
        <v>3283</v>
      </c>
      <c r="E2598">
        <f t="shared" si="0"/>
        <v>0</v>
      </c>
      <c r="F2598" t="s">
        <v>696</v>
      </c>
    </row>
    <row r="2599" ht="13.2" spans="1:6">
      <c r="A2599" s="1" t="s">
        <v>6</v>
      </c>
      <c r="B2599" s="1" t="s">
        <v>7</v>
      </c>
      <c r="C2599" s="52" t="s">
        <v>2731</v>
      </c>
      <c r="D2599" s="52" t="s">
        <v>3284</v>
      </c>
      <c r="E2599">
        <f t="shared" si="0"/>
        <v>722</v>
      </c>
      <c r="F2599">
        <v>241</v>
      </c>
    </row>
    <row r="2600" ht="13.2" spans="1:6">
      <c r="A2600" s="1" t="s">
        <v>3</v>
      </c>
      <c r="B2600" s="1" t="s">
        <v>4</v>
      </c>
      <c r="C2600" s="52" t="s">
        <v>2731</v>
      </c>
      <c r="D2600" s="52" t="s">
        <v>3284</v>
      </c>
      <c r="E2600">
        <f t="shared" si="0"/>
        <v>0</v>
      </c>
      <c r="F2600" t="s">
        <v>696</v>
      </c>
    </row>
    <row r="2601" ht="13.2" spans="1:6">
      <c r="A2601" s="1" t="s">
        <v>6</v>
      </c>
      <c r="B2601" s="1" t="s">
        <v>7</v>
      </c>
      <c r="C2601" s="52" t="s">
        <v>3285</v>
      </c>
      <c r="D2601" s="52" t="s">
        <v>3286</v>
      </c>
      <c r="E2601">
        <f t="shared" si="0"/>
        <v>1070</v>
      </c>
      <c r="F2601">
        <v>357</v>
      </c>
    </row>
    <row r="2602" ht="13.2" spans="1:6">
      <c r="A2602" s="1" t="s">
        <v>3</v>
      </c>
      <c r="B2602" s="1" t="s">
        <v>4</v>
      </c>
      <c r="C2602" s="52" t="s">
        <v>3285</v>
      </c>
      <c r="D2602" s="52" t="s">
        <v>3286</v>
      </c>
      <c r="E2602">
        <f t="shared" si="0"/>
        <v>0</v>
      </c>
      <c r="F2602" t="s">
        <v>696</v>
      </c>
    </row>
    <row r="2603" ht="13.2" spans="1:6">
      <c r="A2603" s="1" t="s">
        <v>6</v>
      </c>
      <c r="B2603" s="1" t="s">
        <v>7</v>
      </c>
      <c r="C2603" s="52" t="s">
        <v>3287</v>
      </c>
      <c r="D2603" s="52" t="s">
        <v>3288</v>
      </c>
      <c r="E2603">
        <f t="shared" si="0"/>
        <v>1058</v>
      </c>
      <c r="F2603">
        <v>353</v>
      </c>
    </row>
    <row r="2604" ht="13.2" spans="1:6">
      <c r="A2604" s="1" t="s">
        <v>3</v>
      </c>
      <c r="B2604" s="1" t="s">
        <v>4</v>
      </c>
      <c r="C2604" s="52" t="s">
        <v>3287</v>
      </c>
      <c r="D2604" s="52" t="s">
        <v>3288</v>
      </c>
      <c r="E2604">
        <f t="shared" si="0"/>
        <v>0</v>
      </c>
      <c r="F2604" t="s">
        <v>696</v>
      </c>
    </row>
    <row r="2605" ht="13.2" spans="1:6">
      <c r="A2605" s="1" t="s">
        <v>6</v>
      </c>
      <c r="B2605" s="1" t="s">
        <v>7</v>
      </c>
      <c r="C2605" s="52" t="s">
        <v>3289</v>
      </c>
      <c r="D2605" s="52" t="s">
        <v>3290</v>
      </c>
      <c r="E2605">
        <f t="shared" si="0"/>
        <v>155</v>
      </c>
      <c r="F2605">
        <v>52</v>
      </c>
    </row>
    <row r="2606" ht="13.2" spans="1:6">
      <c r="A2606" s="1" t="s">
        <v>3</v>
      </c>
      <c r="B2606" s="1" t="s">
        <v>4</v>
      </c>
      <c r="C2606" s="52" t="s">
        <v>3289</v>
      </c>
      <c r="D2606" s="52" t="s">
        <v>3290</v>
      </c>
      <c r="E2606">
        <f t="shared" si="0"/>
        <v>0</v>
      </c>
      <c r="F2606" t="s">
        <v>696</v>
      </c>
    </row>
    <row r="2607" ht="13.2" spans="1:6">
      <c r="A2607" s="1" t="s">
        <v>6</v>
      </c>
      <c r="B2607" s="1" t="s">
        <v>7</v>
      </c>
      <c r="C2607" s="52" t="s">
        <v>3291</v>
      </c>
      <c r="D2607" s="52" t="s">
        <v>3292</v>
      </c>
      <c r="E2607">
        <f t="shared" si="0"/>
        <v>866</v>
      </c>
      <c r="F2607">
        <v>289</v>
      </c>
    </row>
    <row r="2608" ht="13.2" spans="1:6">
      <c r="A2608" s="1" t="s">
        <v>3</v>
      </c>
      <c r="B2608" s="1" t="s">
        <v>4</v>
      </c>
      <c r="C2608" s="52" t="s">
        <v>3291</v>
      </c>
      <c r="D2608" s="52" t="s">
        <v>3292</v>
      </c>
      <c r="E2608">
        <f t="shared" si="0"/>
        <v>0</v>
      </c>
      <c r="F2608" t="s">
        <v>696</v>
      </c>
    </row>
    <row r="2609" ht="13.2" spans="1:6">
      <c r="A2609" s="1" t="s">
        <v>6</v>
      </c>
      <c r="B2609" s="1" t="s">
        <v>7</v>
      </c>
      <c r="C2609" s="52" t="s">
        <v>3293</v>
      </c>
      <c r="D2609" s="52" t="s">
        <v>3294</v>
      </c>
      <c r="E2609">
        <f t="shared" si="0"/>
        <v>191</v>
      </c>
      <c r="F2609">
        <v>64</v>
      </c>
    </row>
    <row r="2610" ht="13.2" spans="1:6">
      <c r="A2610" s="1" t="s">
        <v>3</v>
      </c>
      <c r="B2610" s="1" t="s">
        <v>4</v>
      </c>
      <c r="C2610" s="52" t="s">
        <v>3293</v>
      </c>
      <c r="D2610" s="52" t="s">
        <v>3294</v>
      </c>
      <c r="E2610">
        <f t="shared" si="0"/>
        <v>0</v>
      </c>
      <c r="F2610" t="s">
        <v>696</v>
      </c>
    </row>
    <row r="2611" ht="13.2" spans="1:6">
      <c r="A2611" s="1" t="s">
        <v>6</v>
      </c>
      <c r="B2611" s="1" t="s">
        <v>7</v>
      </c>
      <c r="C2611" s="52" t="s">
        <v>3295</v>
      </c>
      <c r="D2611" s="52" t="s">
        <v>3296</v>
      </c>
      <c r="E2611">
        <f t="shared" si="0"/>
        <v>920</v>
      </c>
      <c r="F2611">
        <v>307</v>
      </c>
    </row>
    <row r="2612" ht="13.2" spans="1:6">
      <c r="A2612" s="1" t="s">
        <v>3</v>
      </c>
      <c r="B2612" s="1" t="s">
        <v>4</v>
      </c>
      <c r="C2612" s="52" t="s">
        <v>3295</v>
      </c>
      <c r="D2612" s="52" t="s">
        <v>3296</v>
      </c>
      <c r="E2612">
        <f t="shared" si="0"/>
        <v>0</v>
      </c>
      <c r="F2612" t="s">
        <v>696</v>
      </c>
    </row>
    <row r="2613" ht="13.2" spans="1:6">
      <c r="A2613" s="1" t="s">
        <v>6</v>
      </c>
      <c r="B2613" s="1" t="s">
        <v>7</v>
      </c>
      <c r="C2613" s="52" t="s">
        <v>3297</v>
      </c>
      <c r="D2613" s="52" t="s">
        <v>3298</v>
      </c>
      <c r="E2613">
        <f t="shared" si="0"/>
        <v>722</v>
      </c>
      <c r="F2613">
        <v>241</v>
      </c>
    </row>
    <row r="2614" ht="13.2" spans="1:6">
      <c r="A2614" s="1" t="s">
        <v>3</v>
      </c>
      <c r="B2614" s="1" t="s">
        <v>4</v>
      </c>
      <c r="C2614" s="52" t="s">
        <v>3297</v>
      </c>
      <c r="D2614" s="52" t="s">
        <v>3298</v>
      </c>
      <c r="E2614">
        <f t="shared" si="0"/>
        <v>0</v>
      </c>
      <c r="F2614" t="s">
        <v>696</v>
      </c>
    </row>
    <row r="2615" ht="13.2" spans="1:6">
      <c r="A2615" s="1" t="s">
        <v>6</v>
      </c>
      <c r="B2615" s="1" t="s">
        <v>7</v>
      </c>
      <c r="C2615" s="52" t="s">
        <v>3299</v>
      </c>
      <c r="D2615" s="52" t="s">
        <v>3300</v>
      </c>
      <c r="E2615">
        <f t="shared" si="0"/>
        <v>296</v>
      </c>
      <c r="F2615">
        <v>99</v>
      </c>
    </row>
    <row r="2616" ht="13.2" spans="1:6">
      <c r="A2616" s="1" t="s">
        <v>3</v>
      </c>
      <c r="B2616" s="1" t="s">
        <v>4</v>
      </c>
      <c r="C2616" s="52" t="s">
        <v>3299</v>
      </c>
      <c r="D2616" s="52" t="s">
        <v>3300</v>
      </c>
      <c r="E2616">
        <f t="shared" si="0"/>
        <v>0</v>
      </c>
      <c r="F2616" t="s">
        <v>696</v>
      </c>
    </row>
    <row r="2617" ht="13.2" spans="1:6">
      <c r="A2617" s="1" t="s">
        <v>6</v>
      </c>
      <c r="B2617" s="1" t="s">
        <v>7</v>
      </c>
      <c r="C2617" s="52" t="s">
        <v>3301</v>
      </c>
      <c r="D2617" s="52" t="s">
        <v>3302</v>
      </c>
      <c r="E2617">
        <f t="shared" si="0"/>
        <v>686</v>
      </c>
      <c r="F2617">
        <v>229</v>
      </c>
    </row>
    <row r="2618" ht="13.2" spans="1:6">
      <c r="A2618" s="1" t="s">
        <v>3</v>
      </c>
      <c r="B2618" s="1" t="s">
        <v>4</v>
      </c>
      <c r="C2618" s="52" t="s">
        <v>3301</v>
      </c>
      <c r="D2618" s="52" t="s">
        <v>3302</v>
      </c>
      <c r="E2618">
        <f t="shared" si="0"/>
        <v>0</v>
      </c>
      <c r="F2618" t="s">
        <v>696</v>
      </c>
    </row>
    <row r="2619" ht="13.2" spans="1:6">
      <c r="A2619" s="1" t="s">
        <v>6</v>
      </c>
      <c r="B2619" s="1" t="s">
        <v>7</v>
      </c>
      <c r="C2619" s="52" t="s">
        <v>3303</v>
      </c>
      <c r="D2619" s="52" t="s">
        <v>3304</v>
      </c>
      <c r="E2619">
        <f t="shared" si="0"/>
        <v>614</v>
      </c>
      <c r="F2619">
        <v>205</v>
      </c>
    </row>
    <row r="2620" ht="13.2" spans="1:6">
      <c r="A2620" s="1" t="s">
        <v>3</v>
      </c>
      <c r="B2620" s="1" t="s">
        <v>4</v>
      </c>
      <c r="C2620" s="52" t="s">
        <v>3303</v>
      </c>
      <c r="D2620" s="52" t="s">
        <v>3304</v>
      </c>
      <c r="E2620">
        <f t="shared" si="0"/>
        <v>0</v>
      </c>
      <c r="F2620" t="s">
        <v>696</v>
      </c>
    </row>
    <row r="2621" ht="13.2" spans="1:6">
      <c r="A2621" s="1" t="s">
        <v>6</v>
      </c>
      <c r="B2621" s="1" t="s">
        <v>8</v>
      </c>
      <c r="C2621" s="52" t="s">
        <v>3305</v>
      </c>
      <c r="D2621" s="52" t="s">
        <v>3306</v>
      </c>
      <c r="E2621">
        <f t="shared" si="0"/>
        <v>0</v>
      </c>
      <c r="F2621" t="s">
        <v>696</v>
      </c>
    </row>
    <row r="2622" ht="13.2" spans="1:6">
      <c r="A2622" s="1" t="s">
        <v>6</v>
      </c>
      <c r="B2622" s="1" t="s">
        <v>8</v>
      </c>
      <c r="C2622" s="52" t="s">
        <v>3307</v>
      </c>
      <c r="D2622" s="52" t="s">
        <v>3308</v>
      </c>
      <c r="E2622">
        <f t="shared" si="0"/>
        <v>0</v>
      </c>
      <c r="F2622" t="s">
        <v>696</v>
      </c>
    </row>
    <row r="2623" ht="13.2" spans="1:6">
      <c r="A2623" s="1" t="s">
        <v>6</v>
      </c>
      <c r="B2623" s="1" t="s">
        <v>7</v>
      </c>
      <c r="C2623" s="52" t="s">
        <v>3309</v>
      </c>
      <c r="D2623" s="52" t="s">
        <v>3310</v>
      </c>
      <c r="E2623">
        <f t="shared" si="0"/>
        <v>374</v>
      </c>
      <c r="F2623">
        <v>125</v>
      </c>
    </row>
    <row r="2624" ht="13.2" spans="1:6">
      <c r="A2624" s="1" t="s">
        <v>3</v>
      </c>
      <c r="B2624" s="1" t="s">
        <v>4</v>
      </c>
      <c r="C2624" s="52" t="s">
        <v>3309</v>
      </c>
      <c r="D2624" s="52" t="s">
        <v>3310</v>
      </c>
      <c r="E2624">
        <f t="shared" si="0"/>
        <v>0</v>
      </c>
      <c r="F2624" t="s">
        <v>696</v>
      </c>
    </row>
    <row r="2625" ht="13.2" spans="1:6">
      <c r="A2625" s="1" t="s">
        <v>6</v>
      </c>
      <c r="B2625" s="1" t="s">
        <v>7</v>
      </c>
      <c r="C2625" s="52" t="s">
        <v>3311</v>
      </c>
      <c r="D2625" s="52" t="s">
        <v>3312</v>
      </c>
      <c r="E2625">
        <f t="shared" si="0"/>
        <v>353</v>
      </c>
      <c r="F2625">
        <v>118</v>
      </c>
    </row>
    <row r="2626" ht="13.2" spans="1:6">
      <c r="A2626" s="1" t="s">
        <v>3</v>
      </c>
      <c r="B2626" s="1" t="s">
        <v>4</v>
      </c>
      <c r="C2626" s="52" t="s">
        <v>3311</v>
      </c>
      <c r="D2626" s="52" t="s">
        <v>3312</v>
      </c>
      <c r="E2626">
        <f t="shared" si="0"/>
        <v>0</v>
      </c>
      <c r="F2626" t="s">
        <v>696</v>
      </c>
    </row>
    <row r="2627" ht="13.2" spans="1:6">
      <c r="A2627" s="1" t="s">
        <v>6</v>
      </c>
      <c r="B2627" s="1" t="s">
        <v>7</v>
      </c>
      <c r="C2627" s="52" t="s">
        <v>3313</v>
      </c>
      <c r="D2627" s="52" t="s">
        <v>3314</v>
      </c>
      <c r="E2627">
        <f t="shared" si="0"/>
        <v>368</v>
      </c>
      <c r="F2627">
        <v>123</v>
      </c>
    </row>
    <row r="2628" ht="13.2" spans="1:6">
      <c r="A2628" s="1" t="s">
        <v>3</v>
      </c>
      <c r="B2628" s="1" t="s">
        <v>4</v>
      </c>
      <c r="C2628" s="52" t="s">
        <v>3313</v>
      </c>
      <c r="D2628" s="52" t="s">
        <v>3314</v>
      </c>
      <c r="E2628">
        <f t="shared" si="0"/>
        <v>0</v>
      </c>
      <c r="F2628" t="s">
        <v>696</v>
      </c>
    </row>
    <row r="2629" ht="13.2" spans="1:6">
      <c r="A2629" s="1" t="s">
        <v>6</v>
      </c>
      <c r="B2629" s="1" t="s">
        <v>7</v>
      </c>
      <c r="C2629" s="52" t="s">
        <v>3315</v>
      </c>
      <c r="D2629" s="52" t="s">
        <v>3316</v>
      </c>
      <c r="E2629">
        <f t="shared" si="0"/>
        <v>1106</v>
      </c>
      <c r="F2629">
        <v>369</v>
      </c>
    </row>
    <row r="2630" ht="13.2" spans="1:6">
      <c r="A2630" s="1" t="s">
        <v>3</v>
      </c>
      <c r="B2630" s="1" t="s">
        <v>4</v>
      </c>
      <c r="C2630" s="52" t="s">
        <v>3315</v>
      </c>
      <c r="D2630" s="52" t="s">
        <v>3316</v>
      </c>
      <c r="E2630">
        <f t="shared" si="0"/>
        <v>0</v>
      </c>
      <c r="F2630" t="s">
        <v>696</v>
      </c>
    </row>
    <row r="2631" ht="13.2" spans="1:6">
      <c r="A2631" s="1" t="s">
        <v>6</v>
      </c>
      <c r="B2631" s="1" t="s">
        <v>7</v>
      </c>
      <c r="C2631" s="52" t="s">
        <v>3317</v>
      </c>
      <c r="D2631" s="52" t="s">
        <v>3318</v>
      </c>
      <c r="E2631">
        <f t="shared" si="0"/>
        <v>992</v>
      </c>
      <c r="F2631">
        <v>331</v>
      </c>
    </row>
    <row r="2632" ht="13.2" spans="1:6">
      <c r="A2632" s="1" t="s">
        <v>3</v>
      </c>
      <c r="B2632" s="1" t="s">
        <v>4</v>
      </c>
      <c r="C2632" s="52" t="s">
        <v>3317</v>
      </c>
      <c r="D2632" s="52" t="s">
        <v>3318</v>
      </c>
      <c r="E2632">
        <f t="shared" si="0"/>
        <v>0</v>
      </c>
      <c r="F2632" t="s">
        <v>696</v>
      </c>
    </row>
    <row r="2633" ht="13.2" spans="1:6">
      <c r="A2633" s="1" t="s">
        <v>6</v>
      </c>
      <c r="B2633" s="1" t="s">
        <v>7</v>
      </c>
      <c r="C2633" s="52" t="s">
        <v>3319</v>
      </c>
      <c r="D2633" s="52" t="s">
        <v>3320</v>
      </c>
      <c r="E2633">
        <f t="shared" si="0"/>
        <v>431</v>
      </c>
      <c r="F2633">
        <v>144</v>
      </c>
    </row>
    <row r="2634" ht="13.2" spans="1:6">
      <c r="A2634" s="1" t="s">
        <v>3</v>
      </c>
      <c r="B2634" s="1" t="s">
        <v>4</v>
      </c>
      <c r="C2634" s="52" t="s">
        <v>3319</v>
      </c>
      <c r="D2634" s="52" t="s">
        <v>3320</v>
      </c>
      <c r="E2634">
        <f t="shared" si="0"/>
        <v>0</v>
      </c>
      <c r="F2634" t="s">
        <v>696</v>
      </c>
    </row>
    <row r="2635" ht="13.2" spans="1:6">
      <c r="A2635" s="1" t="s">
        <v>6</v>
      </c>
      <c r="B2635" s="1" t="s">
        <v>8</v>
      </c>
      <c r="C2635" s="52" t="s">
        <v>3321</v>
      </c>
      <c r="D2635" s="52" t="s">
        <v>3322</v>
      </c>
      <c r="E2635">
        <f t="shared" si="0"/>
        <v>0</v>
      </c>
      <c r="F2635" t="s">
        <v>696</v>
      </c>
    </row>
    <row r="2636" ht="13.2" spans="1:6">
      <c r="A2636" s="1" t="s">
        <v>6</v>
      </c>
      <c r="B2636" s="1" t="s">
        <v>7</v>
      </c>
      <c r="C2636" s="52" t="s">
        <v>3323</v>
      </c>
      <c r="D2636" s="52" t="s">
        <v>3324</v>
      </c>
      <c r="E2636">
        <f t="shared" si="0"/>
        <v>509</v>
      </c>
      <c r="F2636">
        <v>170</v>
      </c>
    </row>
    <row r="2637" ht="13.2" spans="1:6">
      <c r="A2637" s="1" t="s">
        <v>3</v>
      </c>
      <c r="B2637" s="1" t="s">
        <v>4</v>
      </c>
      <c r="C2637" s="52" t="s">
        <v>3323</v>
      </c>
      <c r="D2637" s="52" t="s">
        <v>3324</v>
      </c>
      <c r="E2637">
        <f t="shared" si="0"/>
        <v>0</v>
      </c>
      <c r="F2637" t="s">
        <v>696</v>
      </c>
    </row>
    <row r="2638" ht="13.2" spans="1:6">
      <c r="A2638" s="1" t="s">
        <v>6</v>
      </c>
      <c r="B2638" s="1" t="s">
        <v>7</v>
      </c>
      <c r="C2638" s="52" t="s">
        <v>3325</v>
      </c>
      <c r="D2638" s="52" t="s">
        <v>3326</v>
      </c>
      <c r="E2638">
        <f t="shared" si="0"/>
        <v>848</v>
      </c>
      <c r="F2638">
        <v>283</v>
      </c>
    </row>
    <row r="2639" ht="13.2" spans="1:6">
      <c r="A2639" s="1" t="s">
        <v>3</v>
      </c>
      <c r="B2639" s="1" t="s">
        <v>4</v>
      </c>
      <c r="C2639" s="52" t="s">
        <v>3325</v>
      </c>
      <c r="D2639" s="52" t="s">
        <v>3326</v>
      </c>
      <c r="E2639">
        <f t="shared" si="0"/>
        <v>0</v>
      </c>
      <c r="F2639" t="s">
        <v>696</v>
      </c>
    </row>
    <row r="2640" ht="13.2" spans="1:6">
      <c r="A2640" s="1" t="s">
        <v>6</v>
      </c>
      <c r="B2640" s="1" t="s">
        <v>7</v>
      </c>
      <c r="C2640" s="52" t="s">
        <v>3327</v>
      </c>
      <c r="D2640" s="52" t="s">
        <v>3328</v>
      </c>
      <c r="E2640">
        <f t="shared" si="0"/>
        <v>1253</v>
      </c>
      <c r="F2640">
        <v>418</v>
      </c>
    </row>
    <row r="2641" ht="13.2" spans="1:6">
      <c r="A2641" s="1" t="s">
        <v>3</v>
      </c>
      <c r="B2641" s="1" t="s">
        <v>4</v>
      </c>
      <c r="C2641" s="52" t="s">
        <v>3327</v>
      </c>
      <c r="D2641" s="52" t="s">
        <v>3328</v>
      </c>
      <c r="E2641">
        <f t="shared" si="0"/>
        <v>0</v>
      </c>
      <c r="F2641" t="s">
        <v>696</v>
      </c>
    </row>
    <row r="2642" ht="13.2" spans="1:6">
      <c r="A2642" s="1" t="s">
        <v>6</v>
      </c>
      <c r="B2642" s="1" t="s">
        <v>7</v>
      </c>
      <c r="C2642" s="52" t="s">
        <v>3329</v>
      </c>
      <c r="D2642" s="52" t="s">
        <v>3330</v>
      </c>
      <c r="E2642">
        <f t="shared" si="0"/>
        <v>473</v>
      </c>
      <c r="F2642">
        <v>158</v>
      </c>
    </row>
    <row r="2643" ht="13.2" spans="1:6">
      <c r="A2643" s="1" t="s">
        <v>3</v>
      </c>
      <c r="B2643" s="1" t="s">
        <v>4</v>
      </c>
      <c r="C2643" s="52" t="s">
        <v>3329</v>
      </c>
      <c r="D2643" s="52" t="s">
        <v>3330</v>
      </c>
      <c r="E2643">
        <f t="shared" si="0"/>
        <v>0</v>
      </c>
      <c r="F2643" t="s">
        <v>696</v>
      </c>
    </row>
    <row r="2644" ht="13.2" spans="1:6">
      <c r="A2644" s="1" t="s">
        <v>6</v>
      </c>
      <c r="B2644" s="1" t="s">
        <v>7</v>
      </c>
      <c r="C2644" s="52" t="s">
        <v>3331</v>
      </c>
      <c r="D2644" s="52" t="s">
        <v>3332</v>
      </c>
      <c r="E2644">
        <f t="shared" si="0"/>
        <v>335</v>
      </c>
      <c r="F2644">
        <v>112</v>
      </c>
    </row>
    <row r="2645" ht="13.2" spans="1:6">
      <c r="A2645" s="1" t="s">
        <v>3</v>
      </c>
      <c r="B2645" s="1" t="s">
        <v>4</v>
      </c>
      <c r="C2645" s="52" t="s">
        <v>3331</v>
      </c>
      <c r="D2645" s="52" t="s">
        <v>3332</v>
      </c>
      <c r="E2645">
        <f t="shared" si="0"/>
        <v>0</v>
      </c>
      <c r="F2645" t="s">
        <v>696</v>
      </c>
    </row>
    <row r="2646" ht="13.2" spans="1:6">
      <c r="A2646" s="1" t="s">
        <v>6</v>
      </c>
      <c r="B2646" s="1" t="s">
        <v>7</v>
      </c>
      <c r="C2646" s="52" t="s">
        <v>3333</v>
      </c>
      <c r="D2646" s="52" t="s">
        <v>3334</v>
      </c>
      <c r="E2646">
        <f t="shared" si="0"/>
        <v>872</v>
      </c>
      <c r="F2646">
        <v>291</v>
      </c>
    </row>
    <row r="2647" ht="13.2" spans="1:6">
      <c r="A2647" s="1" t="s">
        <v>3</v>
      </c>
      <c r="B2647" s="1" t="s">
        <v>4</v>
      </c>
      <c r="C2647" s="52" t="s">
        <v>3333</v>
      </c>
      <c r="D2647" s="52" t="s">
        <v>3334</v>
      </c>
      <c r="E2647">
        <f t="shared" si="0"/>
        <v>0</v>
      </c>
      <c r="F2647" t="s">
        <v>696</v>
      </c>
    </row>
    <row r="2648" ht="13.2" spans="1:6">
      <c r="A2648" s="1" t="s">
        <v>6</v>
      </c>
      <c r="B2648" s="1" t="s">
        <v>7</v>
      </c>
      <c r="C2648" s="52" t="s">
        <v>3335</v>
      </c>
      <c r="D2648" s="52" t="s">
        <v>3336</v>
      </c>
      <c r="E2648">
        <f t="shared" si="0"/>
        <v>626</v>
      </c>
      <c r="F2648">
        <v>209</v>
      </c>
    </row>
    <row r="2649" ht="13.2" spans="1:6">
      <c r="A2649" s="1" t="s">
        <v>3</v>
      </c>
      <c r="B2649" s="1" t="s">
        <v>4</v>
      </c>
      <c r="C2649" s="52" t="s">
        <v>3335</v>
      </c>
      <c r="D2649" s="52" t="s">
        <v>3336</v>
      </c>
      <c r="E2649">
        <f t="shared" si="0"/>
        <v>0</v>
      </c>
      <c r="F2649" t="s">
        <v>696</v>
      </c>
    </row>
    <row r="2650" ht="13.2" spans="1:6">
      <c r="A2650" s="1" t="s">
        <v>6</v>
      </c>
      <c r="B2650" s="1" t="s">
        <v>7</v>
      </c>
      <c r="C2650" s="52" t="s">
        <v>3337</v>
      </c>
      <c r="D2650" s="52" t="s">
        <v>3338</v>
      </c>
      <c r="E2650">
        <f t="shared" si="0"/>
        <v>1034</v>
      </c>
      <c r="F2650">
        <v>345</v>
      </c>
    </row>
    <row r="2651" ht="13.2" spans="1:6">
      <c r="A2651" s="1" t="s">
        <v>3</v>
      </c>
      <c r="B2651" s="1" t="s">
        <v>4</v>
      </c>
      <c r="C2651" s="52" t="s">
        <v>3337</v>
      </c>
      <c r="D2651" s="52" t="s">
        <v>3338</v>
      </c>
      <c r="E2651">
        <f t="shared" si="0"/>
        <v>0</v>
      </c>
      <c r="F2651" t="s">
        <v>696</v>
      </c>
    </row>
    <row r="2652" ht="13.2" spans="1:6">
      <c r="A2652" s="1" t="s">
        <v>6</v>
      </c>
      <c r="B2652" s="1" t="s">
        <v>7</v>
      </c>
      <c r="C2652" s="52" t="s">
        <v>2518</v>
      </c>
      <c r="D2652" s="52" t="s">
        <v>3339</v>
      </c>
      <c r="E2652">
        <f t="shared" si="0"/>
        <v>179</v>
      </c>
      <c r="F2652">
        <v>60</v>
      </c>
    </row>
    <row r="2653" ht="13.2" spans="1:6">
      <c r="A2653" s="1" t="s">
        <v>3</v>
      </c>
      <c r="B2653" s="1" t="s">
        <v>4</v>
      </c>
      <c r="C2653" s="52" t="s">
        <v>2518</v>
      </c>
      <c r="D2653" s="52" t="s">
        <v>3339</v>
      </c>
      <c r="E2653">
        <f t="shared" si="0"/>
        <v>0</v>
      </c>
      <c r="F2653" t="s">
        <v>696</v>
      </c>
    </row>
    <row r="2654" ht="13.2" spans="1:6">
      <c r="A2654" s="1" t="s">
        <v>6</v>
      </c>
      <c r="B2654" s="1" t="s">
        <v>7</v>
      </c>
      <c r="C2654" s="52" t="s">
        <v>3340</v>
      </c>
      <c r="D2654" s="52" t="s">
        <v>3341</v>
      </c>
      <c r="E2654">
        <f t="shared" si="0"/>
        <v>425</v>
      </c>
      <c r="F2654">
        <v>142</v>
      </c>
    </row>
    <row r="2655" ht="13.2" spans="1:6">
      <c r="A2655" s="1" t="s">
        <v>3</v>
      </c>
      <c r="B2655" s="1" t="s">
        <v>4</v>
      </c>
      <c r="C2655" s="52" t="s">
        <v>3340</v>
      </c>
      <c r="D2655" s="52" t="s">
        <v>3341</v>
      </c>
      <c r="E2655">
        <f t="shared" si="0"/>
        <v>0</v>
      </c>
      <c r="F2655" t="s">
        <v>696</v>
      </c>
    </row>
    <row r="2656" ht="13.2" spans="1:6">
      <c r="A2656" s="1" t="s">
        <v>6</v>
      </c>
      <c r="B2656" s="1" t="s">
        <v>8</v>
      </c>
      <c r="C2656" s="52" t="s">
        <v>3342</v>
      </c>
      <c r="D2656" s="52" t="s">
        <v>3343</v>
      </c>
      <c r="E2656">
        <f t="shared" si="0"/>
        <v>0</v>
      </c>
      <c r="F2656" t="s">
        <v>696</v>
      </c>
    </row>
    <row r="2657" ht="13.2" spans="1:6">
      <c r="A2657" s="1" t="s">
        <v>6</v>
      </c>
      <c r="B2657" s="1" t="s">
        <v>7</v>
      </c>
      <c r="C2657" s="52" t="s">
        <v>3344</v>
      </c>
      <c r="D2657" s="52" t="s">
        <v>3345</v>
      </c>
      <c r="E2657">
        <f t="shared" si="0"/>
        <v>821</v>
      </c>
      <c r="F2657">
        <v>274</v>
      </c>
    </row>
    <row r="2658" ht="13.2" spans="1:6">
      <c r="A2658" s="1" t="s">
        <v>3</v>
      </c>
      <c r="B2658" s="1" t="s">
        <v>4</v>
      </c>
      <c r="C2658" s="52" t="s">
        <v>3344</v>
      </c>
      <c r="D2658" s="52" t="s">
        <v>3345</v>
      </c>
      <c r="E2658">
        <f t="shared" si="0"/>
        <v>0</v>
      </c>
      <c r="F2658" t="s">
        <v>696</v>
      </c>
    </row>
    <row r="2659" ht="13.2" spans="1:6">
      <c r="A2659" s="1" t="s">
        <v>6</v>
      </c>
      <c r="B2659" s="1" t="s">
        <v>7</v>
      </c>
      <c r="C2659" s="52" t="s">
        <v>3346</v>
      </c>
      <c r="D2659" s="52" t="s">
        <v>3347</v>
      </c>
      <c r="E2659">
        <f t="shared" si="0"/>
        <v>890</v>
      </c>
      <c r="F2659">
        <v>297</v>
      </c>
    </row>
    <row r="2660" ht="13.2" spans="1:6">
      <c r="A2660" s="1" t="s">
        <v>3</v>
      </c>
      <c r="B2660" s="1" t="s">
        <v>4</v>
      </c>
      <c r="C2660" s="52" t="s">
        <v>3346</v>
      </c>
      <c r="D2660" s="52" t="s">
        <v>3347</v>
      </c>
      <c r="E2660">
        <f t="shared" si="0"/>
        <v>0</v>
      </c>
      <c r="F2660" t="s">
        <v>696</v>
      </c>
    </row>
    <row r="2661" ht="13.2" spans="1:6">
      <c r="A2661" s="1" t="s">
        <v>6</v>
      </c>
      <c r="B2661" s="1" t="s">
        <v>8</v>
      </c>
      <c r="C2661" s="52" t="s">
        <v>3348</v>
      </c>
      <c r="D2661" s="52" t="s">
        <v>3349</v>
      </c>
      <c r="E2661">
        <f t="shared" si="0"/>
        <v>0</v>
      </c>
      <c r="F2661" t="s">
        <v>696</v>
      </c>
    </row>
    <row r="2662" ht="13.2" spans="1:6">
      <c r="A2662" s="1" t="s">
        <v>6</v>
      </c>
      <c r="B2662" s="1" t="s">
        <v>7</v>
      </c>
      <c r="C2662" s="52" t="s">
        <v>3350</v>
      </c>
      <c r="D2662" s="52" t="s">
        <v>3351</v>
      </c>
      <c r="E2662">
        <f t="shared" si="0"/>
        <v>584</v>
      </c>
      <c r="F2662">
        <v>195</v>
      </c>
    </row>
    <row r="2663" ht="13.2" spans="1:6">
      <c r="A2663" s="1" t="s">
        <v>3</v>
      </c>
      <c r="B2663" s="1" t="s">
        <v>4</v>
      </c>
      <c r="C2663" s="52" t="s">
        <v>3350</v>
      </c>
      <c r="D2663" s="52" t="s">
        <v>3351</v>
      </c>
      <c r="E2663">
        <f t="shared" si="0"/>
        <v>0</v>
      </c>
      <c r="F2663" t="s">
        <v>696</v>
      </c>
    </row>
    <row r="2664" ht="13.2" spans="1:6">
      <c r="A2664" s="1" t="s">
        <v>6</v>
      </c>
      <c r="B2664" s="1" t="s">
        <v>7</v>
      </c>
      <c r="C2664" s="52" t="s">
        <v>3352</v>
      </c>
      <c r="D2664" s="52" t="s">
        <v>3353</v>
      </c>
      <c r="E2664">
        <f t="shared" si="0"/>
        <v>752</v>
      </c>
      <c r="F2664">
        <v>251</v>
      </c>
    </row>
    <row r="2665" ht="13.2" spans="1:6">
      <c r="A2665" s="1" t="s">
        <v>3</v>
      </c>
      <c r="B2665" s="1" t="s">
        <v>4</v>
      </c>
      <c r="C2665" s="52" t="s">
        <v>3352</v>
      </c>
      <c r="D2665" s="52" t="s">
        <v>3353</v>
      </c>
      <c r="E2665">
        <f t="shared" si="0"/>
        <v>0</v>
      </c>
      <c r="F2665" t="s">
        <v>696</v>
      </c>
    </row>
    <row r="2666" ht="13.2" spans="1:6">
      <c r="A2666" s="1" t="s">
        <v>6</v>
      </c>
      <c r="B2666" s="1" t="s">
        <v>7</v>
      </c>
      <c r="C2666" s="52" t="s">
        <v>3354</v>
      </c>
      <c r="D2666" s="52" t="s">
        <v>3355</v>
      </c>
      <c r="E2666">
        <f t="shared" si="0"/>
        <v>545</v>
      </c>
      <c r="F2666">
        <v>182</v>
      </c>
    </row>
    <row r="2667" ht="13.2" spans="1:6">
      <c r="A2667" s="1" t="s">
        <v>3</v>
      </c>
      <c r="B2667" s="1" t="s">
        <v>4</v>
      </c>
      <c r="C2667" s="52" t="s">
        <v>3354</v>
      </c>
      <c r="D2667" s="52" t="s">
        <v>3355</v>
      </c>
      <c r="E2667">
        <f t="shared" si="0"/>
        <v>0</v>
      </c>
      <c r="F2667" t="s">
        <v>696</v>
      </c>
    </row>
    <row r="2668" ht="13.2" spans="1:6">
      <c r="A2668" s="1" t="s">
        <v>6</v>
      </c>
      <c r="B2668" s="1" t="s">
        <v>8</v>
      </c>
      <c r="C2668" s="52" t="s">
        <v>3356</v>
      </c>
      <c r="D2668" s="52" t="s">
        <v>3357</v>
      </c>
      <c r="E2668">
        <f t="shared" si="0"/>
        <v>0</v>
      </c>
      <c r="F2668" t="s">
        <v>696</v>
      </c>
    </row>
    <row r="2669" ht="13.2" spans="1:6">
      <c r="A2669" s="1" t="s">
        <v>6</v>
      </c>
      <c r="B2669" s="1" t="s">
        <v>7</v>
      </c>
      <c r="C2669" s="52" t="s">
        <v>2540</v>
      </c>
      <c r="D2669" s="52" t="s">
        <v>3358</v>
      </c>
      <c r="E2669">
        <f t="shared" si="0"/>
        <v>431</v>
      </c>
      <c r="F2669">
        <v>144</v>
      </c>
    </row>
    <row r="2670" ht="13.2" spans="1:6">
      <c r="A2670" s="1" t="s">
        <v>3</v>
      </c>
      <c r="B2670" s="1" t="s">
        <v>4</v>
      </c>
      <c r="C2670" s="52" t="s">
        <v>2540</v>
      </c>
      <c r="D2670" s="52" t="s">
        <v>3358</v>
      </c>
      <c r="E2670">
        <f t="shared" si="0"/>
        <v>0</v>
      </c>
      <c r="F2670" t="s">
        <v>696</v>
      </c>
    </row>
    <row r="2671" ht="13.2" spans="1:6">
      <c r="A2671" s="1" t="s">
        <v>6</v>
      </c>
      <c r="B2671" s="1" t="s">
        <v>7</v>
      </c>
      <c r="C2671" s="52" t="s">
        <v>3359</v>
      </c>
      <c r="D2671" s="52" t="s">
        <v>3360</v>
      </c>
      <c r="E2671">
        <f t="shared" si="0"/>
        <v>575</v>
      </c>
      <c r="F2671">
        <v>192</v>
      </c>
    </row>
    <row r="2672" ht="13.2" spans="1:6">
      <c r="A2672" s="1" t="s">
        <v>3</v>
      </c>
      <c r="B2672" s="1" t="s">
        <v>4</v>
      </c>
      <c r="C2672" s="52" t="s">
        <v>3359</v>
      </c>
      <c r="D2672" s="52" t="s">
        <v>3360</v>
      </c>
      <c r="E2672">
        <f t="shared" si="0"/>
        <v>0</v>
      </c>
      <c r="F2672" t="s">
        <v>696</v>
      </c>
    </row>
    <row r="2673" ht="13.2" spans="1:6">
      <c r="A2673" s="1" t="s">
        <v>6</v>
      </c>
      <c r="B2673" s="1" t="s">
        <v>7</v>
      </c>
      <c r="C2673" s="52" t="s">
        <v>3361</v>
      </c>
      <c r="D2673" s="52" t="s">
        <v>3362</v>
      </c>
      <c r="E2673">
        <f t="shared" si="0"/>
        <v>563</v>
      </c>
      <c r="F2673">
        <v>188</v>
      </c>
    </row>
    <row r="2674" ht="13.2" spans="1:6">
      <c r="A2674" s="1" t="s">
        <v>3</v>
      </c>
      <c r="B2674" s="1" t="s">
        <v>4</v>
      </c>
      <c r="C2674" s="52" t="s">
        <v>3361</v>
      </c>
      <c r="D2674" s="52" t="s">
        <v>3362</v>
      </c>
      <c r="E2674">
        <f t="shared" si="0"/>
        <v>0</v>
      </c>
      <c r="F2674" t="s">
        <v>696</v>
      </c>
    </row>
    <row r="2675" ht="13.2" spans="1:6">
      <c r="A2675" s="1" t="s">
        <v>6</v>
      </c>
      <c r="B2675" s="1" t="s">
        <v>7</v>
      </c>
      <c r="C2675" s="52" t="s">
        <v>3363</v>
      </c>
      <c r="D2675" s="52" t="s">
        <v>3364</v>
      </c>
      <c r="E2675">
        <f t="shared" si="0"/>
        <v>593</v>
      </c>
      <c r="F2675">
        <v>198</v>
      </c>
    </row>
    <row r="2676" ht="13.2" spans="1:6">
      <c r="A2676" s="1" t="s">
        <v>3</v>
      </c>
      <c r="B2676" s="1" t="s">
        <v>4</v>
      </c>
      <c r="C2676" s="52" t="s">
        <v>3363</v>
      </c>
      <c r="D2676" s="52" t="s">
        <v>3364</v>
      </c>
      <c r="E2676">
        <f t="shared" si="0"/>
        <v>0</v>
      </c>
      <c r="F2676" t="s">
        <v>696</v>
      </c>
    </row>
    <row r="2677" ht="13.2" spans="1:6">
      <c r="A2677" s="1" t="s">
        <v>6</v>
      </c>
      <c r="B2677" s="1" t="s">
        <v>7</v>
      </c>
      <c r="C2677" s="52" t="s">
        <v>3365</v>
      </c>
      <c r="D2677" s="52" t="s">
        <v>3366</v>
      </c>
      <c r="E2677">
        <f t="shared" si="0"/>
        <v>1352</v>
      </c>
      <c r="F2677">
        <v>451</v>
      </c>
    </row>
    <row r="2678" ht="13.2" spans="1:6">
      <c r="A2678" s="1" t="s">
        <v>3</v>
      </c>
      <c r="B2678" s="1" t="s">
        <v>4</v>
      </c>
      <c r="C2678" s="52" t="s">
        <v>3365</v>
      </c>
      <c r="D2678" s="52" t="s">
        <v>3366</v>
      </c>
      <c r="E2678">
        <f t="shared" si="0"/>
        <v>0</v>
      </c>
      <c r="F2678" t="s">
        <v>696</v>
      </c>
    </row>
    <row r="2679" ht="13.2" spans="1:6">
      <c r="A2679" s="1" t="s">
        <v>6</v>
      </c>
      <c r="B2679" s="1" t="s">
        <v>7</v>
      </c>
      <c r="C2679" s="52" t="s">
        <v>3367</v>
      </c>
      <c r="D2679" s="52" t="s">
        <v>3368</v>
      </c>
      <c r="E2679">
        <f t="shared" si="0"/>
        <v>194</v>
      </c>
      <c r="F2679">
        <v>65</v>
      </c>
    </row>
    <row r="2680" ht="13.2" spans="1:6">
      <c r="A2680" s="1" t="s">
        <v>3</v>
      </c>
      <c r="B2680" s="1" t="s">
        <v>4</v>
      </c>
      <c r="C2680" s="52" t="s">
        <v>3367</v>
      </c>
      <c r="D2680" s="52" t="s">
        <v>3368</v>
      </c>
      <c r="E2680">
        <f t="shared" si="0"/>
        <v>0</v>
      </c>
      <c r="F2680" t="s">
        <v>696</v>
      </c>
    </row>
    <row r="2681" ht="13.2" spans="1:6">
      <c r="A2681" s="1" t="s">
        <v>6</v>
      </c>
      <c r="B2681" s="1" t="s">
        <v>7</v>
      </c>
      <c r="C2681" s="52" t="s">
        <v>3369</v>
      </c>
      <c r="D2681" s="52" t="s">
        <v>3370</v>
      </c>
      <c r="E2681">
        <f t="shared" si="0"/>
        <v>539</v>
      </c>
      <c r="F2681">
        <v>180</v>
      </c>
    </row>
    <row r="2682" ht="13.2" spans="1:6">
      <c r="A2682" s="1" t="s">
        <v>3</v>
      </c>
      <c r="B2682" s="1" t="s">
        <v>4</v>
      </c>
      <c r="C2682" s="52" t="s">
        <v>3369</v>
      </c>
      <c r="D2682" s="52" t="s">
        <v>3370</v>
      </c>
      <c r="E2682">
        <f t="shared" si="0"/>
        <v>0</v>
      </c>
      <c r="F2682" t="s">
        <v>696</v>
      </c>
    </row>
    <row r="2683" ht="13.2" spans="1:6">
      <c r="A2683" s="1" t="s">
        <v>6</v>
      </c>
      <c r="B2683" s="1" t="s">
        <v>7</v>
      </c>
      <c r="C2683" s="52" t="s">
        <v>3371</v>
      </c>
      <c r="D2683" s="52" t="s">
        <v>3372</v>
      </c>
      <c r="E2683">
        <f t="shared" si="0"/>
        <v>1589</v>
      </c>
      <c r="F2683">
        <v>530</v>
      </c>
    </row>
    <row r="2684" ht="13.2" spans="1:6">
      <c r="A2684" s="1" t="s">
        <v>3</v>
      </c>
      <c r="B2684" s="1" t="s">
        <v>4</v>
      </c>
      <c r="C2684" s="52" t="s">
        <v>3371</v>
      </c>
      <c r="D2684" s="52" t="s">
        <v>3372</v>
      </c>
      <c r="E2684">
        <f t="shared" si="0"/>
        <v>0</v>
      </c>
      <c r="F2684" t="s">
        <v>696</v>
      </c>
    </row>
    <row r="2685" ht="13.2" spans="1:6">
      <c r="A2685" s="1" t="s">
        <v>6</v>
      </c>
      <c r="B2685" s="1" t="s">
        <v>7</v>
      </c>
      <c r="C2685" s="52" t="s">
        <v>3373</v>
      </c>
      <c r="D2685" s="52" t="s">
        <v>3374</v>
      </c>
      <c r="E2685">
        <f t="shared" si="0"/>
        <v>638</v>
      </c>
      <c r="F2685">
        <v>213</v>
      </c>
    </row>
    <row r="2686" ht="13.2" spans="1:6">
      <c r="A2686" s="1" t="s">
        <v>3</v>
      </c>
      <c r="B2686" s="1" t="s">
        <v>4</v>
      </c>
      <c r="C2686" s="52" t="s">
        <v>3373</v>
      </c>
      <c r="D2686" s="52" t="s">
        <v>3374</v>
      </c>
      <c r="E2686">
        <f t="shared" si="0"/>
        <v>0</v>
      </c>
      <c r="F2686" t="s">
        <v>696</v>
      </c>
    </row>
    <row r="2687" ht="13.2" spans="1:6">
      <c r="A2687" s="1" t="s">
        <v>6</v>
      </c>
      <c r="B2687" s="1" t="s">
        <v>7</v>
      </c>
      <c r="C2687" s="52" t="s">
        <v>3375</v>
      </c>
      <c r="D2687" s="52" t="s">
        <v>3213</v>
      </c>
      <c r="E2687">
        <f t="shared" si="0"/>
        <v>605</v>
      </c>
      <c r="F2687">
        <v>202</v>
      </c>
    </row>
    <row r="2688" ht="13.2" spans="1:6">
      <c r="A2688" s="1" t="s">
        <v>3</v>
      </c>
      <c r="B2688" s="1" t="s">
        <v>4</v>
      </c>
      <c r="C2688" s="52" t="s">
        <v>3375</v>
      </c>
      <c r="D2688" s="52" t="s">
        <v>3213</v>
      </c>
      <c r="E2688">
        <f t="shared" si="0"/>
        <v>0</v>
      </c>
      <c r="F2688" t="s">
        <v>696</v>
      </c>
    </row>
    <row r="2689" ht="13.2" spans="1:6">
      <c r="A2689" s="1" t="s">
        <v>6</v>
      </c>
      <c r="B2689" s="1" t="s">
        <v>7</v>
      </c>
      <c r="C2689" s="52" t="s">
        <v>3376</v>
      </c>
      <c r="D2689" s="52" t="s">
        <v>3377</v>
      </c>
      <c r="E2689">
        <f t="shared" si="0"/>
        <v>1226</v>
      </c>
      <c r="F2689">
        <v>409</v>
      </c>
    </row>
    <row r="2690" ht="13.2" spans="1:6">
      <c r="A2690" s="1" t="s">
        <v>3</v>
      </c>
      <c r="B2690" s="1" t="s">
        <v>4</v>
      </c>
      <c r="C2690" s="52" t="s">
        <v>3376</v>
      </c>
      <c r="D2690" s="52" t="s">
        <v>3377</v>
      </c>
      <c r="E2690">
        <f t="shared" si="0"/>
        <v>0</v>
      </c>
      <c r="F2690" t="s">
        <v>696</v>
      </c>
    </row>
    <row r="2691" ht="13.2" spans="1:6">
      <c r="A2691" s="1" t="s">
        <v>6</v>
      </c>
      <c r="B2691" s="1" t="s">
        <v>8</v>
      </c>
      <c r="C2691" s="52" t="s">
        <v>3378</v>
      </c>
      <c r="D2691" s="52" t="s">
        <v>3379</v>
      </c>
      <c r="E2691">
        <f t="shared" si="0"/>
        <v>0</v>
      </c>
      <c r="F2691" t="s">
        <v>696</v>
      </c>
    </row>
    <row r="2692" ht="13.2" spans="1:6">
      <c r="A2692" s="1" t="s">
        <v>6</v>
      </c>
      <c r="B2692" s="1" t="s">
        <v>7</v>
      </c>
      <c r="C2692" s="52" t="s">
        <v>3380</v>
      </c>
      <c r="D2692" s="52" t="s">
        <v>3381</v>
      </c>
      <c r="E2692">
        <f t="shared" si="0"/>
        <v>608</v>
      </c>
      <c r="F2692">
        <v>203</v>
      </c>
    </row>
    <row r="2693" ht="13.2" spans="1:6">
      <c r="A2693" s="1" t="s">
        <v>3</v>
      </c>
      <c r="B2693" s="1" t="s">
        <v>4</v>
      </c>
      <c r="C2693" s="52" t="s">
        <v>3380</v>
      </c>
      <c r="D2693" s="52" t="s">
        <v>3381</v>
      </c>
      <c r="E2693">
        <f t="shared" si="0"/>
        <v>0</v>
      </c>
      <c r="F2693" t="s">
        <v>696</v>
      </c>
    </row>
    <row r="2694" ht="13.2" spans="1:6">
      <c r="A2694" s="1" t="s">
        <v>6</v>
      </c>
      <c r="B2694" s="1" t="s">
        <v>7</v>
      </c>
      <c r="C2694" s="52" t="s">
        <v>3382</v>
      </c>
      <c r="D2694" s="52" t="s">
        <v>3383</v>
      </c>
      <c r="E2694">
        <f t="shared" si="0"/>
        <v>917</v>
      </c>
      <c r="F2694">
        <v>306</v>
      </c>
    </row>
    <row r="2695" ht="13.2" spans="1:6">
      <c r="A2695" s="1" t="s">
        <v>3</v>
      </c>
      <c r="B2695" s="1" t="s">
        <v>4</v>
      </c>
      <c r="C2695" s="52" t="s">
        <v>3382</v>
      </c>
      <c r="D2695" s="52" t="s">
        <v>3383</v>
      </c>
      <c r="E2695">
        <f t="shared" si="0"/>
        <v>0</v>
      </c>
      <c r="F2695" t="s">
        <v>696</v>
      </c>
    </row>
    <row r="2696" ht="13.2" spans="1:6">
      <c r="A2696" s="1" t="s">
        <v>6</v>
      </c>
      <c r="B2696" s="1" t="s">
        <v>7</v>
      </c>
      <c r="C2696" s="52" t="s">
        <v>3384</v>
      </c>
      <c r="D2696" s="52" t="s">
        <v>3385</v>
      </c>
      <c r="E2696">
        <f t="shared" si="0"/>
        <v>452</v>
      </c>
      <c r="F2696">
        <v>151</v>
      </c>
    </row>
    <row r="2697" ht="13.2" spans="1:6">
      <c r="A2697" s="1" t="s">
        <v>3</v>
      </c>
      <c r="B2697" s="1" t="s">
        <v>4</v>
      </c>
      <c r="C2697" s="52" t="s">
        <v>3384</v>
      </c>
      <c r="D2697" s="52" t="s">
        <v>3385</v>
      </c>
      <c r="E2697">
        <f t="shared" si="0"/>
        <v>0</v>
      </c>
      <c r="F2697" t="s">
        <v>696</v>
      </c>
    </row>
    <row r="2698" ht="13.2" spans="1:6">
      <c r="A2698" s="1" t="s">
        <v>6</v>
      </c>
      <c r="B2698" s="1" t="s">
        <v>7</v>
      </c>
      <c r="C2698" s="52" t="s">
        <v>3386</v>
      </c>
      <c r="D2698" s="52" t="s">
        <v>3387</v>
      </c>
      <c r="E2698">
        <f t="shared" si="0"/>
        <v>374</v>
      </c>
      <c r="F2698">
        <v>125</v>
      </c>
    </row>
    <row r="2699" ht="13.2" spans="1:6">
      <c r="A2699" s="1" t="s">
        <v>3</v>
      </c>
      <c r="B2699" s="1" t="s">
        <v>4</v>
      </c>
      <c r="C2699" s="52" t="s">
        <v>3386</v>
      </c>
      <c r="D2699" s="52" t="s">
        <v>3387</v>
      </c>
      <c r="E2699">
        <f t="shared" si="0"/>
        <v>0</v>
      </c>
      <c r="F2699" t="s">
        <v>696</v>
      </c>
    </row>
    <row r="2700" ht="13.2" spans="1:6">
      <c r="A2700" s="1" t="s">
        <v>6</v>
      </c>
      <c r="B2700" s="1" t="s">
        <v>8</v>
      </c>
      <c r="C2700" s="52" t="s">
        <v>3388</v>
      </c>
      <c r="D2700" s="52" t="s">
        <v>3389</v>
      </c>
      <c r="E2700">
        <f t="shared" si="0"/>
        <v>0</v>
      </c>
      <c r="F2700" t="s">
        <v>696</v>
      </c>
    </row>
    <row r="2701" ht="13.2" spans="1:6">
      <c r="A2701" s="1" t="s">
        <v>6</v>
      </c>
      <c r="B2701" s="1" t="s">
        <v>7</v>
      </c>
      <c r="C2701" s="52" t="s">
        <v>3390</v>
      </c>
      <c r="D2701" s="52" t="s">
        <v>3391</v>
      </c>
      <c r="E2701">
        <f t="shared" si="0"/>
        <v>539</v>
      </c>
      <c r="F2701">
        <v>180</v>
      </c>
    </row>
    <row r="2702" ht="13.2" spans="1:6">
      <c r="A2702" s="1" t="s">
        <v>3</v>
      </c>
      <c r="B2702" s="1" t="s">
        <v>4</v>
      </c>
      <c r="C2702" s="52" t="s">
        <v>3390</v>
      </c>
      <c r="D2702" s="52" t="s">
        <v>3391</v>
      </c>
      <c r="E2702">
        <f t="shared" si="0"/>
        <v>0</v>
      </c>
      <c r="F2702" t="s">
        <v>696</v>
      </c>
    </row>
    <row r="2703" ht="13.2" spans="1:6">
      <c r="A2703" s="1" t="s">
        <v>6</v>
      </c>
      <c r="B2703" s="1" t="s">
        <v>7</v>
      </c>
      <c r="C2703" s="52" t="s">
        <v>3392</v>
      </c>
      <c r="D2703" s="52" t="s">
        <v>3393</v>
      </c>
      <c r="E2703">
        <f t="shared" si="0"/>
        <v>1070</v>
      </c>
      <c r="F2703">
        <v>357</v>
      </c>
    </row>
    <row r="2704" ht="13.2" spans="1:6">
      <c r="A2704" s="1" t="s">
        <v>3</v>
      </c>
      <c r="B2704" s="1" t="s">
        <v>4</v>
      </c>
      <c r="C2704" s="52" t="s">
        <v>3392</v>
      </c>
      <c r="D2704" s="52" t="s">
        <v>3393</v>
      </c>
      <c r="E2704">
        <f t="shared" si="0"/>
        <v>0</v>
      </c>
      <c r="F2704" t="s">
        <v>696</v>
      </c>
    </row>
    <row r="2705" ht="13.2" spans="1:6">
      <c r="A2705" s="1" t="s">
        <v>6</v>
      </c>
      <c r="B2705" s="1" t="s">
        <v>7</v>
      </c>
      <c r="C2705" s="52" t="s">
        <v>3393</v>
      </c>
      <c r="D2705" s="52" t="s">
        <v>3394</v>
      </c>
      <c r="E2705">
        <f t="shared" si="0"/>
        <v>422</v>
      </c>
      <c r="F2705">
        <v>141</v>
      </c>
    </row>
    <row r="2706" ht="13.2" spans="1:6">
      <c r="A2706" s="1" t="s">
        <v>3</v>
      </c>
      <c r="B2706" s="1" t="s">
        <v>4</v>
      </c>
      <c r="C2706" s="52" t="s">
        <v>3393</v>
      </c>
      <c r="D2706" s="52" t="s">
        <v>3394</v>
      </c>
      <c r="E2706">
        <f t="shared" si="0"/>
        <v>0</v>
      </c>
      <c r="F2706" t="s">
        <v>696</v>
      </c>
    </row>
    <row r="2707" ht="13.2" spans="1:6">
      <c r="A2707" s="1" t="s">
        <v>6</v>
      </c>
      <c r="B2707" s="1" t="s">
        <v>7</v>
      </c>
      <c r="C2707" s="52" t="s">
        <v>3395</v>
      </c>
      <c r="D2707" s="52" t="s">
        <v>3396</v>
      </c>
      <c r="E2707">
        <f t="shared" si="0"/>
        <v>488</v>
      </c>
      <c r="F2707">
        <v>163</v>
      </c>
    </row>
    <row r="2708" ht="13.2" spans="1:6">
      <c r="A2708" s="1" t="s">
        <v>3</v>
      </c>
      <c r="B2708" s="1" t="s">
        <v>4</v>
      </c>
      <c r="C2708" s="52" t="s">
        <v>3395</v>
      </c>
      <c r="D2708" s="52" t="s">
        <v>3396</v>
      </c>
      <c r="E2708">
        <f t="shared" si="0"/>
        <v>0</v>
      </c>
      <c r="F2708" t="s">
        <v>696</v>
      </c>
    </row>
    <row r="2709" ht="13.2" spans="1:6">
      <c r="A2709" s="1" t="s">
        <v>6</v>
      </c>
      <c r="B2709" s="1" t="s">
        <v>7</v>
      </c>
      <c r="C2709" s="52" t="s">
        <v>3397</v>
      </c>
      <c r="D2709" s="52" t="s">
        <v>3398</v>
      </c>
      <c r="E2709">
        <f t="shared" si="0"/>
        <v>218</v>
      </c>
      <c r="F2709">
        <v>73</v>
      </c>
    </row>
    <row r="2710" ht="13.2" spans="1:6">
      <c r="A2710" s="1" t="s">
        <v>3</v>
      </c>
      <c r="B2710" s="1" t="s">
        <v>4</v>
      </c>
      <c r="C2710" s="52" t="s">
        <v>3397</v>
      </c>
      <c r="D2710" s="52" t="s">
        <v>3398</v>
      </c>
      <c r="E2710">
        <f t="shared" si="0"/>
        <v>0</v>
      </c>
      <c r="F2710" t="s">
        <v>696</v>
      </c>
    </row>
    <row r="2711" ht="13.2" spans="1:6">
      <c r="A2711" s="1" t="s">
        <v>6</v>
      </c>
      <c r="B2711" s="1" t="s">
        <v>8</v>
      </c>
      <c r="C2711" s="52" t="s">
        <v>3399</v>
      </c>
      <c r="D2711" s="52" t="s">
        <v>3400</v>
      </c>
      <c r="E2711">
        <f t="shared" si="0"/>
        <v>0</v>
      </c>
      <c r="F2711" t="s">
        <v>696</v>
      </c>
    </row>
    <row r="2712" ht="13.2" spans="1:6">
      <c r="A2712" s="1" t="s">
        <v>6</v>
      </c>
      <c r="B2712" s="1" t="s">
        <v>7</v>
      </c>
      <c r="C2712" s="52" t="s">
        <v>3401</v>
      </c>
      <c r="D2712" s="52" t="s">
        <v>3402</v>
      </c>
      <c r="E2712">
        <f t="shared" si="0"/>
        <v>563</v>
      </c>
      <c r="F2712">
        <v>188</v>
      </c>
    </row>
    <row r="2713" ht="13.2" spans="1:6">
      <c r="A2713" s="1" t="s">
        <v>3</v>
      </c>
      <c r="B2713" s="1" t="s">
        <v>4</v>
      </c>
      <c r="C2713" s="52" t="s">
        <v>3401</v>
      </c>
      <c r="D2713" s="52" t="s">
        <v>3402</v>
      </c>
      <c r="E2713">
        <f t="shared" si="0"/>
        <v>0</v>
      </c>
      <c r="F2713" t="s">
        <v>696</v>
      </c>
    </row>
    <row r="2714" ht="13.2" spans="1:6">
      <c r="A2714" s="1" t="s">
        <v>6</v>
      </c>
      <c r="B2714" s="1" t="s">
        <v>7</v>
      </c>
      <c r="C2714" s="52" t="s">
        <v>3403</v>
      </c>
      <c r="D2714" s="52" t="s">
        <v>3404</v>
      </c>
      <c r="E2714">
        <f t="shared" si="0"/>
        <v>845</v>
      </c>
      <c r="F2714">
        <v>282</v>
      </c>
    </row>
    <row r="2715" ht="13.2" spans="1:6">
      <c r="A2715" s="1" t="s">
        <v>3</v>
      </c>
      <c r="B2715" s="1" t="s">
        <v>4</v>
      </c>
      <c r="C2715" s="52" t="s">
        <v>3403</v>
      </c>
      <c r="D2715" s="52" t="s">
        <v>3404</v>
      </c>
      <c r="E2715">
        <f t="shared" si="0"/>
        <v>0</v>
      </c>
      <c r="F2715" t="s">
        <v>696</v>
      </c>
    </row>
    <row r="2716" ht="13.2" spans="1:6">
      <c r="A2716" s="1" t="s">
        <v>6</v>
      </c>
      <c r="B2716" s="1" t="s">
        <v>7</v>
      </c>
      <c r="C2716" s="52" t="s">
        <v>3405</v>
      </c>
      <c r="D2716" s="52" t="s">
        <v>3406</v>
      </c>
      <c r="E2716">
        <f t="shared" si="0"/>
        <v>275</v>
      </c>
      <c r="F2716">
        <v>92</v>
      </c>
    </row>
    <row r="2717" ht="13.2" spans="1:6">
      <c r="A2717" s="1" t="s">
        <v>3</v>
      </c>
      <c r="B2717" s="1" t="s">
        <v>4</v>
      </c>
      <c r="C2717" s="52" t="s">
        <v>3405</v>
      </c>
      <c r="D2717" s="52" t="s">
        <v>3406</v>
      </c>
      <c r="E2717">
        <f t="shared" si="0"/>
        <v>0</v>
      </c>
      <c r="F2717" t="s">
        <v>696</v>
      </c>
    </row>
    <row r="2718" ht="13.2" spans="1:6">
      <c r="A2718" s="1" t="s">
        <v>6</v>
      </c>
      <c r="B2718" s="1" t="s">
        <v>7</v>
      </c>
      <c r="C2718" s="52" t="s">
        <v>3407</v>
      </c>
      <c r="D2718" s="52" t="s">
        <v>3408</v>
      </c>
      <c r="E2718">
        <f t="shared" si="0"/>
        <v>278</v>
      </c>
      <c r="F2718">
        <v>93</v>
      </c>
    </row>
    <row r="2719" ht="13.2" spans="1:6">
      <c r="A2719" s="1" t="s">
        <v>3</v>
      </c>
      <c r="B2719" s="1" t="s">
        <v>4</v>
      </c>
      <c r="C2719" s="52" t="s">
        <v>3407</v>
      </c>
      <c r="D2719" s="52" t="s">
        <v>3408</v>
      </c>
      <c r="E2719">
        <f t="shared" si="0"/>
        <v>0</v>
      </c>
      <c r="F2719" t="s">
        <v>696</v>
      </c>
    </row>
    <row r="2720" ht="13.2" spans="1:6">
      <c r="A2720" s="1" t="s">
        <v>6</v>
      </c>
      <c r="B2720" s="1" t="s">
        <v>8</v>
      </c>
      <c r="C2720" s="52" t="s">
        <v>3409</v>
      </c>
      <c r="D2720" s="52" t="s">
        <v>3410</v>
      </c>
      <c r="E2720">
        <f t="shared" si="0"/>
        <v>0</v>
      </c>
      <c r="F2720" t="s">
        <v>696</v>
      </c>
    </row>
    <row r="2721" ht="13.2" spans="1:6">
      <c r="A2721" s="1" t="s">
        <v>6</v>
      </c>
      <c r="B2721" s="1" t="s">
        <v>8</v>
      </c>
      <c r="C2721" s="52" t="s">
        <v>3411</v>
      </c>
      <c r="D2721" s="52" t="s">
        <v>3412</v>
      </c>
      <c r="E2721">
        <f t="shared" si="0"/>
        <v>0</v>
      </c>
      <c r="F2721" t="s">
        <v>696</v>
      </c>
    </row>
    <row r="2722" ht="13.2" spans="1:6">
      <c r="A2722" s="1" t="s">
        <v>6</v>
      </c>
      <c r="B2722" s="1" t="s">
        <v>7</v>
      </c>
      <c r="C2722" s="52" t="s">
        <v>3413</v>
      </c>
      <c r="D2722" s="52" t="s">
        <v>3414</v>
      </c>
      <c r="E2722">
        <f t="shared" si="0"/>
        <v>1244</v>
      </c>
      <c r="F2722">
        <v>415</v>
      </c>
    </row>
    <row r="2723" ht="13.2" spans="1:6">
      <c r="A2723" s="1" t="s">
        <v>3</v>
      </c>
      <c r="B2723" s="1" t="s">
        <v>4</v>
      </c>
      <c r="C2723" s="52" t="s">
        <v>3413</v>
      </c>
      <c r="D2723" s="52" t="s">
        <v>3414</v>
      </c>
      <c r="E2723">
        <f t="shared" si="0"/>
        <v>0</v>
      </c>
      <c r="F2723" t="s">
        <v>696</v>
      </c>
    </row>
    <row r="2724" ht="13.2" spans="1:6">
      <c r="A2724" s="1" t="s">
        <v>6</v>
      </c>
      <c r="B2724" s="1" t="s">
        <v>7</v>
      </c>
      <c r="C2724" s="52" t="s">
        <v>3415</v>
      </c>
      <c r="D2724" s="52" t="s">
        <v>3416</v>
      </c>
      <c r="E2724">
        <f t="shared" si="0"/>
        <v>203</v>
      </c>
      <c r="F2724">
        <v>68</v>
      </c>
    </row>
    <row r="2725" ht="13.2" spans="1:6">
      <c r="A2725" s="1" t="s">
        <v>3</v>
      </c>
      <c r="B2725" s="1" t="s">
        <v>4</v>
      </c>
      <c r="C2725" s="52" t="s">
        <v>3415</v>
      </c>
      <c r="D2725" s="52" t="s">
        <v>3416</v>
      </c>
      <c r="E2725">
        <f t="shared" si="0"/>
        <v>0</v>
      </c>
      <c r="F2725" t="s">
        <v>696</v>
      </c>
    </row>
    <row r="2726" ht="13.2" spans="1:6">
      <c r="A2726" s="1" t="s">
        <v>6</v>
      </c>
      <c r="B2726" s="1" t="s">
        <v>7</v>
      </c>
      <c r="C2726" s="52" t="s">
        <v>3417</v>
      </c>
      <c r="D2726" s="52" t="s">
        <v>3418</v>
      </c>
      <c r="E2726">
        <f t="shared" si="0"/>
        <v>239</v>
      </c>
      <c r="F2726">
        <v>80</v>
      </c>
    </row>
    <row r="2727" ht="13.2" spans="1:6">
      <c r="A2727" s="1" t="s">
        <v>3</v>
      </c>
      <c r="B2727" s="1" t="s">
        <v>4</v>
      </c>
      <c r="C2727" s="52" t="s">
        <v>3417</v>
      </c>
      <c r="D2727" s="52" t="s">
        <v>3418</v>
      </c>
      <c r="E2727">
        <f t="shared" si="0"/>
        <v>0</v>
      </c>
      <c r="F2727" t="s">
        <v>696</v>
      </c>
    </row>
    <row r="2728" ht="13.2" spans="1:6">
      <c r="A2728" s="1" t="s">
        <v>6</v>
      </c>
      <c r="B2728" s="1" t="s">
        <v>7</v>
      </c>
      <c r="C2728" s="52" t="s">
        <v>3419</v>
      </c>
      <c r="D2728" s="52" t="s">
        <v>3420</v>
      </c>
      <c r="E2728">
        <f t="shared" si="0"/>
        <v>833</v>
      </c>
      <c r="F2728">
        <v>278</v>
      </c>
    </row>
    <row r="2729" ht="13.2" spans="1:6">
      <c r="A2729" s="1" t="s">
        <v>3</v>
      </c>
      <c r="B2729" s="1" t="s">
        <v>4</v>
      </c>
      <c r="C2729" s="52" t="s">
        <v>3419</v>
      </c>
      <c r="D2729" s="52" t="s">
        <v>3420</v>
      </c>
      <c r="E2729">
        <f t="shared" si="0"/>
        <v>0</v>
      </c>
      <c r="F2729" t="s">
        <v>696</v>
      </c>
    </row>
    <row r="2730" ht="13.2" spans="1:6">
      <c r="A2730" s="1" t="s">
        <v>6</v>
      </c>
      <c r="B2730" s="1" t="s">
        <v>7</v>
      </c>
      <c r="C2730" s="52" t="s">
        <v>3421</v>
      </c>
      <c r="D2730" s="52" t="s">
        <v>3422</v>
      </c>
      <c r="E2730">
        <f t="shared" si="0"/>
        <v>623</v>
      </c>
      <c r="F2730">
        <v>208</v>
      </c>
    </row>
    <row r="2731" ht="13.2" spans="1:6">
      <c r="A2731" s="1" t="s">
        <v>3</v>
      </c>
      <c r="B2731" s="1" t="s">
        <v>4</v>
      </c>
      <c r="C2731" s="52" t="s">
        <v>3421</v>
      </c>
      <c r="D2731" s="52" t="s">
        <v>3422</v>
      </c>
      <c r="E2731">
        <f t="shared" si="0"/>
        <v>0</v>
      </c>
      <c r="F2731" t="s">
        <v>696</v>
      </c>
    </row>
    <row r="2732" ht="13.2" spans="1:6">
      <c r="A2732" s="1" t="s">
        <v>6</v>
      </c>
      <c r="B2732" s="1" t="s">
        <v>7</v>
      </c>
      <c r="C2732" s="52" t="s">
        <v>3423</v>
      </c>
      <c r="D2732" s="52" t="s">
        <v>3424</v>
      </c>
      <c r="E2732">
        <f t="shared" si="0"/>
        <v>206</v>
      </c>
      <c r="F2732">
        <v>69</v>
      </c>
    </row>
    <row r="2733" ht="13.2" spans="1:6">
      <c r="A2733" s="1" t="s">
        <v>3</v>
      </c>
      <c r="B2733" s="1" t="s">
        <v>4</v>
      </c>
      <c r="C2733" s="52" t="s">
        <v>3423</v>
      </c>
      <c r="D2733" s="52" t="s">
        <v>3424</v>
      </c>
      <c r="E2733">
        <f t="shared" si="0"/>
        <v>0</v>
      </c>
      <c r="F2733" t="s">
        <v>696</v>
      </c>
    </row>
    <row r="2734" ht="13.2" spans="1:6">
      <c r="A2734" s="1" t="s">
        <v>6</v>
      </c>
      <c r="B2734" s="1" t="s">
        <v>7</v>
      </c>
      <c r="C2734" s="52" t="s">
        <v>3425</v>
      </c>
      <c r="D2734" s="52" t="s">
        <v>3426</v>
      </c>
      <c r="E2734">
        <f t="shared" si="0"/>
        <v>908</v>
      </c>
      <c r="F2734">
        <v>303</v>
      </c>
    </row>
    <row r="2735" ht="13.2" spans="1:6">
      <c r="A2735" s="1" t="s">
        <v>3</v>
      </c>
      <c r="B2735" s="1" t="s">
        <v>4</v>
      </c>
      <c r="C2735" s="52" t="s">
        <v>3425</v>
      </c>
      <c r="D2735" s="52" t="s">
        <v>3426</v>
      </c>
      <c r="E2735">
        <f t="shared" si="0"/>
        <v>0</v>
      </c>
      <c r="F2735" t="s">
        <v>696</v>
      </c>
    </row>
    <row r="2736" ht="13.2" spans="1:6">
      <c r="A2736" s="1" t="s">
        <v>6</v>
      </c>
      <c r="B2736" s="1" t="s">
        <v>7</v>
      </c>
      <c r="C2736" s="52" t="s">
        <v>3427</v>
      </c>
      <c r="D2736" s="52" t="s">
        <v>3428</v>
      </c>
      <c r="E2736">
        <f t="shared" si="0"/>
        <v>848</v>
      </c>
      <c r="F2736">
        <v>283</v>
      </c>
    </row>
    <row r="2737" ht="13.2" spans="1:6">
      <c r="A2737" s="1" t="s">
        <v>3</v>
      </c>
      <c r="B2737" s="1" t="s">
        <v>4</v>
      </c>
      <c r="C2737" s="52" t="s">
        <v>3427</v>
      </c>
      <c r="D2737" s="52" t="s">
        <v>3428</v>
      </c>
      <c r="E2737">
        <f t="shared" si="0"/>
        <v>0</v>
      </c>
      <c r="F2737" t="s">
        <v>696</v>
      </c>
    </row>
    <row r="2738" ht="13.2" spans="1:6">
      <c r="A2738" s="1" t="s">
        <v>6</v>
      </c>
      <c r="B2738" s="1" t="s">
        <v>7</v>
      </c>
      <c r="C2738" s="52" t="s">
        <v>3429</v>
      </c>
      <c r="D2738" s="52" t="s">
        <v>3430</v>
      </c>
      <c r="E2738">
        <f t="shared" si="0"/>
        <v>1235</v>
      </c>
      <c r="F2738">
        <v>412</v>
      </c>
    </row>
    <row r="2739" ht="13.2" spans="1:6">
      <c r="A2739" s="1" t="s">
        <v>3</v>
      </c>
      <c r="B2739" s="1" t="s">
        <v>4</v>
      </c>
      <c r="C2739" s="52" t="s">
        <v>3429</v>
      </c>
      <c r="D2739" s="52" t="s">
        <v>3430</v>
      </c>
      <c r="E2739">
        <f t="shared" si="0"/>
        <v>0</v>
      </c>
      <c r="F2739" t="s">
        <v>696</v>
      </c>
    </row>
    <row r="2740" ht="13.2" spans="1:6">
      <c r="A2740" s="1" t="s">
        <v>6</v>
      </c>
      <c r="B2740" s="1" t="s">
        <v>7</v>
      </c>
      <c r="C2740" s="52" t="s">
        <v>3431</v>
      </c>
      <c r="D2740" s="52" t="s">
        <v>3432</v>
      </c>
      <c r="E2740">
        <f t="shared" si="0"/>
        <v>755</v>
      </c>
      <c r="F2740">
        <v>252</v>
      </c>
    </row>
    <row r="2741" ht="13.2" spans="1:6">
      <c r="A2741" s="1" t="s">
        <v>3</v>
      </c>
      <c r="B2741" s="1" t="s">
        <v>4</v>
      </c>
      <c r="C2741" s="52" t="s">
        <v>3431</v>
      </c>
      <c r="D2741" s="52" t="s">
        <v>3432</v>
      </c>
      <c r="E2741">
        <f t="shared" si="0"/>
        <v>0</v>
      </c>
      <c r="F2741" t="s">
        <v>696</v>
      </c>
    </row>
    <row r="2742" ht="13.2" spans="1:6">
      <c r="A2742" s="1" t="s">
        <v>6</v>
      </c>
      <c r="B2742" s="1" t="s">
        <v>7</v>
      </c>
      <c r="C2742" s="52" t="s">
        <v>3433</v>
      </c>
      <c r="D2742" s="52" t="s">
        <v>3434</v>
      </c>
      <c r="E2742">
        <f t="shared" si="0"/>
        <v>791</v>
      </c>
      <c r="F2742">
        <v>264</v>
      </c>
    </row>
    <row r="2743" ht="13.2" spans="1:6">
      <c r="A2743" s="1" t="s">
        <v>3</v>
      </c>
      <c r="B2743" s="1" t="s">
        <v>4</v>
      </c>
      <c r="C2743" s="52" t="s">
        <v>3433</v>
      </c>
      <c r="D2743" s="52" t="s">
        <v>3434</v>
      </c>
      <c r="E2743">
        <f t="shared" si="0"/>
        <v>0</v>
      </c>
      <c r="F2743" t="s">
        <v>696</v>
      </c>
    </row>
    <row r="2744" ht="13.2" spans="1:6">
      <c r="A2744" s="1" t="s">
        <v>6</v>
      </c>
      <c r="B2744" s="1" t="s">
        <v>8</v>
      </c>
      <c r="C2744" s="52" t="s">
        <v>3435</v>
      </c>
      <c r="D2744" s="52" t="s">
        <v>3436</v>
      </c>
      <c r="E2744">
        <f t="shared" si="0"/>
        <v>0</v>
      </c>
      <c r="F2744" t="s">
        <v>696</v>
      </c>
    </row>
    <row r="2745" ht="13.2" spans="1:6">
      <c r="A2745" s="1" t="s">
        <v>6</v>
      </c>
      <c r="B2745" s="1" t="s">
        <v>8</v>
      </c>
      <c r="C2745" s="52" t="s">
        <v>3437</v>
      </c>
      <c r="D2745" s="52" t="s">
        <v>3438</v>
      </c>
      <c r="E2745">
        <f t="shared" si="0"/>
        <v>0</v>
      </c>
      <c r="F2745" t="s">
        <v>696</v>
      </c>
    </row>
    <row r="2746" ht="13.2" spans="1:6">
      <c r="A2746" s="1" t="s">
        <v>6</v>
      </c>
      <c r="B2746" s="1" t="s">
        <v>7</v>
      </c>
      <c r="C2746" s="52" t="s">
        <v>3439</v>
      </c>
      <c r="D2746" s="52" t="s">
        <v>3440</v>
      </c>
      <c r="E2746">
        <f t="shared" si="0"/>
        <v>224</v>
      </c>
      <c r="F2746">
        <v>75</v>
      </c>
    </row>
    <row r="2747" ht="13.2" spans="1:6">
      <c r="A2747" s="1" t="s">
        <v>3</v>
      </c>
      <c r="B2747" s="1" t="s">
        <v>4</v>
      </c>
      <c r="C2747" s="52" t="s">
        <v>3439</v>
      </c>
      <c r="D2747" s="52" t="s">
        <v>3440</v>
      </c>
      <c r="E2747">
        <f t="shared" si="0"/>
        <v>0</v>
      </c>
      <c r="F2747" t="s">
        <v>696</v>
      </c>
    </row>
    <row r="2748" ht="13.2" spans="1:6">
      <c r="A2748" s="1" t="s">
        <v>6</v>
      </c>
      <c r="B2748" s="1" t="s">
        <v>7</v>
      </c>
      <c r="C2748" s="52" t="s">
        <v>3441</v>
      </c>
      <c r="D2748" s="52" t="s">
        <v>3442</v>
      </c>
      <c r="E2748">
        <f t="shared" si="0"/>
        <v>890</v>
      </c>
      <c r="F2748">
        <v>297</v>
      </c>
    </row>
    <row r="2749" ht="13.2" spans="1:6">
      <c r="A2749" s="1" t="s">
        <v>3</v>
      </c>
      <c r="B2749" s="1" t="s">
        <v>4</v>
      </c>
      <c r="C2749" s="52" t="s">
        <v>3441</v>
      </c>
      <c r="D2749" s="52" t="s">
        <v>3442</v>
      </c>
      <c r="E2749">
        <f t="shared" si="0"/>
        <v>0</v>
      </c>
      <c r="F2749" t="s">
        <v>696</v>
      </c>
    </row>
    <row r="2750" ht="13.2" spans="1:6">
      <c r="A2750" s="1" t="s">
        <v>6</v>
      </c>
      <c r="B2750" s="1" t="s">
        <v>7</v>
      </c>
      <c r="C2750" s="52" t="s">
        <v>3443</v>
      </c>
      <c r="D2750" s="52" t="s">
        <v>3444</v>
      </c>
      <c r="E2750">
        <f t="shared" si="0"/>
        <v>773</v>
      </c>
      <c r="F2750">
        <v>258</v>
      </c>
    </row>
    <row r="2751" ht="13.2" spans="1:6">
      <c r="A2751" s="1" t="s">
        <v>3</v>
      </c>
      <c r="B2751" s="1" t="s">
        <v>4</v>
      </c>
      <c r="C2751" s="52" t="s">
        <v>3443</v>
      </c>
      <c r="D2751" s="52" t="s">
        <v>3444</v>
      </c>
      <c r="E2751">
        <f t="shared" si="0"/>
        <v>0</v>
      </c>
      <c r="F2751" t="s">
        <v>696</v>
      </c>
    </row>
    <row r="2752" ht="13.2" spans="1:6">
      <c r="A2752" s="1" t="s">
        <v>6</v>
      </c>
      <c r="B2752" s="1" t="s">
        <v>7</v>
      </c>
      <c r="C2752" s="52" t="s">
        <v>3445</v>
      </c>
      <c r="D2752" s="52" t="s">
        <v>3446</v>
      </c>
      <c r="E2752">
        <f t="shared" si="0"/>
        <v>797</v>
      </c>
      <c r="F2752">
        <v>266</v>
      </c>
    </row>
    <row r="2753" ht="13.2" spans="1:6">
      <c r="A2753" s="1" t="s">
        <v>3</v>
      </c>
      <c r="B2753" s="1" t="s">
        <v>4</v>
      </c>
      <c r="C2753" s="52" t="s">
        <v>3445</v>
      </c>
      <c r="D2753" s="52" t="s">
        <v>3446</v>
      </c>
      <c r="E2753">
        <f t="shared" si="0"/>
        <v>0</v>
      </c>
      <c r="F2753" t="s">
        <v>696</v>
      </c>
    </row>
    <row r="2754" ht="13.2" spans="1:6">
      <c r="A2754" s="1" t="s">
        <v>6</v>
      </c>
      <c r="B2754" s="1" t="s">
        <v>8</v>
      </c>
      <c r="C2754" s="52" t="s">
        <v>3447</v>
      </c>
      <c r="D2754" s="52" t="s">
        <v>3448</v>
      </c>
      <c r="E2754">
        <f t="shared" si="0"/>
        <v>0</v>
      </c>
      <c r="F2754" t="s">
        <v>696</v>
      </c>
    </row>
    <row r="2755" ht="13.2" spans="1:6">
      <c r="A2755" s="1" t="s">
        <v>6</v>
      </c>
      <c r="B2755" s="1" t="s">
        <v>7</v>
      </c>
      <c r="C2755" s="52" t="s">
        <v>3449</v>
      </c>
      <c r="D2755" s="52" t="s">
        <v>3450</v>
      </c>
      <c r="E2755">
        <f t="shared" si="0"/>
        <v>551</v>
      </c>
      <c r="F2755">
        <v>184</v>
      </c>
    </row>
    <row r="2756" ht="13.2" spans="1:6">
      <c r="A2756" s="1" t="s">
        <v>3</v>
      </c>
      <c r="B2756" s="1" t="s">
        <v>4</v>
      </c>
      <c r="C2756" s="52" t="s">
        <v>3449</v>
      </c>
      <c r="D2756" s="52" t="s">
        <v>3450</v>
      </c>
      <c r="E2756">
        <f t="shared" si="0"/>
        <v>0</v>
      </c>
      <c r="F2756" t="s">
        <v>696</v>
      </c>
    </row>
    <row r="2757" ht="13.2" spans="1:6">
      <c r="A2757" s="1" t="s">
        <v>6</v>
      </c>
      <c r="B2757" s="1" t="s">
        <v>8</v>
      </c>
      <c r="C2757" s="52" t="s">
        <v>3451</v>
      </c>
      <c r="D2757" s="52" t="s">
        <v>3452</v>
      </c>
      <c r="E2757">
        <f t="shared" si="0"/>
        <v>0</v>
      </c>
      <c r="F2757" t="s">
        <v>696</v>
      </c>
    </row>
    <row r="2758" ht="13.2" spans="1:6">
      <c r="A2758" s="1" t="s">
        <v>6</v>
      </c>
      <c r="B2758" s="1" t="s">
        <v>7</v>
      </c>
      <c r="C2758" s="52" t="s">
        <v>3453</v>
      </c>
      <c r="D2758" s="52" t="s">
        <v>3454</v>
      </c>
      <c r="E2758">
        <f t="shared" si="0"/>
        <v>752</v>
      </c>
      <c r="F2758">
        <v>251</v>
      </c>
    </row>
    <row r="2759" ht="13.2" spans="1:6">
      <c r="A2759" s="1" t="s">
        <v>3</v>
      </c>
      <c r="B2759" s="1" t="s">
        <v>4</v>
      </c>
      <c r="C2759" s="52" t="s">
        <v>3453</v>
      </c>
      <c r="D2759" s="52" t="s">
        <v>3454</v>
      </c>
      <c r="E2759">
        <f t="shared" si="0"/>
        <v>0</v>
      </c>
      <c r="F2759" t="s">
        <v>696</v>
      </c>
    </row>
    <row r="2760" ht="13.2" spans="1:6">
      <c r="A2760" s="1" t="s">
        <v>6</v>
      </c>
      <c r="B2760" s="1" t="s">
        <v>7</v>
      </c>
      <c r="C2760" s="52" t="s">
        <v>3455</v>
      </c>
      <c r="D2760" s="52" t="s">
        <v>3456</v>
      </c>
      <c r="E2760">
        <f t="shared" si="0"/>
        <v>485</v>
      </c>
      <c r="F2760">
        <v>162</v>
      </c>
    </row>
    <row r="2761" ht="13.2" spans="1:6">
      <c r="A2761" s="1" t="s">
        <v>3</v>
      </c>
      <c r="B2761" s="1" t="s">
        <v>4</v>
      </c>
      <c r="C2761" s="52" t="s">
        <v>3455</v>
      </c>
      <c r="D2761" s="52" t="s">
        <v>3456</v>
      </c>
      <c r="E2761">
        <f t="shared" si="0"/>
        <v>0</v>
      </c>
      <c r="F2761" t="s">
        <v>696</v>
      </c>
    </row>
    <row r="2762" ht="13.2" spans="1:6">
      <c r="A2762" s="1" t="s">
        <v>6</v>
      </c>
      <c r="B2762" s="1" t="s">
        <v>7</v>
      </c>
      <c r="C2762" s="52" t="s">
        <v>3457</v>
      </c>
      <c r="D2762" s="52" t="s">
        <v>3458</v>
      </c>
      <c r="E2762">
        <f t="shared" si="0"/>
        <v>737</v>
      </c>
      <c r="F2762">
        <v>246</v>
      </c>
    </row>
    <row r="2763" ht="13.2" spans="1:6">
      <c r="A2763" s="1" t="s">
        <v>3</v>
      </c>
      <c r="B2763" s="1" t="s">
        <v>4</v>
      </c>
      <c r="C2763" s="52" t="s">
        <v>3457</v>
      </c>
      <c r="D2763" s="52" t="s">
        <v>3458</v>
      </c>
      <c r="E2763">
        <f t="shared" si="0"/>
        <v>0</v>
      </c>
      <c r="F2763" t="s">
        <v>696</v>
      </c>
    </row>
    <row r="2764" ht="13.2" spans="1:6">
      <c r="A2764" s="1" t="s">
        <v>6</v>
      </c>
      <c r="B2764" s="1" t="s">
        <v>7</v>
      </c>
      <c r="C2764" s="52" t="s">
        <v>3459</v>
      </c>
      <c r="D2764" s="52" t="s">
        <v>3460</v>
      </c>
      <c r="E2764">
        <f t="shared" si="0"/>
        <v>761</v>
      </c>
      <c r="F2764">
        <v>254</v>
      </c>
    </row>
    <row r="2765" ht="13.2" spans="1:6">
      <c r="A2765" s="1" t="s">
        <v>3</v>
      </c>
      <c r="B2765" s="1" t="s">
        <v>4</v>
      </c>
      <c r="C2765" s="52" t="s">
        <v>3459</v>
      </c>
      <c r="D2765" s="52" t="s">
        <v>3460</v>
      </c>
      <c r="E2765">
        <f t="shared" si="0"/>
        <v>0</v>
      </c>
      <c r="F2765" t="s">
        <v>696</v>
      </c>
    </row>
    <row r="2766" ht="13.2" spans="1:6">
      <c r="A2766" s="1" t="s">
        <v>6</v>
      </c>
      <c r="B2766" s="1" t="s">
        <v>7</v>
      </c>
      <c r="C2766" s="52" t="s">
        <v>3461</v>
      </c>
      <c r="D2766" s="52" t="s">
        <v>3462</v>
      </c>
      <c r="E2766">
        <f t="shared" si="0"/>
        <v>536</v>
      </c>
      <c r="F2766">
        <v>179</v>
      </c>
    </row>
    <row r="2767" ht="13.2" spans="1:6">
      <c r="A2767" s="1" t="s">
        <v>3</v>
      </c>
      <c r="B2767" s="1" t="s">
        <v>4</v>
      </c>
      <c r="C2767" s="52" t="s">
        <v>3461</v>
      </c>
      <c r="D2767" s="52" t="s">
        <v>3462</v>
      </c>
      <c r="E2767">
        <f t="shared" si="0"/>
        <v>0</v>
      </c>
      <c r="F2767" t="s">
        <v>696</v>
      </c>
    </row>
    <row r="2768" ht="13.2" spans="1:6">
      <c r="A2768" s="1" t="s">
        <v>6</v>
      </c>
      <c r="B2768" s="1" t="s">
        <v>8</v>
      </c>
      <c r="C2768" s="52" t="s">
        <v>3463</v>
      </c>
      <c r="D2768" s="52" t="s">
        <v>3464</v>
      </c>
      <c r="E2768">
        <f t="shared" si="0"/>
        <v>0</v>
      </c>
      <c r="F2768" t="s">
        <v>696</v>
      </c>
    </row>
    <row r="2769" ht="13.2" spans="1:6">
      <c r="A2769" s="1" t="s">
        <v>6</v>
      </c>
      <c r="B2769" s="1" t="s">
        <v>7</v>
      </c>
      <c r="C2769" s="52" t="s">
        <v>3465</v>
      </c>
      <c r="D2769" s="52" t="s">
        <v>3466</v>
      </c>
      <c r="E2769">
        <f t="shared" si="0"/>
        <v>575</v>
      </c>
      <c r="F2769">
        <v>192</v>
      </c>
    </row>
    <row r="2770" ht="13.2" spans="1:6">
      <c r="A2770" s="1" t="s">
        <v>3</v>
      </c>
      <c r="B2770" s="1" t="s">
        <v>4</v>
      </c>
      <c r="C2770" s="52" t="s">
        <v>3465</v>
      </c>
      <c r="D2770" s="52" t="s">
        <v>3466</v>
      </c>
      <c r="E2770">
        <f t="shared" si="0"/>
        <v>0</v>
      </c>
      <c r="F2770" t="s">
        <v>696</v>
      </c>
    </row>
    <row r="2771" ht="13.2" spans="1:6">
      <c r="A2771" s="1" t="s">
        <v>6</v>
      </c>
      <c r="B2771" s="1" t="s">
        <v>7</v>
      </c>
      <c r="C2771" s="52" t="s">
        <v>3467</v>
      </c>
      <c r="D2771" s="52" t="s">
        <v>3468</v>
      </c>
      <c r="E2771">
        <f t="shared" si="0"/>
        <v>959</v>
      </c>
      <c r="F2771">
        <v>320</v>
      </c>
    </row>
    <row r="2772" ht="13.2" spans="1:6">
      <c r="A2772" s="1" t="s">
        <v>3</v>
      </c>
      <c r="B2772" s="1" t="s">
        <v>4</v>
      </c>
      <c r="C2772" s="52" t="s">
        <v>3467</v>
      </c>
      <c r="D2772" s="52" t="s">
        <v>3468</v>
      </c>
      <c r="E2772">
        <f t="shared" si="0"/>
        <v>0</v>
      </c>
      <c r="F2772" t="s">
        <v>696</v>
      </c>
    </row>
    <row r="2773" ht="13.2" spans="1:6">
      <c r="A2773" s="1" t="s">
        <v>6</v>
      </c>
      <c r="B2773" s="1" t="s">
        <v>7</v>
      </c>
      <c r="C2773" s="52" t="s">
        <v>3469</v>
      </c>
      <c r="D2773" s="52" t="s">
        <v>3341</v>
      </c>
      <c r="E2773">
        <f t="shared" si="0"/>
        <v>455</v>
      </c>
      <c r="F2773">
        <v>152</v>
      </c>
    </row>
    <row r="2774" ht="13.2" spans="1:6">
      <c r="A2774" s="1" t="s">
        <v>3</v>
      </c>
      <c r="B2774" s="1" t="s">
        <v>4</v>
      </c>
      <c r="C2774" s="52" t="s">
        <v>3469</v>
      </c>
      <c r="D2774" s="52" t="s">
        <v>3341</v>
      </c>
      <c r="E2774">
        <f t="shared" si="0"/>
        <v>0</v>
      </c>
      <c r="F2774" t="s">
        <v>696</v>
      </c>
    </row>
    <row r="2775" ht="13.2" spans="1:6">
      <c r="A2775" s="1" t="s">
        <v>6</v>
      </c>
      <c r="B2775" s="1" t="s">
        <v>7</v>
      </c>
      <c r="C2775" s="52" t="s">
        <v>3341</v>
      </c>
      <c r="D2775" s="52" t="s">
        <v>3470</v>
      </c>
      <c r="E2775">
        <f t="shared" si="0"/>
        <v>383</v>
      </c>
      <c r="F2775">
        <v>128</v>
      </c>
    </row>
    <row r="2776" ht="13.2" spans="1:6">
      <c r="A2776" s="1" t="s">
        <v>3</v>
      </c>
      <c r="B2776" s="1" t="s">
        <v>4</v>
      </c>
      <c r="C2776" s="52" t="s">
        <v>3341</v>
      </c>
      <c r="D2776" s="52" t="s">
        <v>3470</v>
      </c>
      <c r="E2776">
        <f t="shared" si="0"/>
        <v>0</v>
      </c>
      <c r="F2776" t="s">
        <v>696</v>
      </c>
    </row>
    <row r="2777" ht="13.2" spans="1:6">
      <c r="A2777" s="1" t="s">
        <v>6</v>
      </c>
      <c r="B2777" s="1" t="s">
        <v>8</v>
      </c>
      <c r="C2777" s="52" t="s">
        <v>3471</v>
      </c>
      <c r="D2777" s="52" t="s">
        <v>3472</v>
      </c>
      <c r="E2777">
        <f t="shared" si="0"/>
        <v>0</v>
      </c>
      <c r="F2777" t="s">
        <v>696</v>
      </c>
    </row>
    <row r="2778" ht="13.2" spans="1:6">
      <c r="A2778" s="1" t="s">
        <v>6</v>
      </c>
      <c r="B2778" s="1" t="s">
        <v>7</v>
      </c>
      <c r="C2778" s="52" t="s">
        <v>3473</v>
      </c>
      <c r="D2778" s="52" t="s">
        <v>3474</v>
      </c>
      <c r="E2778">
        <f t="shared" si="0"/>
        <v>566</v>
      </c>
      <c r="F2778">
        <v>189</v>
      </c>
    </row>
    <row r="2779" ht="13.2" spans="1:6">
      <c r="A2779" s="1" t="s">
        <v>3</v>
      </c>
      <c r="B2779" s="1" t="s">
        <v>4</v>
      </c>
      <c r="C2779" s="52" t="s">
        <v>3473</v>
      </c>
      <c r="D2779" s="52" t="s">
        <v>3474</v>
      </c>
      <c r="E2779">
        <f t="shared" si="0"/>
        <v>0</v>
      </c>
      <c r="F2779" t="s">
        <v>696</v>
      </c>
    </row>
    <row r="2780" ht="13.2" spans="1:6">
      <c r="A2780" s="1" t="s">
        <v>6</v>
      </c>
      <c r="B2780" s="1" t="s">
        <v>7</v>
      </c>
      <c r="C2780" s="52" t="s">
        <v>3475</v>
      </c>
      <c r="D2780" s="52" t="s">
        <v>3476</v>
      </c>
      <c r="E2780">
        <f t="shared" si="0"/>
        <v>1112</v>
      </c>
      <c r="F2780">
        <v>371</v>
      </c>
    </row>
    <row r="2781" ht="13.2" spans="1:6">
      <c r="A2781" s="1" t="s">
        <v>3</v>
      </c>
      <c r="B2781" s="1" t="s">
        <v>4</v>
      </c>
      <c r="C2781" s="52" t="s">
        <v>3475</v>
      </c>
      <c r="D2781" s="52" t="s">
        <v>3476</v>
      </c>
      <c r="E2781">
        <f t="shared" si="0"/>
        <v>0</v>
      </c>
      <c r="F2781" t="s">
        <v>696</v>
      </c>
    </row>
    <row r="2782" ht="13.2" spans="1:6">
      <c r="A2782" s="1" t="s">
        <v>6</v>
      </c>
      <c r="B2782" s="1" t="s">
        <v>7</v>
      </c>
      <c r="C2782" s="52" t="s">
        <v>3477</v>
      </c>
      <c r="D2782" s="52" t="s">
        <v>3478</v>
      </c>
      <c r="E2782">
        <f t="shared" si="0"/>
        <v>428</v>
      </c>
      <c r="F2782">
        <v>143</v>
      </c>
    </row>
    <row r="2783" ht="13.2" spans="1:6">
      <c r="A2783" s="1" t="s">
        <v>3</v>
      </c>
      <c r="B2783" s="1" t="s">
        <v>4</v>
      </c>
      <c r="C2783" s="52" t="s">
        <v>3477</v>
      </c>
      <c r="D2783" s="52" t="s">
        <v>3478</v>
      </c>
      <c r="E2783">
        <f t="shared" si="0"/>
        <v>0</v>
      </c>
      <c r="F2783" t="s">
        <v>696</v>
      </c>
    </row>
    <row r="2784" ht="13.2" spans="1:6">
      <c r="A2784" s="1" t="s">
        <v>6</v>
      </c>
      <c r="B2784" s="1" t="s">
        <v>7</v>
      </c>
      <c r="C2784" s="52" t="s">
        <v>3479</v>
      </c>
      <c r="D2784" s="52" t="s">
        <v>3480</v>
      </c>
      <c r="E2784">
        <f t="shared" si="0"/>
        <v>455</v>
      </c>
      <c r="F2784">
        <v>152</v>
      </c>
    </row>
    <row r="2785" ht="13.2" spans="1:6">
      <c r="A2785" s="1" t="s">
        <v>3</v>
      </c>
      <c r="B2785" s="1" t="s">
        <v>4</v>
      </c>
      <c r="C2785" s="52" t="s">
        <v>3479</v>
      </c>
      <c r="D2785" s="52" t="s">
        <v>3480</v>
      </c>
      <c r="E2785">
        <f t="shared" si="0"/>
        <v>0</v>
      </c>
      <c r="F2785" t="s">
        <v>696</v>
      </c>
    </row>
    <row r="2786" ht="13.2" spans="1:6">
      <c r="A2786" s="1" t="s">
        <v>6</v>
      </c>
      <c r="B2786" s="1" t="s">
        <v>7</v>
      </c>
      <c r="C2786" s="52" t="s">
        <v>3481</v>
      </c>
      <c r="D2786" s="52" t="s">
        <v>3482</v>
      </c>
      <c r="E2786">
        <f t="shared" si="0"/>
        <v>236</v>
      </c>
      <c r="F2786">
        <v>79</v>
      </c>
    </row>
    <row r="2787" ht="13.2" spans="1:6">
      <c r="A2787" s="1" t="s">
        <v>3</v>
      </c>
      <c r="B2787" s="1" t="s">
        <v>4</v>
      </c>
      <c r="C2787" s="52" t="s">
        <v>3481</v>
      </c>
      <c r="D2787" s="52" t="s">
        <v>3482</v>
      </c>
      <c r="E2787">
        <f t="shared" si="0"/>
        <v>0</v>
      </c>
      <c r="F2787" t="s">
        <v>696</v>
      </c>
    </row>
    <row r="2788" ht="13.2" spans="1:6">
      <c r="A2788" s="1" t="s">
        <v>6</v>
      </c>
      <c r="B2788" s="1" t="s">
        <v>7</v>
      </c>
      <c r="C2788" s="52" t="s">
        <v>3483</v>
      </c>
      <c r="D2788" s="52" t="s">
        <v>3484</v>
      </c>
      <c r="E2788">
        <f t="shared" si="0"/>
        <v>1295</v>
      </c>
      <c r="F2788">
        <v>432</v>
      </c>
    </row>
    <row r="2789" ht="13.2" spans="1:6">
      <c r="A2789" s="1" t="s">
        <v>3</v>
      </c>
      <c r="B2789" s="1" t="s">
        <v>4</v>
      </c>
      <c r="C2789" s="52" t="s">
        <v>3483</v>
      </c>
      <c r="D2789" s="52" t="s">
        <v>3484</v>
      </c>
      <c r="E2789">
        <f t="shared" si="0"/>
        <v>0</v>
      </c>
      <c r="F2789" t="s">
        <v>696</v>
      </c>
    </row>
    <row r="2790" ht="13.2" spans="1:6">
      <c r="A2790" s="1" t="s">
        <v>6</v>
      </c>
      <c r="B2790" s="1" t="s">
        <v>7</v>
      </c>
      <c r="C2790" s="52" t="s">
        <v>3485</v>
      </c>
      <c r="D2790" s="52" t="s">
        <v>3486</v>
      </c>
      <c r="E2790">
        <f t="shared" si="0"/>
        <v>683</v>
      </c>
      <c r="F2790">
        <v>228</v>
      </c>
    </row>
    <row r="2791" ht="13.2" spans="1:6">
      <c r="A2791" s="1" t="s">
        <v>3</v>
      </c>
      <c r="B2791" s="1" t="s">
        <v>4</v>
      </c>
      <c r="C2791" s="52" t="s">
        <v>3485</v>
      </c>
      <c r="D2791" s="52" t="s">
        <v>3486</v>
      </c>
      <c r="E2791">
        <f t="shared" si="0"/>
        <v>0</v>
      </c>
      <c r="F2791" t="s">
        <v>696</v>
      </c>
    </row>
    <row r="2792" ht="13.2" spans="1:6">
      <c r="A2792" s="1" t="s">
        <v>6</v>
      </c>
      <c r="B2792" s="1" t="s">
        <v>7</v>
      </c>
      <c r="C2792" s="52" t="s">
        <v>3487</v>
      </c>
      <c r="D2792" s="52" t="s">
        <v>3488</v>
      </c>
      <c r="E2792">
        <f t="shared" si="0"/>
        <v>950</v>
      </c>
      <c r="F2792">
        <v>317</v>
      </c>
    </row>
    <row r="2793" ht="13.2" spans="1:6">
      <c r="A2793" s="1" t="s">
        <v>3</v>
      </c>
      <c r="B2793" s="1" t="s">
        <v>4</v>
      </c>
      <c r="C2793" s="52" t="s">
        <v>3487</v>
      </c>
      <c r="D2793" s="52" t="s">
        <v>3488</v>
      </c>
      <c r="E2793">
        <f t="shared" si="0"/>
        <v>0</v>
      </c>
      <c r="F2793" t="s">
        <v>696</v>
      </c>
    </row>
    <row r="2794" ht="13.2" spans="1:6">
      <c r="A2794" s="1" t="s">
        <v>6</v>
      </c>
      <c r="B2794" s="1" t="s">
        <v>7</v>
      </c>
      <c r="C2794" s="52" t="s">
        <v>3489</v>
      </c>
      <c r="D2794" s="52" t="s">
        <v>3490</v>
      </c>
      <c r="E2794">
        <f t="shared" si="0"/>
        <v>554</v>
      </c>
      <c r="F2794">
        <v>185</v>
      </c>
    </row>
    <row r="2795" ht="13.2" spans="1:6">
      <c r="A2795" s="1" t="s">
        <v>3</v>
      </c>
      <c r="B2795" s="1" t="s">
        <v>4</v>
      </c>
      <c r="C2795" s="52" t="s">
        <v>3489</v>
      </c>
      <c r="D2795" s="52" t="s">
        <v>3490</v>
      </c>
      <c r="E2795">
        <f t="shared" si="0"/>
        <v>0</v>
      </c>
      <c r="F2795" t="s">
        <v>696</v>
      </c>
    </row>
    <row r="2796" ht="13.2" spans="1:6">
      <c r="A2796" s="1" t="s">
        <v>6</v>
      </c>
      <c r="B2796" s="1" t="s">
        <v>7</v>
      </c>
      <c r="C2796" s="52" t="s">
        <v>3491</v>
      </c>
      <c r="D2796" s="52" t="s">
        <v>3492</v>
      </c>
      <c r="E2796">
        <f t="shared" si="0"/>
        <v>332</v>
      </c>
      <c r="F2796">
        <v>111</v>
      </c>
    </row>
    <row r="2797" ht="13.2" spans="1:6">
      <c r="A2797" s="1" t="s">
        <v>3</v>
      </c>
      <c r="B2797" s="1" t="s">
        <v>4</v>
      </c>
      <c r="C2797" s="52" t="s">
        <v>3491</v>
      </c>
      <c r="D2797" s="52" t="s">
        <v>3492</v>
      </c>
      <c r="E2797">
        <f t="shared" si="0"/>
        <v>0</v>
      </c>
      <c r="F2797" t="s">
        <v>696</v>
      </c>
    </row>
    <row r="2798" ht="13.2" spans="1:6">
      <c r="A2798" s="1" t="s">
        <v>6</v>
      </c>
      <c r="B2798" s="1" t="s">
        <v>7</v>
      </c>
      <c r="C2798" s="52" t="s">
        <v>3493</v>
      </c>
      <c r="D2798" s="52" t="s">
        <v>3494</v>
      </c>
      <c r="E2798">
        <f t="shared" si="0"/>
        <v>875</v>
      </c>
      <c r="F2798">
        <v>292</v>
      </c>
    </row>
    <row r="2799" ht="13.2" spans="1:6">
      <c r="A2799" s="1" t="s">
        <v>3</v>
      </c>
      <c r="B2799" s="1" t="s">
        <v>4</v>
      </c>
      <c r="C2799" s="52" t="s">
        <v>3493</v>
      </c>
      <c r="D2799" s="52" t="s">
        <v>3494</v>
      </c>
      <c r="E2799">
        <f t="shared" si="0"/>
        <v>0</v>
      </c>
      <c r="F2799" t="s">
        <v>696</v>
      </c>
    </row>
    <row r="2800" ht="13.2" spans="1:6">
      <c r="A2800" s="1" t="s">
        <v>6</v>
      </c>
      <c r="B2800" s="1" t="s">
        <v>7</v>
      </c>
      <c r="C2800" s="52" t="s">
        <v>3495</v>
      </c>
      <c r="D2800" s="52" t="s">
        <v>3496</v>
      </c>
      <c r="E2800">
        <f t="shared" si="0"/>
        <v>605</v>
      </c>
      <c r="F2800">
        <v>202</v>
      </c>
    </row>
    <row r="2801" ht="13.2" spans="1:6">
      <c r="A2801" s="1" t="s">
        <v>3</v>
      </c>
      <c r="B2801" s="1" t="s">
        <v>4</v>
      </c>
      <c r="C2801" s="52" t="s">
        <v>3495</v>
      </c>
      <c r="D2801" s="52" t="s">
        <v>3496</v>
      </c>
      <c r="E2801">
        <f t="shared" si="0"/>
        <v>0</v>
      </c>
      <c r="F2801" t="s">
        <v>696</v>
      </c>
    </row>
    <row r="2802" ht="13.2" spans="1:6">
      <c r="A2802" s="1" t="s">
        <v>6</v>
      </c>
      <c r="B2802" s="1" t="s">
        <v>7</v>
      </c>
      <c r="C2802" s="52" t="s">
        <v>3497</v>
      </c>
      <c r="D2802" s="52" t="s">
        <v>3498</v>
      </c>
      <c r="E2802">
        <f t="shared" si="0"/>
        <v>815</v>
      </c>
      <c r="F2802">
        <v>272</v>
      </c>
    </row>
    <row r="2803" ht="13.2" spans="1:6">
      <c r="A2803" s="1" t="s">
        <v>3</v>
      </c>
      <c r="B2803" s="1" t="s">
        <v>4</v>
      </c>
      <c r="C2803" s="52" t="s">
        <v>3497</v>
      </c>
      <c r="D2803" s="52" t="s">
        <v>3498</v>
      </c>
      <c r="E2803">
        <f t="shared" si="0"/>
        <v>0</v>
      </c>
      <c r="F2803" t="s">
        <v>696</v>
      </c>
    </row>
    <row r="2804" ht="13.2" spans="1:6">
      <c r="A2804" s="1" t="s">
        <v>6</v>
      </c>
      <c r="B2804" s="1" t="s">
        <v>7</v>
      </c>
      <c r="C2804" s="52" t="s">
        <v>3499</v>
      </c>
      <c r="D2804" s="52" t="s">
        <v>3500</v>
      </c>
      <c r="E2804">
        <f t="shared" si="0"/>
        <v>203</v>
      </c>
      <c r="F2804">
        <v>68</v>
      </c>
    </row>
    <row r="2805" ht="13.2" spans="1:6">
      <c r="A2805" s="1" t="s">
        <v>3</v>
      </c>
      <c r="B2805" s="1" t="s">
        <v>4</v>
      </c>
      <c r="C2805" s="52" t="s">
        <v>3499</v>
      </c>
      <c r="D2805" s="52" t="s">
        <v>3500</v>
      </c>
      <c r="E2805">
        <f t="shared" si="0"/>
        <v>0</v>
      </c>
      <c r="F2805" t="s">
        <v>696</v>
      </c>
    </row>
    <row r="2806" ht="13.2" spans="1:6">
      <c r="A2806" s="1" t="s">
        <v>6</v>
      </c>
      <c r="B2806" s="1" t="s">
        <v>7</v>
      </c>
      <c r="C2806" s="52" t="s">
        <v>3501</v>
      </c>
      <c r="D2806" s="52" t="s">
        <v>3502</v>
      </c>
      <c r="E2806">
        <f t="shared" si="0"/>
        <v>347</v>
      </c>
      <c r="F2806">
        <v>116</v>
      </c>
    </row>
    <row r="2807" ht="13.2" spans="1:6">
      <c r="A2807" s="1" t="s">
        <v>3</v>
      </c>
      <c r="B2807" s="1" t="s">
        <v>4</v>
      </c>
      <c r="C2807" s="52" t="s">
        <v>3501</v>
      </c>
      <c r="D2807" s="52" t="s">
        <v>3502</v>
      </c>
      <c r="E2807">
        <f t="shared" si="0"/>
        <v>0</v>
      </c>
      <c r="F2807" t="s">
        <v>696</v>
      </c>
    </row>
    <row r="2808" ht="13.2" spans="1:6">
      <c r="A2808" s="1" t="s">
        <v>6</v>
      </c>
      <c r="B2808" s="1" t="s">
        <v>7</v>
      </c>
      <c r="C2808" s="52" t="s">
        <v>3503</v>
      </c>
      <c r="D2808" s="52" t="s">
        <v>3504</v>
      </c>
      <c r="E2808">
        <f t="shared" si="0"/>
        <v>335</v>
      </c>
      <c r="F2808">
        <v>112</v>
      </c>
    </row>
    <row r="2809" ht="13.2" spans="1:6">
      <c r="A2809" s="1" t="s">
        <v>3</v>
      </c>
      <c r="B2809" s="1" t="s">
        <v>4</v>
      </c>
      <c r="C2809" s="52" t="s">
        <v>3503</v>
      </c>
      <c r="D2809" s="52" t="s">
        <v>3504</v>
      </c>
      <c r="E2809">
        <f t="shared" si="0"/>
        <v>0</v>
      </c>
      <c r="F2809" t="s">
        <v>696</v>
      </c>
    </row>
    <row r="2810" ht="13.2" spans="1:6">
      <c r="A2810" s="1" t="s">
        <v>6</v>
      </c>
      <c r="B2810" s="1" t="s">
        <v>7</v>
      </c>
      <c r="C2810" s="52" t="s">
        <v>3505</v>
      </c>
      <c r="D2810" s="52" t="s">
        <v>3506</v>
      </c>
      <c r="E2810">
        <f t="shared" si="0"/>
        <v>353</v>
      </c>
      <c r="F2810">
        <v>118</v>
      </c>
    </row>
    <row r="2811" ht="13.2" spans="1:6">
      <c r="A2811" s="1" t="s">
        <v>3</v>
      </c>
      <c r="B2811" s="1" t="s">
        <v>4</v>
      </c>
      <c r="C2811" s="52" t="s">
        <v>3505</v>
      </c>
      <c r="D2811" s="52" t="s">
        <v>3506</v>
      </c>
      <c r="E2811">
        <f t="shared" si="0"/>
        <v>0</v>
      </c>
      <c r="F2811" t="s">
        <v>696</v>
      </c>
    </row>
    <row r="2812" ht="13.2" spans="1:6">
      <c r="A2812" s="1" t="s">
        <v>6</v>
      </c>
      <c r="B2812" s="1" t="s">
        <v>7</v>
      </c>
      <c r="C2812" s="52" t="s">
        <v>3507</v>
      </c>
      <c r="D2812" s="52" t="s">
        <v>3508</v>
      </c>
      <c r="E2812">
        <f t="shared" si="0"/>
        <v>695</v>
      </c>
      <c r="F2812">
        <v>232</v>
      </c>
    </row>
    <row r="2813" ht="13.2" spans="1:6">
      <c r="A2813" s="1" t="s">
        <v>3</v>
      </c>
      <c r="B2813" s="1" t="s">
        <v>4</v>
      </c>
      <c r="C2813" s="52" t="s">
        <v>3507</v>
      </c>
      <c r="D2813" s="52" t="s">
        <v>3508</v>
      </c>
      <c r="E2813">
        <f t="shared" si="0"/>
        <v>0</v>
      </c>
      <c r="F2813" t="s">
        <v>696</v>
      </c>
    </row>
    <row r="2814" ht="13.2" spans="1:6">
      <c r="A2814" s="1" t="s">
        <v>6</v>
      </c>
      <c r="B2814" s="1" t="s">
        <v>7</v>
      </c>
      <c r="C2814" s="52" t="s">
        <v>3509</v>
      </c>
      <c r="D2814" s="52" t="s">
        <v>3510</v>
      </c>
      <c r="E2814">
        <f t="shared" si="0"/>
        <v>611</v>
      </c>
      <c r="F2814">
        <v>204</v>
      </c>
    </row>
    <row r="2815" ht="13.2" spans="1:6">
      <c r="A2815" s="1" t="s">
        <v>3</v>
      </c>
      <c r="B2815" s="1" t="s">
        <v>4</v>
      </c>
      <c r="C2815" s="52" t="s">
        <v>3509</v>
      </c>
      <c r="D2815" s="52" t="s">
        <v>3510</v>
      </c>
      <c r="E2815">
        <f t="shared" si="0"/>
        <v>0</v>
      </c>
      <c r="F2815" t="s">
        <v>696</v>
      </c>
    </row>
    <row r="2816" ht="13.2" spans="1:6">
      <c r="A2816" s="1" t="s">
        <v>6</v>
      </c>
      <c r="B2816" s="1" t="s">
        <v>7</v>
      </c>
      <c r="C2816" s="52" t="s">
        <v>3511</v>
      </c>
      <c r="D2816" s="52" t="s">
        <v>3512</v>
      </c>
      <c r="E2816">
        <f t="shared" si="0"/>
        <v>947</v>
      </c>
      <c r="F2816">
        <v>316</v>
      </c>
    </row>
    <row r="2817" ht="13.2" spans="1:6">
      <c r="A2817" s="1" t="s">
        <v>3</v>
      </c>
      <c r="B2817" s="1" t="s">
        <v>4</v>
      </c>
      <c r="C2817" s="52" t="s">
        <v>3511</v>
      </c>
      <c r="D2817" s="52" t="s">
        <v>3512</v>
      </c>
      <c r="E2817">
        <f t="shared" si="0"/>
        <v>0</v>
      </c>
      <c r="F2817" t="s">
        <v>696</v>
      </c>
    </row>
    <row r="2818" ht="13.2" spans="1:6">
      <c r="A2818" s="1" t="s">
        <v>6</v>
      </c>
      <c r="B2818" s="1" t="s">
        <v>7</v>
      </c>
      <c r="C2818" s="52" t="s">
        <v>3513</v>
      </c>
      <c r="D2818" s="52" t="s">
        <v>3514</v>
      </c>
      <c r="E2818">
        <f t="shared" si="0"/>
        <v>1097</v>
      </c>
      <c r="F2818">
        <v>366</v>
      </c>
    </row>
    <row r="2819" ht="13.2" spans="1:6">
      <c r="A2819" s="1" t="s">
        <v>3</v>
      </c>
      <c r="B2819" s="1" t="s">
        <v>4</v>
      </c>
      <c r="C2819" s="52" t="s">
        <v>3513</v>
      </c>
      <c r="D2819" s="52" t="s">
        <v>3514</v>
      </c>
      <c r="E2819">
        <f t="shared" si="0"/>
        <v>0</v>
      </c>
      <c r="F2819" t="s">
        <v>696</v>
      </c>
    </row>
    <row r="2820" ht="13.2" spans="1:6">
      <c r="A2820" s="1" t="s">
        <v>6</v>
      </c>
      <c r="B2820" s="1" t="s">
        <v>7</v>
      </c>
      <c r="C2820" s="52" t="s">
        <v>3515</v>
      </c>
      <c r="D2820" s="52" t="s">
        <v>3516</v>
      </c>
      <c r="E2820">
        <f t="shared" si="0"/>
        <v>566</v>
      </c>
      <c r="F2820">
        <v>189</v>
      </c>
    </row>
    <row r="2821" ht="13.2" spans="1:6">
      <c r="A2821" s="1" t="s">
        <v>3</v>
      </c>
      <c r="B2821" s="1" t="s">
        <v>4</v>
      </c>
      <c r="C2821" s="52" t="s">
        <v>3515</v>
      </c>
      <c r="D2821" s="52" t="s">
        <v>3516</v>
      </c>
      <c r="E2821">
        <f t="shared" si="0"/>
        <v>0</v>
      </c>
      <c r="F2821" t="s">
        <v>696</v>
      </c>
    </row>
    <row r="2822" ht="13.2" spans="1:6">
      <c r="A2822" s="1" t="s">
        <v>6</v>
      </c>
      <c r="B2822" s="1" t="s">
        <v>7</v>
      </c>
      <c r="C2822" s="52" t="s">
        <v>3517</v>
      </c>
      <c r="D2822" s="52" t="s">
        <v>3518</v>
      </c>
      <c r="E2822">
        <f t="shared" si="0"/>
        <v>755</v>
      </c>
      <c r="F2822">
        <v>252</v>
      </c>
    </row>
    <row r="2823" ht="13.2" spans="1:6">
      <c r="A2823" s="1" t="s">
        <v>3</v>
      </c>
      <c r="B2823" s="1" t="s">
        <v>4</v>
      </c>
      <c r="C2823" s="52" t="s">
        <v>3517</v>
      </c>
      <c r="D2823" s="52" t="s">
        <v>3518</v>
      </c>
      <c r="E2823">
        <f t="shared" si="0"/>
        <v>0</v>
      </c>
      <c r="F2823" t="s">
        <v>696</v>
      </c>
    </row>
    <row r="2824" ht="13.2" spans="1:6">
      <c r="A2824" s="1" t="s">
        <v>6</v>
      </c>
      <c r="B2824" s="1" t="s">
        <v>8</v>
      </c>
      <c r="C2824" s="52" t="s">
        <v>3519</v>
      </c>
      <c r="D2824" s="52" t="s">
        <v>3520</v>
      </c>
      <c r="E2824">
        <f t="shared" si="0"/>
        <v>0</v>
      </c>
      <c r="F2824" t="s">
        <v>696</v>
      </c>
    </row>
    <row r="2825" ht="13.2" spans="1:6">
      <c r="A2825" s="1" t="s">
        <v>6</v>
      </c>
      <c r="B2825" s="1" t="s">
        <v>7</v>
      </c>
      <c r="C2825" s="52" t="s">
        <v>3521</v>
      </c>
      <c r="D2825" s="52" t="s">
        <v>3522</v>
      </c>
      <c r="E2825">
        <f t="shared" si="0"/>
        <v>536</v>
      </c>
      <c r="F2825">
        <v>179</v>
      </c>
    </row>
    <row r="2826" ht="13.2" spans="1:6">
      <c r="A2826" s="1" t="s">
        <v>3</v>
      </c>
      <c r="B2826" s="1" t="s">
        <v>4</v>
      </c>
      <c r="C2826" s="52" t="s">
        <v>3521</v>
      </c>
      <c r="D2826" s="52" t="s">
        <v>3522</v>
      </c>
      <c r="E2826">
        <f t="shared" si="0"/>
        <v>0</v>
      </c>
      <c r="F2826" t="s">
        <v>696</v>
      </c>
    </row>
    <row r="2827" ht="13.2" spans="1:6">
      <c r="A2827" s="1" t="s">
        <v>6</v>
      </c>
      <c r="B2827" s="1" t="s">
        <v>7</v>
      </c>
      <c r="C2827" s="52" t="s">
        <v>3523</v>
      </c>
      <c r="D2827" s="52" t="s">
        <v>3524</v>
      </c>
      <c r="E2827">
        <f t="shared" si="0"/>
        <v>1325</v>
      </c>
      <c r="F2827">
        <v>442</v>
      </c>
    </row>
    <row r="2828" ht="13.2" spans="1:6">
      <c r="A2828" s="1" t="s">
        <v>3</v>
      </c>
      <c r="B2828" s="1" t="s">
        <v>4</v>
      </c>
      <c r="C2828" s="52" t="s">
        <v>3523</v>
      </c>
      <c r="D2828" s="52" t="s">
        <v>3524</v>
      </c>
      <c r="E2828">
        <f t="shared" si="0"/>
        <v>0</v>
      </c>
      <c r="F2828" t="s">
        <v>696</v>
      </c>
    </row>
    <row r="2829" ht="13.2" spans="1:6">
      <c r="A2829" s="1" t="s">
        <v>6</v>
      </c>
      <c r="B2829" s="1" t="s">
        <v>7</v>
      </c>
      <c r="C2829" s="52" t="s">
        <v>3525</v>
      </c>
      <c r="D2829" s="52" t="s">
        <v>3526</v>
      </c>
      <c r="E2829">
        <f t="shared" si="0"/>
        <v>425</v>
      </c>
      <c r="F2829">
        <v>142</v>
      </c>
    </row>
    <row r="2830" ht="13.2" spans="1:6">
      <c r="A2830" s="1" t="s">
        <v>3</v>
      </c>
      <c r="B2830" s="1" t="s">
        <v>4</v>
      </c>
      <c r="C2830" s="52" t="s">
        <v>3525</v>
      </c>
      <c r="D2830" s="52" t="s">
        <v>3526</v>
      </c>
      <c r="E2830">
        <f t="shared" si="0"/>
        <v>0</v>
      </c>
      <c r="F2830" t="s">
        <v>696</v>
      </c>
    </row>
    <row r="2831" ht="13.2" spans="1:6">
      <c r="A2831" s="1" t="s">
        <v>6</v>
      </c>
      <c r="B2831" s="1" t="s">
        <v>7</v>
      </c>
      <c r="C2831" s="52" t="s">
        <v>3527</v>
      </c>
      <c r="D2831" s="52" t="s">
        <v>3528</v>
      </c>
      <c r="E2831">
        <f t="shared" si="0"/>
        <v>776</v>
      </c>
      <c r="F2831">
        <v>259</v>
      </c>
    </row>
    <row r="2832" ht="13.2" spans="1:6">
      <c r="A2832" s="1" t="s">
        <v>3</v>
      </c>
      <c r="B2832" s="1" t="s">
        <v>4</v>
      </c>
      <c r="C2832" s="52" t="s">
        <v>3527</v>
      </c>
      <c r="D2832" s="52" t="s">
        <v>3528</v>
      </c>
      <c r="E2832">
        <f t="shared" si="0"/>
        <v>0</v>
      </c>
      <c r="F2832" t="s">
        <v>696</v>
      </c>
    </row>
    <row r="2833" ht="13.2" spans="1:6">
      <c r="A2833" s="1" t="s">
        <v>6</v>
      </c>
      <c r="B2833" s="1" t="s">
        <v>7</v>
      </c>
      <c r="C2833" s="52" t="s">
        <v>3529</v>
      </c>
      <c r="D2833" s="52" t="s">
        <v>3530</v>
      </c>
      <c r="E2833">
        <f t="shared" si="0"/>
        <v>1037</v>
      </c>
      <c r="F2833">
        <v>346</v>
      </c>
    </row>
    <row r="2834" ht="13.2" spans="1:6">
      <c r="A2834" s="1" t="s">
        <v>3</v>
      </c>
      <c r="B2834" s="1" t="s">
        <v>4</v>
      </c>
      <c r="C2834" s="52" t="s">
        <v>3529</v>
      </c>
      <c r="D2834" s="52" t="s">
        <v>3530</v>
      </c>
      <c r="E2834">
        <f t="shared" si="0"/>
        <v>0</v>
      </c>
      <c r="F2834" t="s">
        <v>696</v>
      </c>
    </row>
    <row r="2835" ht="13.2" spans="1:6">
      <c r="A2835" s="1" t="s">
        <v>6</v>
      </c>
      <c r="B2835" s="1" t="s">
        <v>7</v>
      </c>
      <c r="C2835" s="52" t="s">
        <v>3531</v>
      </c>
      <c r="D2835" s="52" t="s">
        <v>3532</v>
      </c>
      <c r="E2835">
        <f t="shared" si="0"/>
        <v>542</v>
      </c>
      <c r="F2835">
        <v>181</v>
      </c>
    </row>
    <row r="2836" ht="13.2" spans="1:6">
      <c r="A2836" s="1" t="s">
        <v>3</v>
      </c>
      <c r="B2836" s="1" t="s">
        <v>4</v>
      </c>
      <c r="C2836" s="52" t="s">
        <v>3531</v>
      </c>
      <c r="D2836" s="52" t="s">
        <v>3532</v>
      </c>
      <c r="E2836">
        <f t="shared" si="0"/>
        <v>0</v>
      </c>
      <c r="F2836" t="s">
        <v>696</v>
      </c>
    </row>
    <row r="2837" ht="13.2" spans="1:6">
      <c r="A2837" s="1" t="s">
        <v>6</v>
      </c>
      <c r="B2837" s="1" t="s">
        <v>7</v>
      </c>
      <c r="C2837" s="52" t="s">
        <v>3533</v>
      </c>
      <c r="D2837" s="52" t="s">
        <v>3534</v>
      </c>
      <c r="E2837">
        <f t="shared" si="0"/>
        <v>566</v>
      </c>
      <c r="F2837">
        <v>189</v>
      </c>
    </row>
    <row r="2838" ht="13.2" spans="1:6">
      <c r="A2838" s="1" t="s">
        <v>3</v>
      </c>
      <c r="B2838" s="1" t="s">
        <v>4</v>
      </c>
      <c r="C2838" s="52" t="s">
        <v>3533</v>
      </c>
      <c r="D2838" s="52" t="s">
        <v>3534</v>
      </c>
      <c r="E2838">
        <f t="shared" si="0"/>
        <v>0</v>
      </c>
      <c r="F2838" t="s">
        <v>696</v>
      </c>
    </row>
    <row r="2839" ht="13.2" spans="1:6">
      <c r="A2839" s="1" t="s">
        <v>6</v>
      </c>
      <c r="B2839" s="1" t="s">
        <v>7</v>
      </c>
      <c r="C2839" s="52" t="s">
        <v>3535</v>
      </c>
      <c r="D2839" s="52" t="s">
        <v>3536</v>
      </c>
      <c r="E2839">
        <f t="shared" si="0"/>
        <v>1352</v>
      </c>
      <c r="F2839">
        <v>451</v>
      </c>
    </row>
    <row r="2840" ht="13.2" spans="1:6">
      <c r="A2840" s="1" t="s">
        <v>3</v>
      </c>
      <c r="B2840" s="1" t="s">
        <v>4</v>
      </c>
      <c r="C2840" s="52" t="s">
        <v>3535</v>
      </c>
      <c r="D2840" s="52" t="s">
        <v>3536</v>
      </c>
      <c r="E2840">
        <f t="shared" si="0"/>
        <v>0</v>
      </c>
      <c r="F2840" t="s">
        <v>696</v>
      </c>
    </row>
    <row r="2841" ht="13.2" spans="1:6">
      <c r="A2841" s="1" t="s">
        <v>6</v>
      </c>
      <c r="B2841" s="1" t="s">
        <v>8</v>
      </c>
      <c r="C2841" s="52" t="s">
        <v>3537</v>
      </c>
      <c r="D2841" s="52" t="s">
        <v>3538</v>
      </c>
      <c r="E2841">
        <f t="shared" si="0"/>
        <v>0</v>
      </c>
      <c r="F2841" t="s">
        <v>696</v>
      </c>
    </row>
    <row r="2842" ht="13.2" spans="1:6">
      <c r="A2842" s="1" t="s">
        <v>6</v>
      </c>
      <c r="B2842" s="1" t="s">
        <v>7</v>
      </c>
      <c r="C2842" s="52" t="s">
        <v>3539</v>
      </c>
      <c r="D2842" s="52" t="s">
        <v>3540</v>
      </c>
      <c r="E2842">
        <f t="shared" si="0"/>
        <v>692</v>
      </c>
      <c r="F2842">
        <v>231</v>
      </c>
    </row>
    <row r="2843" ht="13.2" spans="1:6">
      <c r="A2843" s="1" t="s">
        <v>3</v>
      </c>
      <c r="B2843" s="1" t="s">
        <v>4</v>
      </c>
      <c r="C2843" s="52" t="s">
        <v>3539</v>
      </c>
      <c r="D2843" s="52" t="s">
        <v>3540</v>
      </c>
      <c r="E2843">
        <f t="shared" si="0"/>
        <v>0</v>
      </c>
      <c r="F2843" t="s">
        <v>696</v>
      </c>
    </row>
    <row r="2844" ht="13.2" spans="1:6">
      <c r="A2844" s="1" t="s">
        <v>6</v>
      </c>
      <c r="B2844" s="1" t="s">
        <v>7</v>
      </c>
      <c r="C2844" s="52" t="s">
        <v>3541</v>
      </c>
      <c r="D2844" s="52" t="s">
        <v>3542</v>
      </c>
      <c r="E2844">
        <f t="shared" si="0"/>
        <v>566</v>
      </c>
      <c r="F2844">
        <v>189</v>
      </c>
    </row>
    <row r="2845" ht="13.2" spans="1:6">
      <c r="A2845" s="1" t="s">
        <v>3</v>
      </c>
      <c r="B2845" s="1" t="s">
        <v>4</v>
      </c>
      <c r="C2845" s="52" t="s">
        <v>3541</v>
      </c>
      <c r="D2845" s="52" t="s">
        <v>3542</v>
      </c>
      <c r="E2845">
        <f t="shared" si="0"/>
        <v>0</v>
      </c>
      <c r="F2845" t="s">
        <v>696</v>
      </c>
    </row>
    <row r="2846" ht="13.2" spans="1:6">
      <c r="A2846" s="1" t="s">
        <v>6</v>
      </c>
      <c r="B2846" s="1" t="s">
        <v>7</v>
      </c>
      <c r="C2846" s="52" t="s">
        <v>3543</v>
      </c>
      <c r="D2846" s="52" t="s">
        <v>3544</v>
      </c>
      <c r="E2846">
        <f t="shared" si="0"/>
        <v>746</v>
      </c>
      <c r="F2846">
        <v>249</v>
      </c>
    </row>
    <row r="2847" ht="13.2" spans="1:6">
      <c r="A2847" s="1" t="s">
        <v>3</v>
      </c>
      <c r="B2847" s="1" t="s">
        <v>4</v>
      </c>
      <c r="C2847" s="52" t="s">
        <v>3543</v>
      </c>
      <c r="D2847" s="52" t="s">
        <v>3544</v>
      </c>
      <c r="E2847">
        <f t="shared" si="0"/>
        <v>0</v>
      </c>
      <c r="F2847" t="s">
        <v>696</v>
      </c>
    </row>
    <row r="2848" ht="13.2" spans="1:6">
      <c r="A2848" s="1" t="s">
        <v>6</v>
      </c>
      <c r="B2848" s="1" t="s">
        <v>8</v>
      </c>
      <c r="C2848" s="52" t="s">
        <v>3545</v>
      </c>
      <c r="D2848" s="52" t="s">
        <v>3546</v>
      </c>
      <c r="E2848">
        <f t="shared" si="0"/>
        <v>0</v>
      </c>
      <c r="F2848" t="s">
        <v>696</v>
      </c>
    </row>
    <row r="2849" ht="13.2" spans="1:6">
      <c r="A2849" s="1" t="s">
        <v>6</v>
      </c>
      <c r="B2849" s="1" t="s">
        <v>8</v>
      </c>
      <c r="C2849" s="52" t="s">
        <v>3547</v>
      </c>
      <c r="D2849" s="52" t="s">
        <v>3548</v>
      </c>
      <c r="E2849">
        <f t="shared" si="0"/>
        <v>0</v>
      </c>
      <c r="F2849" t="s">
        <v>696</v>
      </c>
    </row>
    <row r="2850" ht="13.2" spans="1:6">
      <c r="A2850" s="1" t="s">
        <v>6</v>
      </c>
      <c r="B2850" s="1" t="s">
        <v>8</v>
      </c>
      <c r="C2850" s="52" t="s">
        <v>3549</v>
      </c>
      <c r="D2850" s="52" t="s">
        <v>3550</v>
      </c>
      <c r="E2850">
        <f t="shared" si="0"/>
        <v>0</v>
      </c>
      <c r="F2850" t="s">
        <v>696</v>
      </c>
    </row>
    <row r="2851" ht="13.2" spans="1:6">
      <c r="A2851" s="1" t="s">
        <v>6</v>
      </c>
      <c r="B2851" s="1" t="s">
        <v>7</v>
      </c>
      <c r="C2851" s="52" t="s">
        <v>3551</v>
      </c>
      <c r="D2851" s="52" t="s">
        <v>3552</v>
      </c>
      <c r="E2851">
        <f t="shared" si="0"/>
        <v>374</v>
      </c>
      <c r="F2851">
        <v>125</v>
      </c>
    </row>
    <row r="2852" ht="13.2" spans="1:6">
      <c r="A2852" s="1" t="s">
        <v>3</v>
      </c>
      <c r="B2852" s="1" t="s">
        <v>4</v>
      </c>
      <c r="C2852" s="52" t="s">
        <v>3551</v>
      </c>
      <c r="D2852" s="52" t="s">
        <v>3552</v>
      </c>
      <c r="E2852">
        <f t="shared" si="0"/>
        <v>0</v>
      </c>
      <c r="F2852" t="s">
        <v>696</v>
      </c>
    </row>
    <row r="2853" ht="13.2" spans="1:6">
      <c r="A2853" s="1" t="s">
        <v>6</v>
      </c>
      <c r="B2853" s="1" t="s">
        <v>8</v>
      </c>
      <c r="C2853" s="52" t="s">
        <v>3553</v>
      </c>
      <c r="D2853" s="52" t="s">
        <v>3554</v>
      </c>
      <c r="E2853">
        <f t="shared" si="0"/>
        <v>0</v>
      </c>
      <c r="F2853" t="s">
        <v>696</v>
      </c>
    </row>
    <row r="2854" ht="13.2" spans="1:6">
      <c r="A2854" s="1" t="s">
        <v>6</v>
      </c>
      <c r="B2854" s="1" t="s">
        <v>7</v>
      </c>
      <c r="C2854" s="52" t="s">
        <v>3555</v>
      </c>
      <c r="D2854" s="52" t="s">
        <v>3556</v>
      </c>
      <c r="E2854">
        <f t="shared" si="0"/>
        <v>3260</v>
      </c>
      <c r="F2854">
        <v>1087</v>
      </c>
    </row>
    <row r="2855" ht="13.2" spans="1:6">
      <c r="A2855" s="1" t="s">
        <v>3</v>
      </c>
      <c r="B2855" s="1" t="s">
        <v>4</v>
      </c>
      <c r="C2855" s="52" t="s">
        <v>3555</v>
      </c>
      <c r="D2855" s="52" t="s">
        <v>3556</v>
      </c>
      <c r="E2855">
        <f t="shared" si="0"/>
        <v>0</v>
      </c>
      <c r="F2855" t="s">
        <v>696</v>
      </c>
    </row>
    <row r="2856" ht="13.2" spans="1:6">
      <c r="A2856" s="1" t="s">
        <v>6</v>
      </c>
      <c r="B2856" s="1" t="s">
        <v>8</v>
      </c>
      <c r="C2856" s="52" t="s">
        <v>3557</v>
      </c>
      <c r="D2856" s="52" t="s">
        <v>3558</v>
      </c>
      <c r="E2856">
        <f t="shared" si="0"/>
        <v>0</v>
      </c>
      <c r="F2856" t="s">
        <v>696</v>
      </c>
    </row>
    <row r="2857" ht="13.2" spans="1:6">
      <c r="A2857" s="1" t="s">
        <v>6</v>
      </c>
      <c r="B2857" s="1" t="s">
        <v>8</v>
      </c>
      <c r="C2857" s="52" t="s">
        <v>3559</v>
      </c>
      <c r="D2857" s="52" t="s">
        <v>3560</v>
      </c>
      <c r="E2857">
        <f t="shared" si="0"/>
        <v>0</v>
      </c>
      <c r="F2857" t="s">
        <v>696</v>
      </c>
    </row>
    <row r="2858" ht="13.2" spans="1:6">
      <c r="A2858" s="1" t="s">
        <v>6</v>
      </c>
      <c r="B2858" s="1" t="s">
        <v>8</v>
      </c>
      <c r="C2858" s="52" t="s">
        <v>3561</v>
      </c>
      <c r="D2858" s="52" t="s">
        <v>3562</v>
      </c>
      <c r="E2858">
        <f t="shared" si="0"/>
        <v>0</v>
      </c>
      <c r="F2858" t="s">
        <v>696</v>
      </c>
    </row>
    <row r="2859" ht="13.2" spans="1:6">
      <c r="A2859" s="1" t="s">
        <v>6</v>
      </c>
      <c r="B2859" s="1" t="s">
        <v>8</v>
      </c>
      <c r="C2859" s="52" t="s">
        <v>3563</v>
      </c>
      <c r="D2859" s="52" t="s">
        <v>3564</v>
      </c>
      <c r="E2859">
        <f t="shared" si="0"/>
        <v>0</v>
      </c>
      <c r="F2859" t="s">
        <v>696</v>
      </c>
    </row>
    <row r="2860" ht="13.2" spans="1:6">
      <c r="A2860" s="1" t="s">
        <v>6</v>
      </c>
      <c r="B2860" s="1" t="s">
        <v>8</v>
      </c>
      <c r="C2860" s="52" t="s">
        <v>3565</v>
      </c>
      <c r="D2860" s="52" t="s">
        <v>3566</v>
      </c>
      <c r="E2860">
        <f t="shared" si="0"/>
        <v>0</v>
      </c>
      <c r="F2860" t="s">
        <v>696</v>
      </c>
    </row>
    <row r="2861" ht="13.2" spans="1:6">
      <c r="A2861" s="1" t="s">
        <v>6</v>
      </c>
      <c r="B2861" s="1" t="s">
        <v>8</v>
      </c>
      <c r="C2861" s="52" t="s">
        <v>3567</v>
      </c>
      <c r="D2861" s="52" t="s">
        <v>3568</v>
      </c>
      <c r="E2861">
        <f t="shared" si="0"/>
        <v>0</v>
      </c>
      <c r="F2861" t="s">
        <v>696</v>
      </c>
    </row>
    <row r="2862" ht="13.2" spans="1:6">
      <c r="A2862" s="1" t="s">
        <v>6</v>
      </c>
      <c r="B2862" s="1" t="s">
        <v>8</v>
      </c>
      <c r="C2862" s="52" t="s">
        <v>3569</v>
      </c>
      <c r="D2862" s="52" t="s">
        <v>3570</v>
      </c>
      <c r="E2862">
        <f t="shared" si="0"/>
        <v>0</v>
      </c>
      <c r="F2862" t="s">
        <v>696</v>
      </c>
    </row>
    <row r="2863" ht="13.2" spans="1:6">
      <c r="A2863" s="1" t="s">
        <v>6</v>
      </c>
      <c r="B2863" s="1" t="s">
        <v>7</v>
      </c>
      <c r="C2863" s="52" t="s">
        <v>3571</v>
      </c>
      <c r="D2863" s="52" t="s">
        <v>3572</v>
      </c>
      <c r="E2863">
        <f t="shared" si="0"/>
        <v>173</v>
      </c>
      <c r="F2863">
        <v>58</v>
      </c>
    </row>
    <row r="2864" ht="13.2" spans="1:6">
      <c r="A2864" s="1" t="s">
        <v>3</v>
      </c>
      <c r="B2864" s="1" t="s">
        <v>4</v>
      </c>
      <c r="C2864" s="52" t="s">
        <v>3571</v>
      </c>
      <c r="D2864" s="52" t="s">
        <v>3572</v>
      </c>
      <c r="E2864">
        <f t="shared" si="0"/>
        <v>0</v>
      </c>
      <c r="F2864" t="s">
        <v>696</v>
      </c>
    </row>
    <row r="2865" ht="13.2" spans="1:6">
      <c r="A2865" s="1" t="s">
        <v>6</v>
      </c>
      <c r="B2865" s="1" t="s">
        <v>8</v>
      </c>
      <c r="C2865" s="52" t="s">
        <v>3573</v>
      </c>
      <c r="D2865" s="52" t="s">
        <v>3574</v>
      </c>
      <c r="E2865">
        <f t="shared" si="0"/>
        <v>0</v>
      </c>
      <c r="F2865" t="s">
        <v>696</v>
      </c>
    </row>
    <row r="2866" ht="13.2" spans="1:6">
      <c r="A2866" s="1" t="s">
        <v>6</v>
      </c>
      <c r="B2866" s="1" t="s">
        <v>7</v>
      </c>
      <c r="C2866" s="52" t="s">
        <v>3575</v>
      </c>
      <c r="D2866" s="52" t="s">
        <v>3576</v>
      </c>
      <c r="E2866">
        <f t="shared" si="0"/>
        <v>356</v>
      </c>
      <c r="F2866">
        <v>119</v>
      </c>
    </row>
    <row r="2867" ht="13.2" spans="1:6">
      <c r="A2867" s="1" t="s">
        <v>3</v>
      </c>
      <c r="B2867" s="1" t="s">
        <v>4</v>
      </c>
      <c r="C2867" s="52" t="s">
        <v>3575</v>
      </c>
      <c r="D2867" s="52" t="s">
        <v>3576</v>
      </c>
      <c r="E2867">
        <f t="shared" si="0"/>
        <v>0</v>
      </c>
      <c r="F2867" t="s">
        <v>696</v>
      </c>
    </row>
    <row r="2868" ht="13.2" spans="1:6">
      <c r="A2868" s="1" t="s">
        <v>6</v>
      </c>
      <c r="B2868" s="1" t="s">
        <v>7</v>
      </c>
      <c r="C2868" s="52" t="s">
        <v>3577</v>
      </c>
      <c r="D2868" s="52" t="s">
        <v>3578</v>
      </c>
      <c r="E2868">
        <f t="shared" si="0"/>
        <v>473</v>
      </c>
      <c r="F2868">
        <v>158</v>
      </c>
    </row>
    <row r="2869" ht="13.2" spans="1:6">
      <c r="A2869" s="1" t="s">
        <v>3</v>
      </c>
      <c r="B2869" s="1" t="s">
        <v>4</v>
      </c>
      <c r="C2869" s="52" t="s">
        <v>3577</v>
      </c>
      <c r="D2869" s="52" t="s">
        <v>3578</v>
      </c>
      <c r="E2869">
        <f t="shared" si="0"/>
        <v>0</v>
      </c>
      <c r="F2869" t="s">
        <v>696</v>
      </c>
    </row>
    <row r="2870" ht="13.2" spans="1:6">
      <c r="A2870" s="1" t="s">
        <v>6</v>
      </c>
      <c r="B2870" s="1" t="s">
        <v>7</v>
      </c>
      <c r="C2870" s="52" t="s">
        <v>3579</v>
      </c>
      <c r="D2870" s="52" t="s">
        <v>3580</v>
      </c>
      <c r="E2870">
        <f t="shared" si="0"/>
        <v>194</v>
      </c>
      <c r="F2870">
        <v>65</v>
      </c>
    </row>
    <row r="2871" ht="13.2" spans="1:6">
      <c r="A2871" s="1" t="s">
        <v>3</v>
      </c>
      <c r="B2871" s="1" t="s">
        <v>4</v>
      </c>
      <c r="C2871" s="52" t="s">
        <v>3579</v>
      </c>
      <c r="D2871" s="52" t="s">
        <v>3580</v>
      </c>
      <c r="E2871">
        <f t="shared" si="0"/>
        <v>0</v>
      </c>
      <c r="F2871" t="s">
        <v>696</v>
      </c>
    </row>
  </sheetData>
  <pageMargins left="0.75" right="0.75" top="1" bottom="1" header="0.511805555555556" footer="0.511805555555556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2873"/>
  <sheetViews>
    <sheetView workbookViewId="0">
      <selection activeCell="A1" sqref="A1"/>
    </sheetView>
  </sheetViews>
  <sheetFormatPr defaultColWidth="14.4259259259259" defaultRowHeight="15.75" customHeight="1"/>
  <cols>
    <col min="1" max="1" width="14.8611111111111" customWidth="1"/>
    <col min="4" max="4" width="18.1388888888889" customWidth="1"/>
    <col min="5" max="5" width="17.8611111111111" customWidth="1"/>
    <col min="12" max="12" width="19.8611111111111" customWidth="1"/>
    <col min="13" max="13" width="63.287037037037" customWidth="1"/>
    <col min="18" max="18" width="17.287037037037" customWidth="1"/>
  </cols>
  <sheetData>
    <row r="1" ht="13.2" spans="1:18">
      <c r="A1" s="1" t="s">
        <v>3581</v>
      </c>
      <c r="B1" s="1" t="s">
        <v>0</v>
      </c>
      <c r="C1" s="1" t="s">
        <v>1</v>
      </c>
      <c r="D1" s="1" t="s">
        <v>3582</v>
      </c>
      <c r="E1" s="1" t="s">
        <v>3583</v>
      </c>
      <c r="F1" s="1" t="s">
        <v>3584</v>
      </c>
      <c r="G1" s="1" t="s">
        <v>3585</v>
      </c>
      <c r="H1" s="1" t="s">
        <v>3586</v>
      </c>
      <c r="I1" s="1" t="s">
        <v>688</v>
      </c>
      <c r="J1" s="1" t="s">
        <v>689</v>
      </c>
      <c r="K1" s="1" t="s">
        <v>3587</v>
      </c>
      <c r="L1" s="1" t="s">
        <v>3588</v>
      </c>
      <c r="M1" s="2" t="s">
        <v>49</v>
      </c>
      <c r="N1" s="1" t="s">
        <v>3589</v>
      </c>
      <c r="O1" s="1" t="s">
        <v>3590</v>
      </c>
      <c r="P1" s="1" t="s">
        <v>3591</v>
      </c>
      <c r="Q1" s="1" t="s">
        <v>3592</v>
      </c>
      <c r="R1" s="1" t="s">
        <v>3593</v>
      </c>
    </row>
    <row r="2" ht="13.2" spans="1:16">
      <c r="A2" s="1">
        <v>1</v>
      </c>
      <c r="B2" s="1" t="s">
        <v>6</v>
      </c>
      <c r="C2" s="1" t="s">
        <v>7</v>
      </c>
      <c r="D2" s="1" t="s">
        <v>3594</v>
      </c>
      <c r="E2" s="1" t="s">
        <v>3595</v>
      </c>
      <c r="F2" s="1" t="s">
        <v>3585</v>
      </c>
      <c r="H2" s="1" t="s">
        <v>3596</v>
      </c>
      <c r="I2" s="52" t="s">
        <v>694</v>
      </c>
      <c r="J2" s="52" t="s">
        <v>695</v>
      </c>
      <c r="K2" s="52" t="s">
        <v>3597</v>
      </c>
      <c r="M2" s="2"/>
      <c r="O2" s="1" t="s">
        <v>3598</v>
      </c>
      <c r="P2" s="52" t="s">
        <v>3599</v>
      </c>
    </row>
    <row r="3" ht="13.2" spans="1:17">
      <c r="A3" s="1">
        <v>2</v>
      </c>
      <c r="B3" s="1" t="s">
        <v>3</v>
      </c>
      <c r="C3" s="1" t="s">
        <v>4</v>
      </c>
      <c r="D3" s="1" t="s">
        <v>3594</v>
      </c>
      <c r="E3" s="1" t="s">
        <v>3595</v>
      </c>
      <c r="F3" s="1" t="s">
        <v>3585</v>
      </c>
      <c r="H3" s="1" t="s">
        <v>3596</v>
      </c>
      <c r="I3" s="52" t="s">
        <v>694</v>
      </c>
      <c r="J3" s="52" t="s">
        <v>695</v>
      </c>
      <c r="K3" s="52" t="s">
        <v>3597</v>
      </c>
      <c r="L3" s="1" t="s">
        <v>3600</v>
      </c>
      <c r="M3" s="2" t="s">
        <v>55</v>
      </c>
      <c r="O3" s="1" t="s">
        <v>3598</v>
      </c>
      <c r="P3" s="52" t="s">
        <v>3599</v>
      </c>
      <c r="Q3" s="52" t="s">
        <v>3601</v>
      </c>
    </row>
    <row r="4" ht="13.2" spans="1:16">
      <c r="A4" s="1">
        <v>3</v>
      </c>
      <c r="B4" s="1" t="s">
        <v>6</v>
      </c>
      <c r="C4" s="1" t="s">
        <v>7</v>
      </c>
      <c r="D4" s="1" t="s">
        <v>3594</v>
      </c>
      <c r="E4" s="1" t="s">
        <v>3595</v>
      </c>
      <c r="F4" s="1" t="s">
        <v>3585</v>
      </c>
      <c r="H4" s="1" t="s">
        <v>3596</v>
      </c>
      <c r="I4" s="52" t="s">
        <v>697</v>
      </c>
      <c r="J4" s="52" t="s">
        <v>698</v>
      </c>
      <c r="K4" s="1" t="s">
        <v>3602</v>
      </c>
      <c r="M4" s="2"/>
      <c r="O4" s="1" t="s">
        <v>3603</v>
      </c>
      <c r="P4" s="52" t="s">
        <v>3604</v>
      </c>
    </row>
    <row r="5" ht="13.2" spans="1:17">
      <c r="A5" s="1">
        <v>4</v>
      </c>
      <c r="B5" s="1" t="s">
        <v>3</v>
      </c>
      <c r="C5" s="1" t="s">
        <v>4</v>
      </c>
      <c r="D5" s="1" t="s">
        <v>3594</v>
      </c>
      <c r="E5" s="1" t="s">
        <v>3595</v>
      </c>
      <c r="F5" s="1" t="s">
        <v>3585</v>
      </c>
      <c r="H5" s="1" t="s">
        <v>3596</v>
      </c>
      <c r="I5" s="52" t="s">
        <v>697</v>
      </c>
      <c r="J5" s="52" t="s">
        <v>698</v>
      </c>
      <c r="K5" s="1" t="s">
        <v>3602</v>
      </c>
      <c r="L5" s="1" t="s">
        <v>3605</v>
      </c>
      <c r="M5" s="2" t="s">
        <v>56</v>
      </c>
      <c r="O5" s="1" t="s">
        <v>3603</v>
      </c>
      <c r="P5" s="52" t="s">
        <v>3604</v>
      </c>
      <c r="Q5" s="52" t="s">
        <v>3606</v>
      </c>
    </row>
    <row r="6" ht="13.2" spans="1:18">
      <c r="A6" s="1">
        <v>5</v>
      </c>
      <c r="B6" s="1" t="s">
        <v>6</v>
      </c>
      <c r="C6" s="1" t="s">
        <v>8</v>
      </c>
      <c r="D6" s="1" t="s">
        <v>3594</v>
      </c>
      <c r="E6" s="1" t="s">
        <v>3595</v>
      </c>
      <c r="F6" s="1" t="s">
        <v>3585</v>
      </c>
      <c r="H6" s="1" t="s">
        <v>3596</v>
      </c>
      <c r="I6" s="52" t="s">
        <v>699</v>
      </c>
      <c r="J6" s="52" t="s">
        <v>700</v>
      </c>
      <c r="K6" s="1" t="s">
        <v>3602</v>
      </c>
      <c r="M6" s="2"/>
      <c r="O6" s="1" t="s">
        <v>3607</v>
      </c>
      <c r="P6" s="52" t="s">
        <v>3608</v>
      </c>
      <c r="R6" s="1" t="s">
        <v>3609</v>
      </c>
    </row>
    <row r="7" ht="13.2" spans="1:16">
      <c r="A7" s="1">
        <v>6</v>
      </c>
      <c r="B7" s="1" t="s">
        <v>6</v>
      </c>
      <c r="C7" s="1" t="s">
        <v>7</v>
      </c>
      <c r="D7" s="1" t="s">
        <v>3594</v>
      </c>
      <c r="E7" s="1" t="s">
        <v>3595</v>
      </c>
      <c r="F7" s="1" t="s">
        <v>3585</v>
      </c>
      <c r="H7" s="1" t="s">
        <v>3596</v>
      </c>
      <c r="I7" s="52" t="s">
        <v>701</v>
      </c>
      <c r="J7" s="52" t="s">
        <v>702</v>
      </c>
      <c r="K7" s="52" t="s">
        <v>3597</v>
      </c>
      <c r="M7" s="2"/>
      <c r="O7" s="1" t="s">
        <v>3610</v>
      </c>
      <c r="P7" s="52" t="s">
        <v>3611</v>
      </c>
    </row>
    <row r="8" ht="13.2" spans="1:17">
      <c r="A8" s="1">
        <v>7</v>
      </c>
      <c r="B8" s="1" t="s">
        <v>3</v>
      </c>
      <c r="C8" s="1" t="s">
        <v>4</v>
      </c>
      <c r="D8" s="1" t="s">
        <v>3594</v>
      </c>
      <c r="E8" s="1" t="s">
        <v>3595</v>
      </c>
      <c r="F8" s="1" t="s">
        <v>3585</v>
      </c>
      <c r="H8" s="1" t="s">
        <v>3596</v>
      </c>
      <c r="I8" s="52" t="s">
        <v>701</v>
      </c>
      <c r="J8" s="52" t="s">
        <v>702</v>
      </c>
      <c r="K8" s="52" t="s">
        <v>3597</v>
      </c>
      <c r="L8" s="1" t="s">
        <v>3612</v>
      </c>
      <c r="M8" s="2" t="s">
        <v>57</v>
      </c>
      <c r="O8" s="1" t="s">
        <v>3610</v>
      </c>
      <c r="P8" s="52" t="s">
        <v>3611</v>
      </c>
      <c r="Q8" s="52" t="s">
        <v>3613</v>
      </c>
    </row>
    <row r="9" ht="13.2" spans="1:16">
      <c r="A9" s="1">
        <v>8</v>
      </c>
      <c r="B9" s="1" t="s">
        <v>6</v>
      </c>
      <c r="C9" s="1" t="s">
        <v>7</v>
      </c>
      <c r="D9" s="1" t="s">
        <v>3594</v>
      </c>
      <c r="E9" s="1" t="s">
        <v>3595</v>
      </c>
      <c r="F9" s="1" t="s">
        <v>3585</v>
      </c>
      <c r="H9" s="1" t="s">
        <v>3596</v>
      </c>
      <c r="I9" s="52" t="s">
        <v>703</v>
      </c>
      <c r="J9" s="52" t="s">
        <v>704</v>
      </c>
      <c r="K9" s="1" t="s">
        <v>3602</v>
      </c>
      <c r="M9" s="2"/>
      <c r="N9" s="1" t="s">
        <v>3614</v>
      </c>
      <c r="O9" s="1" t="s">
        <v>3615</v>
      </c>
      <c r="P9" s="52" t="s">
        <v>3616</v>
      </c>
    </row>
    <row r="10" ht="13.2" spans="1:17">
      <c r="A10" s="1">
        <v>9</v>
      </c>
      <c r="B10" s="1" t="s">
        <v>3</v>
      </c>
      <c r="C10" s="1" t="s">
        <v>4</v>
      </c>
      <c r="D10" s="1" t="s">
        <v>3594</v>
      </c>
      <c r="E10" s="1" t="s">
        <v>3595</v>
      </c>
      <c r="F10" s="1" t="s">
        <v>3585</v>
      </c>
      <c r="H10" s="1" t="s">
        <v>3596</v>
      </c>
      <c r="I10" s="52" t="s">
        <v>703</v>
      </c>
      <c r="J10" s="52" t="s">
        <v>704</v>
      </c>
      <c r="K10" s="1" t="s">
        <v>3602</v>
      </c>
      <c r="L10" s="1" t="s">
        <v>3617</v>
      </c>
      <c r="M10" s="2" t="s">
        <v>58</v>
      </c>
      <c r="N10" s="1" t="s">
        <v>3614</v>
      </c>
      <c r="O10" s="1" t="s">
        <v>3615</v>
      </c>
      <c r="P10" s="52" t="s">
        <v>3616</v>
      </c>
      <c r="Q10" s="52" t="s">
        <v>3618</v>
      </c>
    </row>
    <row r="11" ht="13.2" spans="1:16">
      <c r="A11" s="1">
        <v>10</v>
      </c>
      <c r="B11" s="1" t="s">
        <v>6</v>
      </c>
      <c r="C11" s="1" t="s">
        <v>7</v>
      </c>
      <c r="D11" s="1" t="s">
        <v>3594</v>
      </c>
      <c r="E11" s="1" t="s">
        <v>3595</v>
      </c>
      <c r="F11" s="1" t="s">
        <v>3585</v>
      </c>
      <c r="H11" s="1" t="s">
        <v>3596</v>
      </c>
      <c r="I11" s="52" t="s">
        <v>705</v>
      </c>
      <c r="J11" s="52" t="s">
        <v>706</v>
      </c>
      <c r="K11" s="1" t="s">
        <v>3602</v>
      </c>
      <c r="M11" s="2"/>
      <c r="O11" s="1" t="s">
        <v>3619</v>
      </c>
      <c r="P11" s="52" t="s">
        <v>3620</v>
      </c>
    </row>
    <row r="12" ht="13.2" spans="1:17">
      <c r="A12" s="1">
        <v>11</v>
      </c>
      <c r="B12" s="1" t="s">
        <v>3</v>
      </c>
      <c r="C12" s="1" t="s">
        <v>4</v>
      </c>
      <c r="D12" s="1" t="s">
        <v>3594</v>
      </c>
      <c r="E12" s="1" t="s">
        <v>3595</v>
      </c>
      <c r="F12" s="1" t="s">
        <v>3585</v>
      </c>
      <c r="H12" s="1" t="s">
        <v>3596</v>
      </c>
      <c r="I12" s="52" t="s">
        <v>705</v>
      </c>
      <c r="J12" s="52" t="s">
        <v>706</v>
      </c>
      <c r="K12" s="1" t="s">
        <v>3602</v>
      </c>
      <c r="L12" s="1" t="s">
        <v>3621</v>
      </c>
      <c r="M12" s="2" t="s">
        <v>59</v>
      </c>
      <c r="O12" s="1" t="s">
        <v>3619</v>
      </c>
      <c r="P12" s="52" t="s">
        <v>3620</v>
      </c>
      <c r="Q12" s="52" t="s">
        <v>3622</v>
      </c>
    </row>
    <row r="13" ht="13.2" spans="1:16">
      <c r="A13" s="1">
        <v>12</v>
      </c>
      <c r="B13" s="1" t="s">
        <v>6</v>
      </c>
      <c r="C13" s="1" t="s">
        <v>7</v>
      </c>
      <c r="D13" s="1" t="s">
        <v>3594</v>
      </c>
      <c r="E13" s="1" t="s">
        <v>3595</v>
      </c>
      <c r="F13" s="1" t="s">
        <v>3585</v>
      </c>
      <c r="H13" s="1" t="s">
        <v>3596</v>
      </c>
      <c r="I13" s="52" t="s">
        <v>707</v>
      </c>
      <c r="J13" s="52" t="s">
        <v>708</v>
      </c>
      <c r="K13" s="1" t="s">
        <v>3602</v>
      </c>
      <c r="M13" s="2"/>
      <c r="O13" s="1" t="s">
        <v>3623</v>
      </c>
      <c r="P13" s="52" t="s">
        <v>3067</v>
      </c>
    </row>
    <row r="14" ht="13.2" spans="1:17">
      <c r="A14" s="1">
        <v>13</v>
      </c>
      <c r="B14" s="1" t="s">
        <v>3</v>
      </c>
      <c r="C14" s="1" t="s">
        <v>4</v>
      </c>
      <c r="D14" s="1" t="s">
        <v>3594</v>
      </c>
      <c r="E14" s="1" t="s">
        <v>3595</v>
      </c>
      <c r="F14" s="1" t="s">
        <v>3585</v>
      </c>
      <c r="H14" s="1" t="s">
        <v>3596</v>
      </c>
      <c r="I14" s="52" t="s">
        <v>707</v>
      </c>
      <c r="J14" s="52" t="s">
        <v>708</v>
      </c>
      <c r="K14" s="1" t="s">
        <v>3602</v>
      </c>
      <c r="L14" s="1" t="s">
        <v>3624</v>
      </c>
      <c r="M14" s="2" t="s">
        <v>55</v>
      </c>
      <c r="O14" s="1" t="s">
        <v>3623</v>
      </c>
      <c r="P14" s="52" t="s">
        <v>3067</v>
      </c>
      <c r="Q14" s="52" t="s">
        <v>3625</v>
      </c>
    </row>
    <row r="15" ht="13.2" spans="1:16">
      <c r="A15" s="1">
        <v>14</v>
      </c>
      <c r="B15" s="1" t="s">
        <v>6</v>
      </c>
      <c r="C15" s="1" t="s">
        <v>7</v>
      </c>
      <c r="D15" s="1" t="s">
        <v>3594</v>
      </c>
      <c r="E15" s="1" t="s">
        <v>3595</v>
      </c>
      <c r="F15" s="1" t="s">
        <v>3585</v>
      </c>
      <c r="H15" s="1" t="s">
        <v>3596</v>
      </c>
      <c r="I15" s="52" t="s">
        <v>709</v>
      </c>
      <c r="J15" s="52" t="s">
        <v>710</v>
      </c>
      <c r="K15" s="52" t="s">
        <v>3597</v>
      </c>
      <c r="M15" s="2"/>
      <c r="O15" s="1" t="s">
        <v>3626</v>
      </c>
      <c r="P15" s="52" t="s">
        <v>3627</v>
      </c>
    </row>
    <row r="16" ht="13.2" spans="1:17">
      <c r="A16" s="1">
        <v>15</v>
      </c>
      <c r="B16" s="1" t="s">
        <v>3</v>
      </c>
      <c r="C16" s="1" t="s">
        <v>4</v>
      </c>
      <c r="D16" s="1" t="s">
        <v>3594</v>
      </c>
      <c r="E16" s="1" t="s">
        <v>3595</v>
      </c>
      <c r="F16" s="1" t="s">
        <v>3585</v>
      </c>
      <c r="H16" s="1" t="s">
        <v>3596</v>
      </c>
      <c r="I16" s="52" t="s">
        <v>709</v>
      </c>
      <c r="J16" s="52" t="s">
        <v>710</v>
      </c>
      <c r="K16" s="52" t="s">
        <v>3597</v>
      </c>
      <c r="L16" s="1" t="s">
        <v>3628</v>
      </c>
      <c r="M16" s="2" t="s">
        <v>55</v>
      </c>
      <c r="O16" s="1" t="s">
        <v>3626</v>
      </c>
      <c r="P16" s="52" t="s">
        <v>3627</v>
      </c>
      <c r="Q16" s="52" t="s">
        <v>3629</v>
      </c>
    </row>
    <row r="17" ht="13.2" spans="1:16">
      <c r="A17" s="1">
        <v>16</v>
      </c>
      <c r="B17" s="1" t="s">
        <v>6</v>
      </c>
      <c r="C17" s="1" t="s">
        <v>7</v>
      </c>
      <c r="D17" s="1" t="s">
        <v>3594</v>
      </c>
      <c r="E17" s="1" t="s">
        <v>3595</v>
      </c>
      <c r="F17" s="1" t="s">
        <v>3585</v>
      </c>
      <c r="H17" s="1" t="s">
        <v>3596</v>
      </c>
      <c r="I17" s="52" t="s">
        <v>711</v>
      </c>
      <c r="J17" s="52" t="s">
        <v>712</v>
      </c>
      <c r="K17" s="52" t="s">
        <v>3597</v>
      </c>
      <c r="M17" s="2"/>
      <c r="O17" s="1" t="s">
        <v>3630</v>
      </c>
      <c r="P17" s="52" t="s">
        <v>3631</v>
      </c>
    </row>
    <row r="18" ht="13.2" spans="1:17">
      <c r="A18" s="1">
        <v>17</v>
      </c>
      <c r="B18" s="1" t="s">
        <v>3</v>
      </c>
      <c r="C18" s="1" t="s">
        <v>4</v>
      </c>
      <c r="D18" s="1" t="s">
        <v>3594</v>
      </c>
      <c r="E18" s="1" t="s">
        <v>3595</v>
      </c>
      <c r="F18" s="1" t="s">
        <v>3585</v>
      </c>
      <c r="H18" s="1" t="s">
        <v>3596</v>
      </c>
      <c r="I18" s="52" t="s">
        <v>711</v>
      </c>
      <c r="J18" s="52" t="s">
        <v>712</v>
      </c>
      <c r="K18" s="52" t="s">
        <v>3597</v>
      </c>
      <c r="L18" s="1" t="s">
        <v>3632</v>
      </c>
      <c r="M18" s="2" t="s">
        <v>55</v>
      </c>
      <c r="O18" s="1" t="s">
        <v>3630</v>
      </c>
      <c r="P18" s="52" t="s">
        <v>3631</v>
      </c>
      <c r="Q18" s="52" t="s">
        <v>3633</v>
      </c>
    </row>
    <row r="19" ht="13.2" spans="1:16">
      <c r="A19" s="1">
        <v>18</v>
      </c>
      <c r="B19" s="1" t="s">
        <v>6</v>
      </c>
      <c r="C19" s="1" t="s">
        <v>7</v>
      </c>
      <c r="D19" s="1" t="s">
        <v>3594</v>
      </c>
      <c r="E19" s="1" t="s">
        <v>3595</v>
      </c>
      <c r="F19" s="1" t="s">
        <v>3585</v>
      </c>
      <c r="H19" s="1" t="s">
        <v>3596</v>
      </c>
      <c r="I19" s="52" t="s">
        <v>713</v>
      </c>
      <c r="J19" s="52" t="s">
        <v>714</v>
      </c>
      <c r="K19" s="52" t="s">
        <v>3597</v>
      </c>
      <c r="M19" s="2"/>
      <c r="O19" s="1" t="s">
        <v>3634</v>
      </c>
      <c r="P19" s="52" t="s">
        <v>3635</v>
      </c>
    </row>
    <row r="20" ht="26.4" spans="1:17">
      <c r="A20" s="1">
        <v>19</v>
      </c>
      <c r="B20" s="1" t="s">
        <v>3</v>
      </c>
      <c r="C20" s="1" t="s">
        <v>4</v>
      </c>
      <c r="D20" s="1" t="s">
        <v>3594</v>
      </c>
      <c r="E20" s="1" t="s">
        <v>3595</v>
      </c>
      <c r="F20" s="1" t="s">
        <v>3585</v>
      </c>
      <c r="H20" s="1" t="s">
        <v>3596</v>
      </c>
      <c r="I20" s="52" t="s">
        <v>713</v>
      </c>
      <c r="J20" s="52" t="s">
        <v>714</v>
      </c>
      <c r="K20" s="52" t="s">
        <v>3597</v>
      </c>
      <c r="L20" s="1" t="s">
        <v>3636</v>
      </c>
      <c r="M20" s="2" t="s">
        <v>60</v>
      </c>
      <c r="O20" s="1" t="s">
        <v>3634</v>
      </c>
      <c r="P20" s="52" t="s">
        <v>3635</v>
      </c>
      <c r="Q20" s="52" t="s">
        <v>3637</v>
      </c>
    </row>
    <row r="21" ht="13.2" spans="1:16">
      <c r="A21" s="1">
        <v>20</v>
      </c>
      <c r="B21" s="1" t="s">
        <v>6</v>
      </c>
      <c r="C21" s="1" t="s">
        <v>7</v>
      </c>
      <c r="D21" s="1" t="s">
        <v>3594</v>
      </c>
      <c r="E21" s="1" t="s">
        <v>3595</v>
      </c>
      <c r="F21" s="1" t="s">
        <v>3585</v>
      </c>
      <c r="H21" s="1" t="s">
        <v>3596</v>
      </c>
      <c r="I21" s="52" t="s">
        <v>715</v>
      </c>
      <c r="J21" s="52" t="s">
        <v>716</v>
      </c>
      <c r="K21" s="52" t="s">
        <v>3597</v>
      </c>
      <c r="M21" s="2"/>
      <c r="O21" s="1" t="s">
        <v>3638</v>
      </c>
      <c r="P21" s="52" t="s">
        <v>3639</v>
      </c>
    </row>
    <row r="22" ht="13.2" spans="1:17">
      <c r="A22" s="1">
        <v>21</v>
      </c>
      <c r="B22" s="1" t="s">
        <v>3</v>
      </c>
      <c r="C22" s="1" t="s">
        <v>4</v>
      </c>
      <c r="D22" s="1" t="s">
        <v>3594</v>
      </c>
      <c r="E22" s="1" t="s">
        <v>3595</v>
      </c>
      <c r="F22" s="1" t="s">
        <v>3585</v>
      </c>
      <c r="H22" s="1" t="s">
        <v>3596</v>
      </c>
      <c r="I22" s="52" t="s">
        <v>715</v>
      </c>
      <c r="J22" s="52" t="s">
        <v>716</v>
      </c>
      <c r="K22" s="52" t="s">
        <v>3597</v>
      </c>
      <c r="L22" s="1" t="s">
        <v>3640</v>
      </c>
      <c r="M22" s="2" t="s">
        <v>55</v>
      </c>
      <c r="O22" s="1" t="s">
        <v>3638</v>
      </c>
      <c r="P22" s="52" t="s">
        <v>3639</v>
      </c>
      <c r="Q22" s="52" t="s">
        <v>3447</v>
      </c>
    </row>
    <row r="23" ht="13.2" spans="1:16">
      <c r="A23" s="1">
        <v>22</v>
      </c>
      <c r="B23" s="1" t="s">
        <v>6</v>
      </c>
      <c r="C23" s="1" t="s">
        <v>7</v>
      </c>
      <c r="D23" s="1" t="s">
        <v>3594</v>
      </c>
      <c r="E23" s="1" t="s">
        <v>3595</v>
      </c>
      <c r="F23" s="1" t="s">
        <v>3585</v>
      </c>
      <c r="H23" s="1" t="s">
        <v>3596</v>
      </c>
      <c r="I23" s="52" t="s">
        <v>717</v>
      </c>
      <c r="J23" s="52" t="s">
        <v>718</v>
      </c>
      <c r="K23" s="52" t="s">
        <v>3597</v>
      </c>
      <c r="M23" s="2"/>
      <c r="N23" s="1" t="s">
        <v>3641</v>
      </c>
      <c r="O23" s="1" t="s">
        <v>3642</v>
      </c>
      <c r="P23" s="52" t="s">
        <v>3643</v>
      </c>
    </row>
    <row r="24" ht="13.2" spans="1:17">
      <c r="A24" s="1">
        <v>23</v>
      </c>
      <c r="B24" s="1" t="s">
        <v>3</v>
      </c>
      <c r="C24" s="1" t="s">
        <v>4</v>
      </c>
      <c r="D24" s="1" t="s">
        <v>3594</v>
      </c>
      <c r="E24" s="1" t="s">
        <v>3595</v>
      </c>
      <c r="F24" s="1" t="s">
        <v>3585</v>
      </c>
      <c r="H24" s="1" t="s">
        <v>3596</v>
      </c>
      <c r="I24" s="52" t="s">
        <v>717</v>
      </c>
      <c r="J24" s="52" t="s">
        <v>718</v>
      </c>
      <c r="K24" s="52" t="s">
        <v>3597</v>
      </c>
      <c r="L24" s="1" t="s">
        <v>3644</v>
      </c>
      <c r="M24" s="2" t="s">
        <v>61</v>
      </c>
      <c r="N24" s="1" t="s">
        <v>3641</v>
      </c>
      <c r="O24" s="1" t="s">
        <v>3642</v>
      </c>
      <c r="P24" s="52" t="s">
        <v>3643</v>
      </c>
      <c r="Q24" s="52" t="s">
        <v>3645</v>
      </c>
    </row>
    <row r="25" ht="13.2" spans="1:16">
      <c r="A25" s="1">
        <v>24</v>
      </c>
      <c r="B25" s="1" t="s">
        <v>6</v>
      </c>
      <c r="C25" s="1" t="s">
        <v>7</v>
      </c>
      <c r="D25" s="1" t="s">
        <v>3594</v>
      </c>
      <c r="E25" s="1" t="s">
        <v>3595</v>
      </c>
      <c r="F25" s="1" t="s">
        <v>3585</v>
      </c>
      <c r="H25" s="1" t="s">
        <v>3596</v>
      </c>
      <c r="I25" s="52" t="s">
        <v>719</v>
      </c>
      <c r="J25" s="52" t="s">
        <v>720</v>
      </c>
      <c r="K25" s="52" t="s">
        <v>3597</v>
      </c>
      <c r="M25" s="2"/>
      <c r="O25" s="1" t="s">
        <v>3646</v>
      </c>
      <c r="P25" s="52" t="s">
        <v>3647</v>
      </c>
    </row>
    <row r="26" ht="13.2" spans="1:17">
      <c r="A26" s="1">
        <v>25</v>
      </c>
      <c r="B26" s="1" t="s">
        <v>3</v>
      </c>
      <c r="C26" s="1" t="s">
        <v>4</v>
      </c>
      <c r="D26" s="1" t="s">
        <v>3594</v>
      </c>
      <c r="E26" s="1" t="s">
        <v>3595</v>
      </c>
      <c r="F26" s="1" t="s">
        <v>3585</v>
      </c>
      <c r="H26" s="1" t="s">
        <v>3596</v>
      </c>
      <c r="I26" s="52" t="s">
        <v>719</v>
      </c>
      <c r="J26" s="52" t="s">
        <v>720</v>
      </c>
      <c r="K26" s="52" t="s">
        <v>3597</v>
      </c>
      <c r="L26" s="1" t="s">
        <v>3648</v>
      </c>
      <c r="M26" s="2" t="s">
        <v>55</v>
      </c>
      <c r="O26" s="1" t="s">
        <v>3646</v>
      </c>
      <c r="P26" s="52" t="s">
        <v>3647</v>
      </c>
      <c r="Q26" s="52" t="s">
        <v>3649</v>
      </c>
    </row>
    <row r="27" ht="13.2" spans="1:16">
      <c r="A27" s="1">
        <v>26</v>
      </c>
      <c r="B27" s="1" t="s">
        <v>6</v>
      </c>
      <c r="C27" s="1" t="s">
        <v>7</v>
      </c>
      <c r="D27" s="1" t="s">
        <v>3594</v>
      </c>
      <c r="E27" s="1" t="s">
        <v>3595</v>
      </c>
      <c r="F27" s="1" t="s">
        <v>3585</v>
      </c>
      <c r="H27" s="1" t="s">
        <v>3596</v>
      </c>
      <c r="I27" s="52" t="s">
        <v>721</v>
      </c>
      <c r="J27" s="52" t="s">
        <v>722</v>
      </c>
      <c r="K27" s="52" t="s">
        <v>3597</v>
      </c>
      <c r="M27" s="2"/>
      <c r="N27" s="1" t="s">
        <v>3650</v>
      </c>
      <c r="O27" s="1" t="s">
        <v>3651</v>
      </c>
      <c r="P27" s="52" t="s">
        <v>3652</v>
      </c>
    </row>
    <row r="28" ht="13.2" spans="1:17">
      <c r="A28" s="1">
        <v>27</v>
      </c>
      <c r="B28" s="1" t="s">
        <v>3</v>
      </c>
      <c r="C28" s="1" t="s">
        <v>4</v>
      </c>
      <c r="D28" s="1" t="s">
        <v>3594</v>
      </c>
      <c r="E28" s="1" t="s">
        <v>3595</v>
      </c>
      <c r="F28" s="1" t="s">
        <v>3585</v>
      </c>
      <c r="H28" s="1" t="s">
        <v>3596</v>
      </c>
      <c r="I28" s="52" t="s">
        <v>721</v>
      </c>
      <c r="J28" s="52" t="s">
        <v>722</v>
      </c>
      <c r="K28" s="52" t="s">
        <v>3597</v>
      </c>
      <c r="L28" s="1" t="s">
        <v>3653</v>
      </c>
      <c r="M28" s="2" t="s">
        <v>62</v>
      </c>
      <c r="N28" s="1" t="s">
        <v>3650</v>
      </c>
      <c r="O28" s="1" t="s">
        <v>3651</v>
      </c>
      <c r="P28" s="52" t="s">
        <v>3652</v>
      </c>
      <c r="Q28" s="52" t="s">
        <v>3654</v>
      </c>
    </row>
    <row r="29" ht="13.2" spans="1:16">
      <c r="A29" s="1">
        <v>28</v>
      </c>
      <c r="B29" s="1" t="s">
        <v>6</v>
      </c>
      <c r="C29" s="1" t="s">
        <v>7</v>
      </c>
      <c r="D29" s="1" t="s">
        <v>3594</v>
      </c>
      <c r="E29" s="1" t="s">
        <v>3595</v>
      </c>
      <c r="F29" s="1" t="s">
        <v>3585</v>
      </c>
      <c r="H29" s="1" t="s">
        <v>3596</v>
      </c>
      <c r="I29" s="52" t="s">
        <v>723</v>
      </c>
      <c r="J29" s="52" t="s">
        <v>724</v>
      </c>
      <c r="K29" s="1" t="s">
        <v>3602</v>
      </c>
      <c r="M29" s="2"/>
      <c r="N29" s="1" t="s">
        <v>3655</v>
      </c>
      <c r="O29" s="1" t="s">
        <v>3656</v>
      </c>
      <c r="P29" s="52" t="s">
        <v>3657</v>
      </c>
    </row>
    <row r="30" ht="13.2" spans="1:17">
      <c r="A30" s="1">
        <v>29</v>
      </c>
      <c r="B30" s="1" t="s">
        <v>3</v>
      </c>
      <c r="C30" s="1" t="s">
        <v>4</v>
      </c>
      <c r="D30" s="1" t="s">
        <v>3594</v>
      </c>
      <c r="E30" s="1" t="s">
        <v>3595</v>
      </c>
      <c r="F30" s="1" t="s">
        <v>3585</v>
      </c>
      <c r="H30" s="1" t="s">
        <v>3596</v>
      </c>
      <c r="I30" s="52" t="s">
        <v>723</v>
      </c>
      <c r="J30" s="52" t="s">
        <v>724</v>
      </c>
      <c r="K30" s="1" t="s">
        <v>3602</v>
      </c>
      <c r="L30" s="1" t="s">
        <v>3658</v>
      </c>
      <c r="M30" s="2" t="s">
        <v>63</v>
      </c>
      <c r="N30" s="1" t="s">
        <v>3655</v>
      </c>
      <c r="O30" s="1" t="s">
        <v>3656</v>
      </c>
      <c r="P30" s="52" t="s">
        <v>3657</v>
      </c>
      <c r="Q30" s="52" t="s">
        <v>3659</v>
      </c>
    </row>
    <row r="31" ht="13.2" spans="1:16">
      <c r="A31" s="1">
        <v>30</v>
      </c>
      <c r="B31" s="1" t="s">
        <v>6</v>
      </c>
      <c r="C31" s="1" t="s">
        <v>7</v>
      </c>
      <c r="D31" s="1" t="s">
        <v>3594</v>
      </c>
      <c r="E31" s="1" t="s">
        <v>3595</v>
      </c>
      <c r="F31" s="1" t="s">
        <v>3585</v>
      </c>
      <c r="H31" s="1" t="s">
        <v>3596</v>
      </c>
      <c r="I31" s="52" t="s">
        <v>724</v>
      </c>
      <c r="J31" s="52" t="s">
        <v>725</v>
      </c>
      <c r="K31" s="1" t="s">
        <v>3602</v>
      </c>
      <c r="M31" s="2"/>
      <c r="O31" s="1" t="s">
        <v>3660</v>
      </c>
      <c r="P31" s="52" t="s">
        <v>3661</v>
      </c>
    </row>
    <row r="32" ht="13.2" spans="1:17">
      <c r="A32" s="1">
        <v>31</v>
      </c>
      <c r="B32" s="1" t="s">
        <v>3</v>
      </c>
      <c r="C32" s="1" t="s">
        <v>4</v>
      </c>
      <c r="D32" s="1" t="s">
        <v>3594</v>
      </c>
      <c r="E32" s="1" t="s">
        <v>3595</v>
      </c>
      <c r="F32" s="1" t="s">
        <v>3585</v>
      </c>
      <c r="H32" s="1" t="s">
        <v>3596</v>
      </c>
      <c r="I32" s="52" t="s">
        <v>724</v>
      </c>
      <c r="J32" s="52" t="s">
        <v>725</v>
      </c>
      <c r="K32" s="1" t="s">
        <v>3602</v>
      </c>
      <c r="L32" s="1" t="s">
        <v>3662</v>
      </c>
      <c r="M32" s="2" t="s">
        <v>64</v>
      </c>
      <c r="O32" s="1" t="s">
        <v>3660</v>
      </c>
      <c r="P32" s="52" t="s">
        <v>3661</v>
      </c>
      <c r="Q32" s="52" t="s">
        <v>3663</v>
      </c>
    </row>
    <row r="33" ht="13.2" spans="1:16">
      <c r="A33" s="1">
        <v>32</v>
      </c>
      <c r="B33" s="1" t="s">
        <v>6</v>
      </c>
      <c r="C33" s="1" t="s">
        <v>7</v>
      </c>
      <c r="D33" s="1" t="s">
        <v>3594</v>
      </c>
      <c r="E33" s="1" t="s">
        <v>3595</v>
      </c>
      <c r="F33" s="1" t="s">
        <v>3585</v>
      </c>
      <c r="H33" s="1" t="s">
        <v>3596</v>
      </c>
      <c r="I33" s="52" t="s">
        <v>726</v>
      </c>
      <c r="J33" s="52" t="s">
        <v>727</v>
      </c>
      <c r="K33" s="52" t="s">
        <v>3597</v>
      </c>
      <c r="M33" s="2"/>
      <c r="O33" s="1" t="s">
        <v>3664</v>
      </c>
      <c r="P33" s="52" t="s">
        <v>3665</v>
      </c>
    </row>
    <row r="34" ht="13.2" spans="1:17">
      <c r="A34" s="1">
        <v>33</v>
      </c>
      <c r="B34" s="1" t="s">
        <v>3</v>
      </c>
      <c r="C34" s="1" t="s">
        <v>4</v>
      </c>
      <c r="D34" s="1" t="s">
        <v>3594</v>
      </c>
      <c r="E34" s="1" t="s">
        <v>3595</v>
      </c>
      <c r="F34" s="1" t="s">
        <v>3585</v>
      </c>
      <c r="H34" s="1" t="s">
        <v>3596</v>
      </c>
      <c r="I34" s="52" t="s">
        <v>726</v>
      </c>
      <c r="J34" s="52" t="s">
        <v>727</v>
      </c>
      <c r="K34" s="52" t="s">
        <v>3597</v>
      </c>
      <c r="L34" s="1" t="s">
        <v>3666</v>
      </c>
      <c r="M34" s="2" t="s">
        <v>65</v>
      </c>
      <c r="O34" s="1" t="s">
        <v>3664</v>
      </c>
      <c r="P34" s="52" t="s">
        <v>3665</v>
      </c>
      <c r="Q34" s="52" t="s">
        <v>3667</v>
      </c>
    </row>
    <row r="35" ht="13.2" spans="1:18">
      <c r="A35" s="1">
        <v>34</v>
      </c>
      <c r="B35" s="1" t="s">
        <v>6</v>
      </c>
      <c r="C35" s="1" t="s">
        <v>8</v>
      </c>
      <c r="D35" s="1" t="s">
        <v>3594</v>
      </c>
      <c r="E35" s="1" t="s">
        <v>3595</v>
      </c>
      <c r="F35" s="1" t="s">
        <v>3585</v>
      </c>
      <c r="H35" s="1" t="s">
        <v>3596</v>
      </c>
      <c r="I35" s="52" t="s">
        <v>728</v>
      </c>
      <c r="J35" s="52" t="s">
        <v>729</v>
      </c>
      <c r="K35" s="1" t="s">
        <v>3602</v>
      </c>
      <c r="M35" s="2"/>
      <c r="O35" s="1" t="s">
        <v>3668</v>
      </c>
      <c r="P35" s="52" t="s">
        <v>3669</v>
      </c>
      <c r="R35" s="1" t="s">
        <v>3609</v>
      </c>
    </row>
    <row r="36" ht="13.2" spans="1:16">
      <c r="A36" s="1">
        <v>35</v>
      </c>
      <c r="B36" s="1" t="s">
        <v>6</v>
      </c>
      <c r="C36" s="1" t="s">
        <v>7</v>
      </c>
      <c r="D36" s="1" t="s">
        <v>3594</v>
      </c>
      <c r="E36" s="1" t="s">
        <v>3595</v>
      </c>
      <c r="F36" s="1" t="s">
        <v>3585</v>
      </c>
      <c r="H36" s="1" t="s">
        <v>3596</v>
      </c>
      <c r="I36" s="52" t="s">
        <v>730</v>
      </c>
      <c r="J36" s="52" t="s">
        <v>731</v>
      </c>
      <c r="K36" s="1" t="s">
        <v>3602</v>
      </c>
      <c r="M36" s="2"/>
      <c r="O36" s="1" t="s">
        <v>3670</v>
      </c>
      <c r="P36" s="52" t="s">
        <v>3671</v>
      </c>
    </row>
    <row r="37" ht="13.2" spans="1:17">
      <c r="A37" s="1">
        <v>36</v>
      </c>
      <c r="B37" s="1" t="s">
        <v>3</v>
      </c>
      <c r="C37" s="1" t="s">
        <v>4</v>
      </c>
      <c r="D37" s="1" t="s">
        <v>3594</v>
      </c>
      <c r="E37" s="1" t="s">
        <v>3595</v>
      </c>
      <c r="F37" s="1" t="s">
        <v>3585</v>
      </c>
      <c r="H37" s="1" t="s">
        <v>3596</v>
      </c>
      <c r="I37" s="52" t="s">
        <v>730</v>
      </c>
      <c r="J37" s="52" t="s">
        <v>731</v>
      </c>
      <c r="K37" s="1" t="s">
        <v>3602</v>
      </c>
      <c r="L37" s="1" t="s">
        <v>3672</v>
      </c>
      <c r="M37" s="2" t="s">
        <v>55</v>
      </c>
      <c r="O37" s="1" t="s">
        <v>3670</v>
      </c>
      <c r="P37" s="52" t="s">
        <v>3671</v>
      </c>
      <c r="Q37" s="52" t="s">
        <v>3673</v>
      </c>
    </row>
    <row r="38" ht="13.2" spans="1:18">
      <c r="A38" s="1">
        <v>37</v>
      </c>
      <c r="B38" s="1" t="s">
        <v>6</v>
      </c>
      <c r="C38" s="1" t="s">
        <v>8</v>
      </c>
      <c r="D38" s="1" t="s">
        <v>3594</v>
      </c>
      <c r="E38" s="1" t="s">
        <v>3595</v>
      </c>
      <c r="F38" s="1" t="s">
        <v>3585</v>
      </c>
      <c r="H38" s="1" t="s">
        <v>3596</v>
      </c>
      <c r="I38" s="52" t="s">
        <v>732</v>
      </c>
      <c r="J38" s="52" t="s">
        <v>733</v>
      </c>
      <c r="K38" s="1" t="s">
        <v>3602</v>
      </c>
      <c r="M38" s="2"/>
      <c r="O38" s="1" t="s">
        <v>3674</v>
      </c>
      <c r="P38" s="52" t="s">
        <v>3675</v>
      </c>
      <c r="R38" s="1" t="s">
        <v>3609</v>
      </c>
    </row>
    <row r="39" ht="13.2" spans="1:18">
      <c r="A39" s="1">
        <v>38</v>
      </c>
      <c r="B39" s="1" t="s">
        <v>6</v>
      </c>
      <c r="C39" s="1" t="s">
        <v>8</v>
      </c>
      <c r="D39" s="1" t="s">
        <v>3594</v>
      </c>
      <c r="E39" s="1" t="s">
        <v>3595</v>
      </c>
      <c r="F39" s="1" t="s">
        <v>3585</v>
      </c>
      <c r="H39" s="1" t="s">
        <v>3596</v>
      </c>
      <c r="I39" s="52" t="s">
        <v>734</v>
      </c>
      <c r="J39" s="52" t="s">
        <v>735</v>
      </c>
      <c r="K39" s="1" t="s">
        <v>3602</v>
      </c>
      <c r="M39" s="2"/>
      <c r="N39" s="1" t="s">
        <v>3676</v>
      </c>
      <c r="O39" s="1" t="s">
        <v>3677</v>
      </c>
      <c r="P39" s="52" t="s">
        <v>3678</v>
      </c>
      <c r="R39" s="1" t="s">
        <v>3609</v>
      </c>
    </row>
    <row r="40" ht="13.2" spans="1:16">
      <c r="A40" s="1">
        <v>39</v>
      </c>
      <c r="B40" s="1" t="s">
        <v>6</v>
      </c>
      <c r="C40" s="1" t="s">
        <v>7</v>
      </c>
      <c r="D40" s="1" t="s">
        <v>3594</v>
      </c>
      <c r="E40" s="1" t="s">
        <v>3595</v>
      </c>
      <c r="F40" s="1" t="s">
        <v>3585</v>
      </c>
      <c r="H40" s="1" t="s">
        <v>3596</v>
      </c>
      <c r="I40" s="52" t="s">
        <v>736</v>
      </c>
      <c r="J40" s="52" t="s">
        <v>737</v>
      </c>
      <c r="K40" s="1" t="s">
        <v>3602</v>
      </c>
      <c r="M40" s="2"/>
      <c r="N40" s="1" t="s">
        <v>3679</v>
      </c>
      <c r="O40" s="1" t="s">
        <v>3680</v>
      </c>
      <c r="P40" s="52" t="s">
        <v>3681</v>
      </c>
    </row>
    <row r="41" ht="13.2" spans="1:17">
      <c r="A41" s="1">
        <v>40</v>
      </c>
      <c r="B41" s="1" t="s">
        <v>3</v>
      </c>
      <c r="C41" s="1" t="s">
        <v>4</v>
      </c>
      <c r="D41" s="1" t="s">
        <v>3594</v>
      </c>
      <c r="E41" s="1" t="s">
        <v>3595</v>
      </c>
      <c r="F41" s="1" t="s">
        <v>3585</v>
      </c>
      <c r="H41" s="1" t="s">
        <v>3596</v>
      </c>
      <c r="I41" s="52" t="s">
        <v>736</v>
      </c>
      <c r="J41" s="52" t="s">
        <v>737</v>
      </c>
      <c r="K41" s="1" t="s">
        <v>3602</v>
      </c>
      <c r="L41" s="1" t="s">
        <v>3682</v>
      </c>
      <c r="M41" s="2" t="s">
        <v>66</v>
      </c>
      <c r="N41" s="1" t="s">
        <v>3679</v>
      </c>
      <c r="O41" s="1" t="s">
        <v>3680</v>
      </c>
      <c r="P41" s="52" t="s">
        <v>3681</v>
      </c>
      <c r="Q41" s="52" t="s">
        <v>3683</v>
      </c>
    </row>
    <row r="42" ht="13.2" spans="1:16">
      <c r="A42" s="1">
        <v>41</v>
      </c>
      <c r="B42" s="1" t="s">
        <v>6</v>
      </c>
      <c r="C42" s="1" t="s">
        <v>7</v>
      </c>
      <c r="D42" s="1" t="s">
        <v>3594</v>
      </c>
      <c r="E42" s="1" t="s">
        <v>3595</v>
      </c>
      <c r="F42" s="1" t="s">
        <v>3585</v>
      </c>
      <c r="H42" s="1" t="s">
        <v>3596</v>
      </c>
      <c r="I42" s="52" t="s">
        <v>738</v>
      </c>
      <c r="J42" s="52" t="s">
        <v>739</v>
      </c>
      <c r="K42" s="1" t="s">
        <v>3602</v>
      </c>
      <c r="M42" s="2"/>
      <c r="N42" s="1" t="s">
        <v>3684</v>
      </c>
      <c r="O42" s="1" t="s">
        <v>3685</v>
      </c>
      <c r="P42" s="52" t="s">
        <v>3686</v>
      </c>
    </row>
    <row r="43" ht="13.2" spans="1:17">
      <c r="A43" s="1">
        <v>42</v>
      </c>
      <c r="B43" s="1" t="s">
        <v>3</v>
      </c>
      <c r="C43" s="1" t="s">
        <v>4</v>
      </c>
      <c r="D43" s="1" t="s">
        <v>3594</v>
      </c>
      <c r="E43" s="1" t="s">
        <v>3595</v>
      </c>
      <c r="F43" s="1" t="s">
        <v>3585</v>
      </c>
      <c r="H43" s="1" t="s">
        <v>3596</v>
      </c>
      <c r="I43" s="52" t="s">
        <v>738</v>
      </c>
      <c r="J43" s="52" t="s">
        <v>739</v>
      </c>
      <c r="K43" s="1" t="s">
        <v>3602</v>
      </c>
      <c r="L43" s="1" t="s">
        <v>3687</v>
      </c>
      <c r="M43" s="2" t="s">
        <v>67</v>
      </c>
      <c r="N43" s="1" t="s">
        <v>3684</v>
      </c>
      <c r="O43" s="1" t="s">
        <v>3685</v>
      </c>
      <c r="P43" s="52" t="s">
        <v>3686</v>
      </c>
      <c r="Q43" s="52" t="s">
        <v>3688</v>
      </c>
    </row>
    <row r="44" ht="13.2" spans="1:16">
      <c r="A44" s="1">
        <v>43</v>
      </c>
      <c r="B44" s="1" t="s">
        <v>6</v>
      </c>
      <c r="C44" s="1" t="s">
        <v>7</v>
      </c>
      <c r="D44" s="1" t="s">
        <v>3594</v>
      </c>
      <c r="E44" s="1" t="s">
        <v>3595</v>
      </c>
      <c r="F44" s="1" t="s">
        <v>3585</v>
      </c>
      <c r="H44" s="1" t="s">
        <v>3596</v>
      </c>
      <c r="I44" s="52" t="s">
        <v>740</v>
      </c>
      <c r="J44" s="52" t="s">
        <v>741</v>
      </c>
      <c r="K44" s="52" t="s">
        <v>3597</v>
      </c>
      <c r="M44" s="2"/>
      <c r="O44" s="1" t="s">
        <v>3689</v>
      </c>
      <c r="P44" s="52" t="s">
        <v>3690</v>
      </c>
    </row>
    <row r="45" ht="13.2" spans="1:17">
      <c r="A45" s="1">
        <v>44</v>
      </c>
      <c r="B45" s="1" t="s">
        <v>3</v>
      </c>
      <c r="C45" s="1" t="s">
        <v>4</v>
      </c>
      <c r="D45" s="1" t="s">
        <v>3594</v>
      </c>
      <c r="E45" s="1" t="s">
        <v>3595</v>
      </c>
      <c r="F45" s="1" t="s">
        <v>3585</v>
      </c>
      <c r="H45" s="1" t="s">
        <v>3596</v>
      </c>
      <c r="I45" s="52" t="s">
        <v>740</v>
      </c>
      <c r="J45" s="52" t="s">
        <v>741</v>
      </c>
      <c r="K45" s="52" t="s">
        <v>3597</v>
      </c>
      <c r="L45" s="1" t="s">
        <v>3691</v>
      </c>
      <c r="M45" s="2" t="s">
        <v>55</v>
      </c>
      <c r="O45" s="1" t="s">
        <v>3689</v>
      </c>
      <c r="P45" s="52" t="s">
        <v>3690</v>
      </c>
      <c r="Q45" s="52" t="s">
        <v>3692</v>
      </c>
    </row>
    <row r="46" ht="13.2" spans="1:16">
      <c r="A46" s="1">
        <v>45</v>
      </c>
      <c r="B46" s="1" t="s">
        <v>6</v>
      </c>
      <c r="C46" s="1" t="s">
        <v>7</v>
      </c>
      <c r="D46" s="1" t="s">
        <v>3594</v>
      </c>
      <c r="E46" s="1" t="s">
        <v>3595</v>
      </c>
      <c r="F46" s="1" t="s">
        <v>3585</v>
      </c>
      <c r="H46" s="1" t="s">
        <v>3596</v>
      </c>
      <c r="I46" s="52" t="s">
        <v>742</v>
      </c>
      <c r="J46" s="52" t="s">
        <v>743</v>
      </c>
      <c r="K46" s="1" t="s">
        <v>3602</v>
      </c>
      <c r="M46" s="2"/>
      <c r="O46" s="1" t="s">
        <v>3693</v>
      </c>
      <c r="P46" s="52" t="s">
        <v>3694</v>
      </c>
    </row>
    <row r="47" ht="13.2" spans="1:17">
      <c r="A47" s="1">
        <v>46</v>
      </c>
      <c r="B47" s="1" t="s">
        <v>3</v>
      </c>
      <c r="C47" s="1" t="s">
        <v>4</v>
      </c>
      <c r="D47" s="1" t="s">
        <v>3594</v>
      </c>
      <c r="E47" s="1" t="s">
        <v>3595</v>
      </c>
      <c r="F47" s="1" t="s">
        <v>3585</v>
      </c>
      <c r="H47" s="1" t="s">
        <v>3596</v>
      </c>
      <c r="I47" s="52" t="s">
        <v>742</v>
      </c>
      <c r="J47" s="52" t="s">
        <v>743</v>
      </c>
      <c r="K47" s="1" t="s">
        <v>3602</v>
      </c>
      <c r="L47" s="1" t="s">
        <v>3695</v>
      </c>
      <c r="M47" s="2" t="s">
        <v>68</v>
      </c>
      <c r="O47" s="1" t="s">
        <v>3693</v>
      </c>
      <c r="P47" s="52" t="s">
        <v>3694</v>
      </c>
      <c r="Q47" s="52" t="s">
        <v>3696</v>
      </c>
    </row>
    <row r="48" ht="13.2" spans="1:16">
      <c r="A48" s="1">
        <v>47</v>
      </c>
      <c r="B48" s="1" t="s">
        <v>6</v>
      </c>
      <c r="C48" s="1" t="s">
        <v>7</v>
      </c>
      <c r="D48" s="1" t="s">
        <v>3594</v>
      </c>
      <c r="E48" s="1" t="s">
        <v>3595</v>
      </c>
      <c r="F48" s="1" t="s">
        <v>3585</v>
      </c>
      <c r="H48" s="1" t="s">
        <v>3596</v>
      </c>
      <c r="I48" s="52" t="s">
        <v>744</v>
      </c>
      <c r="J48" s="52" t="s">
        <v>745</v>
      </c>
      <c r="K48" s="1" t="s">
        <v>3602</v>
      </c>
      <c r="M48" s="2"/>
      <c r="O48" s="1" t="s">
        <v>3697</v>
      </c>
      <c r="P48" s="52" t="s">
        <v>3698</v>
      </c>
    </row>
    <row r="49" ht="13.2" spans="1:17">
      <c r="A49" s="1">
        <v>48</v>
      </c>
      <c r="B49" s="1" t="s">
        <v>3</v>
      </c>
      <c r="C49" s="1" t="s">
        <v>4</v>
      </c>
      <c r="D49" s="1" t="s">
        <v>3594</v>
      </c>
      <c r="E49" s="1" t="s">
        <v>3595</v>
      </c>
      <c r="F49" s="1" t="s">
        <v>3585</v>
      </c>
      <c r="H49" s="1" t="s">
        <v>3596</v>
      </c>
      <c r="I49" s="52" t="s">
        <v>744</v>
      </c>
      <c r="J49" s="52" t="s">
        <v>745</v>
      </c>
      <c r="K49" s="1" t="s">
        <v>3602</v>
      </c>
      <c r="L49" s="1" t="s">
        <v>3699</v>
      </c>
      <c r="M49" s="2" t="s">
        <v>69</v>
      </c>
      <c r="O49" s="1" t="s">
        <v>3697</v>
      </c>
      <c r="P49" s="52" t="s">
        <v>3698</v>
      </c>
      <c r="Q49" s="52" t="s">
        <v>2327</v>
      </c>
    </row>
    <row r="50" ht="13.2" spans="1:16">
      <c r="A50" s="1">
        <v>49</v>
      </c>
      <c r="B50" s="1" t="s">
        <v>6</v>
      </c>
      <c r="C50" s="1" t="s">
        <v>7</v>
      </c>
      <c r="D50" s="1" t="s">
        <v>3594</v>
      </c>
      <c r="E50" s="1" t="s">
        <v>3595</v>
      </c>
      <c r="F50" s="1" t="s">
        <v>3585</v>
      </c>
      <c r="H50" s="1" t="s">
        <v>3596</v>
      </c>
      <c r="I50" s="52" t="s">
        <v>746</v>
      </c>
      <c r="J50" s="52" t="s">
        <v>747</v>
      </c>
      <c r="K50" s="52" t="s">
        <v>3597</v>
      </c>
      <c r="M50" s="2"/>
      <c r="O50" s="1" t="s">
        <v>3700</v>
      </c>
      <c r="P50" s="52" t="s">
        <v>3701</v>
      </c>
    </row>
    <row r="51" ht="13.2" spans="1:17">
      <c r="A51" s="1">
        <v>50</v>
      </c>
      <c r="B51" s="1" t="s">
        <v>3</v>
      </c>
      <c r="C51" s="1" t="s">
        <v>4</v>
      </c>
      <c r="D51" s="1" t="s">
        <v>3594</v>
      </c>
      <c r="E51" s="1" t="s">
        <v>3595</v>
      </c>
      <c r="F51" s="1" t="s">
        <v>3585</v>
      </c>
      <c r="H51" s="1" t="s">
        <v>3596</v>
      </c>
      <c r="I51" s="52" t="s">
        <v>746</v>
      </c>
      <c r="J51" s="52" t="s">
        <v>747</v>
      </c>
      <c r="K51" s="52" t="s">
        <v>3597</v>
      </c>
      <c r="L51" s="1" t="s">
        <v>3702</v>
      </c>
      <c r="M51" s="2" t="s">
        <v>55</v>
      </c>
      <c r="O51" s="1" t="s">
        <v>3700</v>
      </c>
      <c r="P51" s="52" t="s">
        <v>3701</v>
      </c>
      <c r="Q51" s="52" t="s">
        <v>2846</v>
      </c>
    </row>
    <row r="52" ht="13.2" spans="1:16">
      <c r="A52" s="1">
        <v>51</v>
      </c>
      <c r="B52" s="1" t="s">
        <v>6</v>
      </c>
      <c r="C52" s="1" t="s">
        <v>7</v>
      </c>
      <c r="D52" s="1" t="s">
        <v>3594</v>
      </c>
      <c r="E52" s="1" t="s">
        <v>3595</v>
      </c>
      <c r="F52" s="1" t="s">
        <v>3585</v>
      </c>
      <c r="H52" s="1" t="s">
        <v>3596</v>
      </c>
      <c r="I52" s="52" t="s">
        <v>748</v>
      </c>
      <c r="J52" s="52" t="s">
        <v>749</v>
      </c>
      <c r="K52" s="52" t="s">
        <v>3597</v>
      </c>
      <c r="M52" s="2"/>
      <c r="O52" s="1" t="s">
        <v>3703</v>
      </c>
      <c r="P52" s="52" t="s">
        <v>3704</v>
      </c>
    </row>
    <row r="53" ht="13.2" spans="1:17">
      <c r="A53" s="1">
        <v>52</v>
      </c>
      <c r="B53" s="1" t="s">
        <v>3</v>
      </c>
      <c r="C53" s="1" t="s">
        <v>4</v>
      </c>
      <c r="D53" s="1" t="s">
        <v>3594</v>
      </c>
      <c r="E53" s="1" t="s">
        <v>3595</v>
      </c>
      <c r="F53" s="1" t="s">
        <v>3585</v>
      </c>
      <c r="H53" s="1" t="s">
        <v>3596</v>
      </c>
      <c r="I53" s="52" t="s">
        <v>748</v>
      </c>
      <c r="J53" s="52" t="s">
        <v>749</v>
      </c>
      <c r="K53" s="52" t="s">
        <v>3597</v>
      </c>
      <c r="L53" s="1" t="s">
        <v>3705</v>
      </c>
      <c r="M53" s="2" t="s">
        <v>70</v>
      </c>
      <c r="O53" s="1" t="s">
        <v>3703</v>
      </c>
      <c r="P53" s="52" t="s">
        <v>3704</v>
      </c>
      <c r="Q53" s="52" t="s">
        <v>3706</v>
      </c>
    </row>
    <row r="54" ht="13.2" spans="1:16">
      <c r="A54" s="1">
        <v>53</v>
      </c>
      <c r="B54" s="1" t="s">
        <v>6</v>
      </c>
      <c r="C54" s="1" t="s">
        <v>7</v>
      </c>
      <c r="D54" s="1" t="s">
        <v>3594</v>
      </c>
      <c r="E54" s="1" t="s">
        <v>3595</v>
      </c>
      <c r="F54" s="1" t="s">
        <v>3585</v>
      </c>
      <c r="H54" s="1" t="s">
        <v>3596</v>
      </c>
      <c r="I54" s="52" t="s">
        <v>750</v>
      </c>
      <c r="J54" s="52" t="s">
        <v>751</v>
      </c>
      <c r="K54" s="1" t="s">
        <v>3602</v>
      </c>
      <c r="M54" s="2"/>
      <c r="O54" s="1" t="s">
        <v>3707</v>
      </c>
      <c r="P54" s="52" t="s">
        <v>3708</v>
      </c>
    </row>
    <row r="55" ht="13.2" spans="1:17">
      <c r="A55" s="1">
        <v>54</v>
      </c>
      <c r="B55" s="1" t="s">
        <v>3</v>
      </c>
      <c r="C55" s="1" t="s">
        <v>4</v>
      </c>
      <c r="D55" s="1" t="s">
        <v>3594</v>
      </c>
      <c r="E55" s="1" t="s">
        <v>3595</v>
      </c>
      <c r="F55" s="1" t="s">
        <v>3585</v>
      </c>
      <c r="H55" s="1" t="s">
        <v>3596</v>
      </c>
      <c r="I55" s="52" t="s">
        <v>750</v>
      </c>
      <c r="J55" s="52" t="s">
        <v>751</v>
      </c>
      <c r="K55" s="1" t="s">
        <v>3602</v>
      </c>
      <c r="L55" s="1" t="s">
        <v>3709</v>
      </c>
      <c r="M55" s="2" t="s">
        <v>71</v>
      </c>
      <c r="O55" s="1" t="s">
        <v>3707</v>
      </c>
      <c r="P55" s="52" t="s">
        <v>3708</v>
      </c>
      <c r="Q55" s="52" t="s">
        <v>3710</v>
      </c>
    </row>
    <row r="56" ht="13.2" spans="1:16">
      <c r="A56" s="1">
        <v>55</v>
      </c>
      <c r="B56" s="1" t="s">
        <v>6</v>
      </c>
      <c r="C56" s="1" t="s">
        <v>7</v>
      </c>
      <c r="D56" s="1" t="s">
        <v>3594</v>
      </c>
      <c r="E56" s="1" t="s">
        <v>3595</v>
      </c>
      <c r="F56" s="1" t="s">
        <v>3585</v>
      </c>
      <c r="H56" s="1" t="s">
        <v>3596</v>
      </c>
      <c r="I56" s="52" t="s">
        <v>752</v>
      </c>
      <c r="J56" s="52" t="s">
        <v>753</v>
      </c>
      <c r="K56" s="1" t="s">
        <v>3602</v>
      </c>
      <c r="M56" s="2"/>
      <c r="N56" s="1" t="s">
        <v>3711</v>
      </c>
      <c r="O56" s="1" t="s">
        <v>3712</v>
      </c>
      <c r="P56" s="52" t="s">
        <v>3713</v>
      </c>
    </row>
    <row r="57" ht="13.2" spans="1:17">
      <c r="A57" s="1">
        <v>56</v>
      </c>
      <c r="B57" s="1" t="s">
        <v>3</v>
      </c>
      <c r="C57" s="1" t="s">
        <v>4</v>
      </c>
      <c r="D57" s="1" t="s">
        <v>3594</v>
      </c>
      <c r="E57" s="1" t="s">
        <v>3595</v>
      </c>
      <c r="F57" s="1" t="s">
        <v>3585</v>
      </c>
      <c r="H57" s="1" t="s">
        <v>3596</v>
      </c>
      <c r="I57" s="52" t="s">
        <v>752</v>
      </c>
      <c r="J57" s="52" t="s">
        <v>753</v>
      </c>
      <c r="K57" s="1" t="s">
        <v>3602</v>
      </c>
      <c r="L57" s="1" t="s">
        <v>3714</v>
      </c>
      <c r="M57" s="2" t="s">
        <v>72</v>
      </c>
      <c r="N57" s="1" t="s">
        <v>3711</v>
      </c>
      <c r="O57" s="1" t="s">
        <v>3712</v>
      </c>
      <c r="P57" s="52" t="s">
        <v>3713</v>
      </c>
      <c r="Q57" s="52" t="s">
        <v>3715</v>
      </c>
    </row>
    <row r="58" ht="13.2" spans="1:16">
      <c r="A58" s="1">
        <v>57</v>
      </c>
      <c r="B58" s="1" t="s">
        <v>6</v>
      </c>
      <c r="C58" s="1" t="s">
        <v>7</v>
      </c>
      <c r="D58" s="1" t="s">
        <v>3594</v>
      </c>
      <c r="E58" s="1" t="s">
        <v>3595</v>
      </c>
      <c r="F58" s="1" t="s">
        <v>3585</v>
      </c>
      <c r="H58" s="1" t="s">
        <v>3596</v>
      </c>
      <c r="I58" s="52" t="s">
        <v>754</v>
      </c>
      <c r="J58" s="52" t="s">
        <v>755</v>
      </c>
      <c r="K58" s="1" t="s">
        <v>3602</v>
      </c>
      <c r="M58" s="2"/>
      <c r="N58" s="1" t="s">
        <v>3711</v>
      </c>
      <c r="O58" s="1" t="s">
        <v>3716</v>
      </c>
      <c r="P58" s="52" t="s">
        <v>3669</v>
      </c>
    </row>
    <row r="59" ht="13.2" spans="1:17">
      <c r="A59" s="1">
        <v>58</v>
      </c>
      <c r="B59" s="1" t="s">
        <v>3</v>
      </c>
      <c r="C59" s="1" t="s">
        <v>4</v>
      </c>
      <c r="D59" s="1" t="s">
        <v>3594</v>
      </c>
      <c r="E59" s="1" t="s">
        <v>3595</v>
      </c>
      <c r="F59" s="1" t="s">
        <v>3585</v>
      </c>
      <c r="H59" s="1" t="s">
        <v>3596</v>
      </c>
      <c r="I59" s="52" t="s">
        <v>754</v>
      </c>
      <c r="J59" s="52" t="s">
        <v>755</v>
      </c>
      <c r="K59" s="1" t="s">
        <v>3602</v>
      </c>
      <c r="L59" s="1" t="s">
        <v>3717</v>
      </c>
      <c r="M59" s="2" t="s">
        <v>72</v>
      </c>
      <c r="N59" s="1" t="s">
        <v>3711</v>
      </c>
      <c r="O59" s="1" t="s">
        <v>3716</v>
      </c>
      <c r="P59" s="52" t="s">
        <v>3669</v>
      </c>
      <c r="Q59" s="52" t="s">
        <v>3718</v>
      </c>
    </row>
    <row r="60" ht="13.2" spans="1:16">
      <c r="A60" s="1">
        <v>59</v>
      </c>
      <c r="B60" s="1" t="s">
        <v>6</v>
      </c>
      <c r="C60" s="1" t="s">
        <v>7</v>
      </c>
      <c r="D60" s="1" t="s">
        <v>3594</v>
      </c>
      <c r="E60" s="1" t="s">
        <v>3595</v>
      </c>
      <c r="F60" s="1" t="s">
        <v>3585</v>
      </c>
      <c r="H60" s="1" t="s">
        <v>3596</v>
      </c>
      <c r="I60" s="52" t="s">
        <v>756</v>
      </c>
      <c r="J60" s="52" t="s">
        <v>757</v>
      </c>
      <c r="K60" s="52" t="s">
        <v>3597</v>
      </c>
      <c r="M60" s="2"/>
      <c r="O60" s="1" t="s">
        <v>3719</v>
      </c>
      <c r="P60" s="52" t="s">
        <v>3720</v>
      </c>
    </row>
    <row r="61" ht="13.2" spans="1:17">
      <c r="A61" s="1">
        <v>60</v>
      </c>
      <c r="B61" s="1" t="s">
        <v>3</v>
      </c>
      <c r="C61" s="1" t="s">
        <v>4</v>
      </c>
      <c r="D61" s="1" t="s">
        <v>3594</v>
      </c>
      <c r="E61" s="1" t="s">
        <v>3595</v>
      </c>
      <c r="F61" s="1" t="s">
        <v>3585</v>
      </c>
      <c r="H61" s="1" t="s">
        <v>3596</v>
      </c>
      <c r="I61" s="52" t="s">
        <v>756</v>
      </c>
      <c r="J61" s="52" t="s">
        <v>757</v>
      </c>
      <c r="K61" s="52" t="s">
        <v>3597</v>
      </c>
      <c r="L61" s="1" t="s">
        <v>3721</v>
      </c>
      <c r="M61" s="2" t="s">
        <v>55</v>
      </c>
      <c r="O61" s="1" t="s">
        <v>3719</v>
      </c>
      <c r="P61" s="52" t="s">
        <v>3720</v>
      </c>
      <c r="Q61" s="52" t="s">
        <v>3722</v>
      </c>
    </row>
    <row r="62" ht="13.2" spans="1:16">
      <c r="A62" s="1">
        <v>61</v>
      </c>
      <c r="B62" s="1" t="s">
        <v>6</v>
      </c>
      <c r="C62" s="1" t="s">
        <v>7</v>
      </c>
      <c r="D62" s="1" t="s">
        <v>3594</v>
      </c>
      <c r="E62" s="1" t="s">
        <v>3595</v>
      </c>
      <c r="F62" s="1" t="s">
        <v>3585</v>
      </c>
      <c r="H62" s="1" t="s">
        <v>3596</v>
      </c>
      <c r="I62" s="52" t="s">
        <v>758</v>
      </c>
      <c r="J62" s="52" t="s">
        <v>759</v>
      </c>
      <c r="K62" s="52" t="s">
        <v>3597</v>
      </c>
      <c r="M62" s="2"/>
      <c r="N62" s="1" t="s">
        <v>3723</v>
      </c>
      <c r="O62" s="1" t="s">
        <v>3724</v>
      </c>
      <c r="P62" s="52" t="s">
        <v>3725</v>
      </c>
    </row>
    <row r="63" ht="13.2" spans="1:17">
      <c r="A63" s="1">
        <v>62</v>
      </c>
      <c r="B63" s="1" t="s">
        <v>3</v>
      </c>
      <c r="C63" s="1" t="s">
        <v>4</v>
      </c>
      <c r="D63" s="1" t="s">
        <v>3594</v>
      </c>
      <c r="E63" s="1" t="s">
        <v>3595</v>
      </c>
      <c r="F63" s="1" t="s">
        <v>3585</v>
      </c>
      <c r="H63" s="1" t="s">
        <v>3596</v>
      </c>
      <c r="I63" s="52" t="s">
        <v>758</v>
      </c>
      <c r="J63" s="52" t="s">
        <v>759</v>
      </c>
      <c r="K63" s="52" t="s">
        <v>3597</v>
      </c>
      <c r="L63" s="1" t="s">
        <v>3726</v>
      </c>
      <c r="M63" s="2" t="s">
        <v>73</v>
      </c>
      <c r="N63" s="1" t="s">
        <v>3723</v>
      </c>
      <c r="O63" s="1" t="s">
        <v>3724</v>
      </c>
      <c r="P63" s="52" t="s">
        <v>3725</v>
      </c>
      <c r="Q63" s="52" t="s">
        <v>3727</v>
      </c>
    </row>
    <row r="64" ht="13.2" spans="1:16">
      <c r="A64" s="1">
        <v>63</v>
      </c>
      <c r="B64" s="1" t="s">
        <v>6</v>
      </c>
      <c r="C64" s="1" t="s">
        <v>7</v>
      </c>
      <c r="D64" s="1" t="s">
        <v>3594</v>
      </c>
      <c r="E64" s="1" t="s">
        <v>3595</v>
      </c>
      <c r="F64" s="1" t="s">
        <v>3585</v>
      </c>
      <c r="H64" s="1" t="s">
        <v>3596</v>
      </c>
      <c r="I64" s="52" t="s">
        <v>760</v>
      </c>
      <c r="J64" s="52" t="s">
        <v>761</v>
      </c>
      <c r="K64" s="1" t="s">
        <v>3602</v>
      </c>
      <c r="M64" s="2"/>
      <c r="O64" s="1" t="s">
        <v>3728</v>
      </c>
      <c r="P64" s="52" t="s">
        <v>3729</v>
      </c>
    </row>
    <row r="65" ht="13.2" spans="1:17">
      <c r="A65" s="1">
        <v>64</v>
      </c>
      <c r="B65" s="1" t="s">
        <v>3</v>
      </c>
      <c r="C65" s="1" t="s">
        <v>4</v>
      </c>
      <c r="D65" s="1" t="s">
        <v>3594</v>
      </c>
      <c r="E65" s="1" t="s">
        <v>3595</v>
      </c>
      <c r="F65" s="1" t="s">
        <v>3585</v>
      </c>
      <c r="H65" s="1" t="s">
        <v>3596</v>
      </c>
      <c r="I65" s="52" t="s">
        <v>760</v>
      </c>
      <c r="J65" s="52" t="s">
        <v>761</v>
      </c>
      <c r="K65" s="1" t="s">
        <v>3602</v>
      </c>
      <c r="L65" s="1" t="s">
        <v>3730</v>
      </c>
      <c r="M65" s="2" t="s">
        <v>74</v>
      </c>
      <c r="O65" s="1" t="s">
        <v>3728</v>
      </c>
      <c r="P65" s="52" t="s">
        <v>3729</v>
      </c>
      <c r="Q65" s="52" t="s">
        <v>3731</v>
      </c>
    </row>
    <row r="66" ht="13.2" spans="1:16">
      <c r="A66" s="1">
        <v>65</v>
      </c>
      <c r="B66" s="1" t="s">
        <v>6</v>
      </c>
      <c r="C66" s="1" t="s">
        <v>7</v>
      </c>
      <c r="D66" s="1" t="s">
        <v>3594</v>
      </c>
      <c r="E66" s="1" t="s">
        <v>3595</v>
      </c>
      <c r="F66" s="1" t="s">
        <v>3585</v>
      </c>
      <c r="H66" s="1" t="s">
        <v>3596</v>
      </c>
      <c r="I66" s="52" t="s">
        <v>762</v>
      </c>
      <c r="J66" s="52" t="s">
        <v>763</v>
      </c>
      <c r="K66" s="1" t="s">
        <v>3602</v>
      </c>
      <c r="M66" s="2"/>
      <c r="O66" s="1" t="s">
        <v>3732</v>
      </c>
      <c r="P66" s="52" t="s">
        <v>3733</v>
      </c>
    </row>
    <row r="67" ht="13.2" spans="1:17">
      <c r="A67" s="1">
        <v>66</v>
      </c>
      <c r="B67" s="1" t="s">
        <v>3</v>
      </c>
      <c r="C67" s="1" t="s">
        <v>4</v>
      </c>
      <c r="D67" s="1" t="s">
        <v>3594</v>
      </c>
      <c r="E67" s="1" t="s">
        <v>3595</v>
      </c>
      <c r="F67" s="1" t="s">
        <v>3585</v>
      </c>
      <c r="H67" s="1" t="s">
        <v>3596</v>
      </c>
      <c r="I67" s="52" t="s">
        <v>762</v>
      </c>
      <c r="J67" s="52" t="s">
        <v>763</v>
      </c>
      <c r="K67" s="1" t="s">
        <v>3602</v>
      </c>
      <c r="L67" s="1" t="s">
        <v>3734</v>
      </c>
      <c r="M67" s="2" t="s">
        <v>75</v>
      </c>
      <c r="O67" s="1" t="s">
        <v>3732</v>
      </c>
      <c r="P67" s="52" t="s">
        <v>3733</v>
      </c>
      <c r="Q67" s="52" t="s">
        <v>3735</v>
      </c>
    </row>
    <row r="68" ht="13.2" spans="1:16">
      <c r="A68" s="1">
        <v>67</v>
      </c>
      <c r="B68" s="1" t="s">
        <v>6</v>
      </c>
      <c r="C68" s="1" t="s">
        <v>7</v>
      </c>
      <c r="D68" s="1" t="s">
        <v>3594</v>
      </c>
      <c r="E68" s="1" t="s">
        <v>3595</v>
      </c>
      <c r="F68" s="1" t="s">
        <v>3585</v>
      </c>
      <c r="H68" s="1" t="s">
        <v>3596</v>
      </c>
      <c r="I68" s="52" t="s">
        <v>763</v>
      </c>
      <c r="J68" s="52" t="s">
        <v>764</v>
      </c>
      <c r="K68" s="1" t="s">
        <v>3602</v>
      </c>
      <c r="M68" s="2"/>
      <c r="O68" s="1" t="s">
        <v>3736</v>
      </c>
      <c r="P68" s="52" t="s">
        <v>3737</v>
      </c>
    </row>
    <row r="69" ht="13.2" spans="1:17">
      <c r="A69" s="1">
        <v>68</v>
      </c>
      <c r="B69" s="1" t="s">
        <v>3</v>
      </c>
      <c r="C69" s="1" t="s">
        <v>4</v>
      </c>
      <c r="D69" s="1" t="s">
        <v>3594</v>
      </c>
      <c r="E69" s="1" t="s">
        <v>3595</v>
      </c>
      <c r="F69" s="1" t="s">
        <v>3585</v>
      </c>
      <c r="H69" s="1" t="s">
        <v>3596</v>
      </c>
      <c r="I69" s="52" t="s">
        <v>763</v>
      </c>
      <c r="J69" s="52" t="s">
        <v>764</v>
      </c>
      <c r="K69" s="1" t="s">
        <v>3602</v>
      </c>
      <c r="L69" s="1" t="s">
        <v>3738</v>
      </c>
      <c r="M69" s="2" t="s">
        <v>76</v>
      </c>
      <c r="O69" s="1" t="s">
        <v>3736</v>
      </c>
      <c r="P69" s="52" t="s">
        <v>3737</v>
      </c>
      <c r="Q69" s="52" t="s">
        <v>3739</v>
      </c>
    </row>
    <row r="70" ht="13.2" spans="1:16">
      <c r="A70" s="1">
        <v>69</v>
      </c>
      <c r="B70" s="1" t="s">
        <v>6</v>
      </c>
      <c r="C70" s="1" t="s">
        <v>7</v>
      </c>
      <c r="D70" s="1" t="s">
        <v>3594</v>
      </c>
      <c r="E70" s="1" t="s">
        <v>3595</v>
      </c>
      <c r="F70" s="1" t="s">
        <v>3585</v>
      </c>
      <c r="H70" s="1" t="s">
        <v>3596</v>
      </c>
      <c r="I70" s="52" t="s">
        <v>765</v>
      </c>
      <c r="J70" s="52" t="s">
        <v>766</v>
      </c>
      <c r="K70" s="1" t="s">
        <v>3602</v>
      </c>
      <c r="M70" s="2"/>
      <c r="O70" s="1" t="s">
        <v>3740</v>
      </c>
      <c r="P70" s="52" t="s">
        <v>3741</v>
      </c>
    </row>
    <row r="71" ht="26.4" spans="1:17">
      <c r="A71" s="1">
        <v>70</v>
      </c>
      <c r="B71" s="1" t="s">
        <v>3</v>
      </c>
      <c r="C71" s="1" t="s">
        <v>4</v>
      </c>
      <c r="D71" s="1" t="s">
        <v>3594</v>
      </c>
      <c r="E71" s="1" t="s">
        <v>3595</v>
      </c>
      <c r="F71" s="1" t="s">
        <v>3585</v>
      </c>
      <c r="H71" s="1" t="s">
        <v>3596</v>
      </c>
      <c r="I71" s="52" t="s">
        <v>765</v>
      </c>
      <c r="J71" s="52" t="s">
        <v>766</v>
      </c>
      <c r="K71" s="1" t="s">
        <v>3602</v>
      </c>
      <c r="L71" s="1" t="s">
        <v>3742</v>
      </c>
      <c r="M71" s="2" t="s">
        <v>77</v>
      </c>
      <c r="O71" s="1" t="s">
        <v>3740</v>
      </c>
      <c r="P71" s="52" t="s">
        <v>3741</v>
      </c>
      <c r="Q71" s="52" t="s">
        <v>3743</v>
      </c>
    </row>
    <row r="72" ht="13.2" spans="1:18">
      <c r="A72" s="1">
        <v>71</v>
      </c>
      <c r="B72" s="1" t="s">
        <v>6</v>
      </c>
      <c r="C72" s="1" t="s">
        <v>8</v>
      </c>
      <c r="D72" s="1" t="s">
        <v>3594</v>
      </c>
      <c r="E72" s="1" t="s">
        <v>3595</v>
      </c>
      <c r="F72" s="1" t="s">
        <v>3585</v>
      </c>
      <c r="H72" s="1" t="s">
        <v>3596</v>
      </c>
      <c r="I72" s="52" t="s">
        <v>767</v>
      </c>
      <c r="J72" s="52" t="s">
        <v>768</v>
      </c>
      <c r="K72" s="1" t="s">
        <v>3602</v>
      </c>
      <c r="M72" s="2"/>
      <c r="O72" s="1" t="s">
        <v>3744</v>
      </c>
      <c r="P72" s="52" t="s">
        <v>3745</v>
      </c>
      <c r="R72" s="1" t="s">
        <v>3609</v>
      </c>
    </row>
    <row r="73" ht="13.2" spans="1:16">
      <c r="A73" s="1">
        <v>72</v>
      </c>
      <c r="B73" s="1" t="s">
        <v>6</v>
      </c>
      <c r="C73" s="1" t="s">
        <v>7</v>
      </c>
      <c r="D73" s="1" t="s">
        <v>3594</v>
      </c>
      <c r="E73" s="1" t="s">
        <v>3595</v>
      </c>
      <c r="F73" s="1" t="s">
        <v>3585</v>
      </c>
      <c r="H73" s="1" t="s">
        <v>3596</v>
      </c>
      <c r="I73" s="52" t="s">
        <v>769</v>
      </c>
      <c r="J73" s="52" t="s">
        <v>770</v>
      </c>
      <c r="K73" s="1" t="s">
        <v>3602</v>
      </c>
      <c r="M73" s="2"/>
      <c r="O73" s="1" t="s">
        <v>3746</v>
      </c>
      <c r="P73" s="52" t="s">
        <v>3747</v>
      </c>
    </row>
    <row r="74" ht="13.2" spans="1:17">
      <c r="A74" s="1">
        <v>73</v>
      </c>
      <c r="B74" s="1" t="s">
        <v>3</v>
      </c>
      <c r="C74" s="1" t="s">
        <v>4</v>
      </c>
      <c r="D74" s="1" t="s">
        <v>3594</v>
      </c>
      <c r="E74" s="1" t="s">
        <v>3595</v>
      </c>
      <c r="F74" s="1" t="s">
        <v>3585</v>
      </c>
      <c r="H74" s="1" t="s">
        <v>3596</v>
      </c>
      <c r="I74" s="52" t="s">
        <v>769</v>
      </c>
      <c r="J74" s="52" t="s">
        <v>770</v>
      </c>
      <c r="K74" s="1" t="s">
        <v>3602</v>
      </c>
      <c r="L74" s="1" t="s">
        <v>3748</v>
      </c>
      <c r="M74" s="2" t="s">
        <v>55</v>
      </c>
      <c r="O74" s="1" t="s">
        <v>3746</v>
      </c>
      <c r="P74" s="52" t="s">
        <v>3747</v>
      </c>
      <c r="Q74" s="52" t="s">
        <v>3749</v>
      </c>
    </row>
    <row r="75" ht="13.2" spans="1:16">
      <c r="A75" s="1">
        <v>74</v>
      </c>
      <c r="B75" s="1" t="s">
        <v>6</v>
      </c>
      <c r="C75" s="1" t="s">
        <v>7</v>
      </c>
      <c r="D75" s="1" t="s">
        <v>3594</v>
      </c>
      <c r="E75" s="1" t="s">
        <v>3595</v>
      </c>
      <c r="F75" s="1" t="s">
        <v>3585</v>
      </c>
      <c r="H75" s="1" t="s">
        <v>3596</v>
      </c>
      <c r="I75" s="52" t="s">
        <v>771</v>
      </c>
      <c r="J75" s="52" t="s">
        <v>772</v>
      </c>
      <c r="K75" s="52" t="s">
        <v>3597</v>
      </c>
      <c r="M75" s="2"/>
      <c r="N75" s="1" t="s">
        <v>3750</v>
      </c>
      <c r="O75" s="1" t="s">
        <v>3751</v>
      </c>
      <c r="P75" s="52" t="s">
        <v>3752</v>
      </c>
    </row>
    <row r="76" ht="13.2" spans="1:17">
      <c r="A76" s="1">
        <v>75</v>
      </c>
      <c r="B76" s="1" t="s">
        <v>3</v>
      </c>
      <c r="C76" s="1" t="s">
        <v>4</v>
      </c>
      <c r="D76" s="1" t="s">
        <v>3594</v>
      </c>
      <c r="E76" s="1" t="s">
        <v>3595</v>
      </c>
      <c r="F76" s="1" t="s">
        <v>3585</v>
      </c>
      <c r="H76" s="1" t="s">
        <v>3596</v>
      </c>
      <c r="I76" s="52" t="s">
        <v>771</v>
      </c>
      <c r="J76" s="52" t="s">
        <v>772</v>
      </c>
      <c r="K76" s="52" t="s">
        <v>3597</v>
      </c>
      <c r="L76" s="1" t="s">
        <v>3753</v>
      </c>
      <c r="M76" s="2" t="s">
        <v>78</v>
      </c>
      <c r="N76" s="1" t="s">
        <v>3750</v>
      </c>
      <c r="O76" s="1" t="s">
        <v>3751</v>
      </c>
      <c r="P76" s="52" t="s">
        <v>3752</v>
      </c>
      <c r="Q76" s="52" t="s">
        <v>3754</v>
      </c>
    </row>
    <row r="77" ht="13.2" spans="1:16">
      <c r="A77" s="1">
        <v>76</v>
      </c>
      <c r="B77" s="1" t="s">
        <v>6</v>
      </c>
      <c r="C77" s="1" t="s">
        <v>7</v>
      </c>
      <c r="D77" s="1" t="s">
        <v>3594</v>
      </c>
      <c r="E77" s="1" t="s">
        <v>3595</v>
      </c>
      <c r="F77" s="1" t="s">
        <v>3585</v>
      </c>
      <c r="H77" s="1" t="s">
        <v>3596</v>
      </c>
      <c r="I77" s="52" t="s">
        <v>773</v>
      </c>
      <c r="J77" s="52" t="s">
        <v>774</v>
      </c>
      <c r="K77" s="1" t="s">
        <v>3602</v>
      </c>
      <c r="M77" s="2"/>
      <c r="N77" s="1" t="s">
        <v>3755</v>
      </c>
      <c r="O77" s="1" t="s">
        <v>3756</v>
      </c>
      <c r="P77" s="52" t="s">
        <v>3757</v>
      </c>
    </row>
    <row r="78" ht="13.2" spans="1:17">
      <c r="A78" s="1">
        <v>77</v>
      </c>
      <c r="B78" s="1" t="s">
        <v>3</v>
      </c>
      <c r="C78" s="1" t="s">
        <v>4</v>
      </c>
      <c r="D78" s="1" t="s">
        <v>3594</v>
      </c>
      <c r="E78" s="1" t="s">
        <v>3595</v>
      </c>
      <c r="F78" s="1" t="s">
        <v>3585</v>
      </c>
      <c r="H78" s="1" t="s">
        <v>3596</v>
      </c>
      <c r="I78" s="52" t="s">
        <v>773</v>
      </c>
      <c r="J78" s="52" t="s">
        <v>774</v>
      </c>
      <c r="K78" s="1" t="s">
        <v>3602</v>
      </c>
      <c r="L78" s="1" t="s">
        <v>3758</v>
      </c>
      <c r="M78" s="2" t="s">
        <v>79</v>
      </c>
      <c r="N78" s="1" t="s">
        <v>3755</v>
      </c>
      <c r="O78" s="1" t="s">
        <v>3756</v>
      </c>
      <c r="P78" s="52" t="s">
        <v>3757</v>
      </c>
      <c r="Q78" s="52" t="s">
        <v>3759</v>
      </c>
    </row>
    <row r="79" ht="13.2" spans="1:16">
      <c r="A79" s="1">
        <v>78</v>
      </c>
      <c r="B79" s="1" t="s">
        <v>6</v>
      </c>
      <c r="C79" s="1" t="s">
        <v>7</v>
      </c>
      <c r="D79" s="1" t="s">
        <v>3594</v>
      </c>
      <c r="E79" s="1" t="s">
        <v>3595</v>
      </c>
      <c r="F79" s="1" t="s">
        <v>3585</v>
      </c>
      <c r="H79" s="1" t="s">
        <v>3596</v>
      </c>
      <c r="I79" s="52" t="s">
        <v>775</v>
      </c>
      <c r="J79" s="52" t="s">
        <v>776</v>
      </c>
      <c r="K79" s="1" t="s">
        <v>3602</v>
      </c>
      <c r="M79" s="2"/>
      <c r="O79" s="1" t="s">
        <v>3760</v>
      </c>
      <c r="P79" s="52" t="s">
        <v>3761</v>
      </c>
    </row>
    <row r="80" ht="13.2" spans="1:17">
      <c r="A80" s="1">
        <v>79</v>
      </c>
      <c r="B80" s="1" t="s">
        <v>3</v>
      </c>
      <c r="C80" s="1" t="s">
        <v>4</v>
      </c>
      <c r="D80" s="1" t="s">
        <v>3594</v>
      </c>
      <c r="E80" s="1" t="s">
        <v>3595</v>
      </c>
      <c r="F80" s="1" t="s">
        <v>3585</v>
      </c>
      <c r="H80" s="1" t="s">
        <v>3596</v>
      </c>
      <c r="I80" s="52" t="s">
        <v>775</v>
      </c>
      <c r="J80" s="52" t="s">
        <v>776</v>
      </c>
      <c r="K80" s="1" t="s">
        <v>3602</v>
      </c>
      <c r="L80" s="1" t="s">
        <v>3762</v>
      </c>
      <c r="M80" s="2" t="s">
        <v>55</v>
      </c>
      <c r="O80" s="1" t="s">
        <v>3760</v>
      </c>
      <c r="P80" s="52" t="s">
        <v>3761</v>
      </c>
      <c r="Q80" s="52" t="s">
        <v>3763</v>
      </c>
    </row>
    <row r="81" ht="13.2" spans="1:16">
      <c r="A81" s="1">
        <v>80</v>
      </c>
      <c r="B81" s="1" t="s">
        <v>6</v>
      </c>
      <c r="C81" s="1" t="s">
        <v>7</v>
      </c>
      <c r="D81" s="1" t="s">
        <v>3594</v>
      </c>
      <c r="E81" s="1" t="s">
        <v>3595</v>
      </c>
      <c r="F81" s="1" t="s">
        <v>3585</v>
      </c>
      <c r="H81" s="1" t="s">
        <v>3596</v>
      </c>
      <c r="I81" s="52" t="s">
        <v>777</v>
      </c>
      <c r="J81" s="52" t="s">
        <v>778</v>
      </c>
      <c r="K81" s="1" t="s">
        <v>3602</v>
      </c>
      <c r="M81" s="2"/>
      <c r="O81" s="1" t="s">
        <v>3764</v>
      </c>
      <c r="P81" s="52" t="s">
        <v>3765</v>
      </c>
    </row>
    <row r="82" ht="13.2" spans="1:17">
      <c r="A82" s="1">
        <v>81</v>
      </c>
      <c r="B82" s="1" t="s">
        <v>3</v>
      </c>
      <c r="C82" s="1" t="s">
        <v>4</v>
      </c>
      <c r="D82" s="1" t="s">
        <v>3594</v>
      </c>
      <c r="E82" s="1" t="s">
        <v>3595</v>
      </c>
      <c r="F82" s="1" t="s">
        <v>3585</v>
      </c>
      <c r="H82" s="1" t="s">
        <v>3596</v>
      </c>
      <c r="I82" s="52" t="s">
        <v>777</v>
      </c>
      <c r="J82" s="52" t="s">
        <v>778</v>
      </c>
      <c r="K82" s="1" t="s">
        <v>3602</v>
      </c>
      <c r="L82" s="1" t="s">
        <v>3766</v>
      </c>
      <c r="M82" s="2" t="s">
        <v>55</v>
      </c>
      <c r="O82" s="1" t="s">
        <v>3764</v>
      </c>
      <c r="P82" s="52" t="s">
        <v>3765</v>
      </c>
      <c r="Q82" s="52" t="s">
        <v>3767</v>
      </c>
    </row>
    <row r="83" ht="13.2" spans="1:16">
      <c r="A83" s="1">
        <v>82</v>
      </c>
      <c r="B83" s="1" t="s">
        <v>6</v>
      </c>
      <c r="C83" s="1" t="s">
        <v>7</v>
      </c>
      <c r="D83" s="1" t="s">
        <v>3594</v>
      </c>
      <c r="E83" s="1" t="s">
        <v>3595</v>
      </c>
      <c r="F83" s="1" t="s">
        <v>3585</v>
      </c>
      <c r="H83" s="1" t="s">
        <v>3596</v>
      </c>
      <c r="I83" s="52" t="s">
        <v>779</v>
      </c>
      <c r="J83" s="52" t="s">
        <v>780</v>
      </c>
      <c r="K83" s="1" t="s">
        <v>3602</v>
      </c>
      <c r="M83" s="2"/>
      <c r="O83" s="1" t="s">
        <v>3768</v>
      </c>
      <c r="P83" s="52" t="s">
        <v>3769</v>
      </c>
    </row>
    <row r="84" ht="13.2" spans="1:17">
      <c r="A84" s="1">
        <v>83</v>
      </c>
      <c r="B84" s="1" t="s">
        <v>3</v>
      </c>
      <c r="C84" s="1" t="s">
        <v>4</v>
      </c>
      <c r="D84" s="1" t="s">
        <v>3594</v>
      </c>
      <c r="E84" s="1" t="s">
        <v>3595</v>
      </c>
      <c r="F84" s="1" t="s">
        <v>3585</v>
      </c>
      <c r="H84" s="1" t="s">
        <v>3596</v>
      </c>
      <c r="I84" s="52" t="s">
        <v>779</v>
      </c>
      <c r="J84" s="52" t="s">
        <v>780</v>
      </c>
      <c r="K84" s="1" t="s">
        <v>3602</v>
      </c>
      <c r="L84" s="1" t="s">
        <v>3770</v>
      </c>
      <c r="M84" s="2" t="s">
        <v>80</v>
      </c>
      <c r="O84" s="1" t="s">
        <v>3768</v>
      </c>
      <c r="P84" s="52" t="s">
        <v>3769</v>
      </c>
      <c r="Q84" s="52" t="s">
        <v>3771</v>
      </c>
    </row>
    <row r="85" ht="13.2" spans="1:16">
      <c r="A85" s="1">
        <v>84</v>
      </c>
      <c r="B85" s="1" t="s">
        <v>6</v>
      </c>
      <c r="C85" s="1" t="s">
        <v>7</v>
      </c>
      <c r="D85" s="1" t="s">
        <v>3594</v>
      </c>
      <c r="E85" s="1" t="s">
        <v>3595</v>
      </c>
      <c r="F85" s="1" t="s">
        <v>3585</v>
      </c>
      <c r="H85" s="1" t="s">
        <v>3596</v>
      </c>
      <c r="I85" s="52" t="s">
        <v>781</v>
      </c>
      <c r="J85" s="52" t="s">
        <v>782</v>
      </c>
      <c r="K85" s="52" t="s">
        <v>3597</v>
      </c>
      <c r="M85" s="2"/>
      <c r="N85" s="1" t="s">
        <v>3772</v>
      </c>
      <c r="O85" s="1" t="s">
        <v>3773</v>
      </c>
      <c r="P85" s="52" t="s">
        <v>3774</v>
      </c>
    </row>
    <row r="86" ht="13.2" spans="1:17">
      <c r="A86" s="1">
        <v>85</v>
      </c>
      <c r="B86" s="1" t="s">
        <v>3</v>
      </c>
      <c r="C86" s="1" t="s">
        <v>4</v>
      </c>
      <c r="D86" s="1" t="s">
        <v>3594</v>
      </c>
      <c r="E86" s="1" t="s">
        <v>3595</v>
      </c>
      <c r="F86" s="1" t="s">
        <v>3585</v>
      </c>
      <c r="H86" s="1" t="s">
        <v>3596</v>
      </c>
      <c r="I86" s="52" t="s">
        <v>781</v>
      </c>
      <c r="J86" s="52" t="s">
        <v>782</v>
      </c>
      <c r="K86" s="52" t="s">
        <v>3597</v>
      </c>
      <c r="L86" s="1" t="s">
        <v>3775</v>
      </c>
      <c r="M86" s="2" t="s">
        <v>81</v>
      </c>
      <c r="N86" s="1" t="s">
        <v>3772</v>
      </c>
      <c r="O86" s="1" t="s">
        <v>3773</v>
      </c>
      <c r="P86" s="52" t="s">
        <v>3774</v>
      </c>
      <c r="Q86" s="52" t="s">
        <v>3776</v>
      </c>
    </row>
    <row r="87" ht="13.2" spans="1:16">
      <c r="A87" s="1">
        <v>86</v>
      </c>
      <c r="B87" s="1" t="s">
        <v>6</v>
      </c>
      <c r="C87" s="1" t="s">
        <v>7</v>
      </c>
      <c r="D87" s="1" t="s">
        <v>3594</v>
      </c>
      <c r="E87" s="1" t="s">
        <v>3595</v>
      </c>
      <c r="F87" s="1" t="s">
        <v>3585</v>
      </c>
      <c r="H87" s="1" t="s">
        <v>3596</v>
      </c>
      <c r="I87" s="52" t="s">
        <v>783</v>
      </c>
      <c r="J87" s="52" t="s">
        <v>784</v>
      </c>
      <c r="K87" s="1" t="s">
        <v>3602</v>
      </c>
      <c r="M87" s="2"/>
      <c r="O87" s="1" t="s">
        <v>3777</v>
      </c>
      <c r="P87" s="52" t="s">
        <v>3778</v>
      </c>
    </row>
    <row r="88" ht="13.2" spans="1:17">
      <c r="A88" s="1">
        <v>87</v>
      </c>
      <c r="B88" s="1" t="s">
        <v>3</v>
      </c>
      <c r="C88" s="1" t="s">
        <v>4</v>
      </c>
      <c r="D88" s="1" t="s">
        <v>3594</v>
      </c>
      <c r="E88" s="1" t="s">
        <v>3595</v>
      </c>
      <c r="F88" s="1" t="s">
        <v>3585</v>
      </c>
      <c r="H88" s="1" t="s">
        <v>3596</v>
      </c>
      <c r="I88" s="52" t="s">
        <v>783</v>
      </c>
      <c r="J88" s="52" t="s">
        <v>784</v>
      </c>
      <c r="K88" s="1" t="s">
        <v>3602</v>
      </c>
      <c r="L88" s="1" t="s">
        <v>3779</v>
      </c>
      <c r="M88" s="2" t="s">
        <v>55</v>
      </c>
      <c r="O88" s="1" t="s">
        <v>3777</v>
      </c>
      <c r="P88" s="52" t="s">
        <v>3778</v>
      </c>
      <c r="Q88" s="52" t="s">
        <v>3780</v>
      </c>
    </row>
    <row r="89" ht="13.2" spans="1:16">
      <c r="A89" s="1">
        <v>88</v>
      </c>
      <c r="B89" s="1" t="s">
        <v>6</v>
      </c>
      <c r="C89" s="1" t="s">
        <v>7</v>
      </c>
      <c r="D89" s="1" t="s">
        <v>3594</v>
      </c>
      <c r="E89" s="1" t="s">
        <v>3595</v>
      </c>
      <c r="F89" s="1" t="s">
        <v>3585</v>
      </c>
      <c r="H89" s="1" t="s">
        <v>3596</v>
      </c>
      <c r="I89" s="52" t="s">
        <v>785</v>
      </c>
      <c r="J89" s="52" t="s">
        <v>786</v>
      </c>
      <c r="K89" s="1" t="s">
        <v>3602</v>
      </c>
      <c r="M89" s="2"/>
      <c r="O89" s="1" t="s">
        <v>3781</v>
      </c>
      <c r="P89" s="52" t="s">
        <v>3782</v>
      </c>
    </row>
    <row r="90" ht="13.2" spans="1:17">
      <c r="A90" s="1">
        <v>89</v>
      </c>
      <c r="B90" s="1" t="s">
        <v>3</v>
      </c>
      <c r="C90" s="1" t="s">
        <v>4</v>
      </c>
      <c r="D90" s="1" t="s">
        <v>3594</v>
      </c>
      <c r="E90" s="1" t="s">
        <v>3595</v>
      </c>
      <c r="F90" s="1" t="s">
        <v>3585</v>
      </c>
      <c r="H90" s="1" t="s">
        <v>3596</v>
      </c>
      <c r="I90" s="52" t="s">
        <v>785</v>
      </c>
      <c r="J90" s="52" t="s">
        <v>786</v>
      </c>
      <c r="K90" s="1" t="s">
        <v>3602</v>
      </c>
      <c r="L90" s="1" t="s">
        <v>3783</v>
      </c>
      <c r="M90" s="2" t="s">
        <v>55</v>
      </c>
      <c r="O90" s="1" t="s">
        <v>3781</v>
      </c>
      <c r="P90" s="52" t="s">
        <v>3782</v>
      </c>
      <c r="Q90" s="52" t="s">
        <v>3784</v>
      </c>
    </row>
    <row r="91" ht="13.2" spans="1:16">
      <c r="A91" s="1">
        <v>90</v>
      </c>
      <c r="B91" s="1" t="s">
        <v>6</v>
      </c>
      <c r="C91" s="1" t="s">
        <v>7</v>
      </c>
      <c r="D91" s="1" t="s">
        <v>3594</v>
      </c>
      <c r="E91" s="1" t="s">
        <v>3595</v>
      </c>
      <c r="F91" s="1" t="s">
        <v>3585</v>
      </c>
      <c r="H91" s="1" t="s">
        <v>3596</v>
      </c>
      <c r="I91" s="52" t="s">
        <v>787</v>
      </c>
      <c r="J91" s="52" t="s">
        <v>788</v>
      </c>
      <c r="K91" s="52" t="s">
        <v>3597</v>
      </c>
      <c r="M91" s="2"/>
      <c r="O91" s="1" t="s">
        <v>3785</v>
      </c>
      <c r="P91" s="52" t="s">
        <v>3786</v>
      </c>
    </row>
    <row r="92" ht="13.2" spans="1:17">
      <c r="A92" s="1">
        <v>91</v>
      </c>
      <c r="B92" s="1" t="s">
        <v>3</v>
      </c>
      <c r="C92" s="1" t="s">
        <v>4</v>
      </c>
      <c r="D92" s="1" t="s">
        <v>3594</v>
      </c>
      <c r="E92" s="1" t="s">
        <v>3595</v>
      </c>
      <c r="F92" s="1" t="s">
        <v>3585</v>
      </c>
      <c r="H92" s="1" t="s">
        <v>3596</v>
      </c>
      <c r="I92" s="52" t="s">
        <v>787</v>
      </c>
      <c r="J92" s="52" t="s">
        <v>788</v>
      </c>
      <c r="K92" s="52" t="s">
        <v>3597</v>
      </c>
      <c r="L92" s="1" t="s">
        <v>3787</v>
      </c>
      <c r="M92" s="2" t="s">
        <v>82</v>
      </c>
      <c r="O92" s="1" t="s">
        <v>3785</v>
      </c>
      <c r="P92" s="52" t="s">
        <v>3786</v>
      </c>
      <c r="Q92" s="52" t="s">
        <v>3788</v>
      </c>
    </row>
    <row r="93" ht="13.2" spans="1:16">
      <c r="A93" s="1">
        <v>92</v>
      </c>
      <c r="B93" s="1" t="s">
        <v>6</v>
      </c>
      <c r="C93" s="1" t="s">
        <v>7</v>
      </c>
      <c r="D93" s="1" t="s">
        <v>3594</v>
      </c>
      <c r="E93" s="1" t="s">
        <v>3595</v>
      </c>
      <c r="F93" s="1" t="s">
        <v>3585</v>
      </c>
      <c r="H93" s="1" t="s">
        <v>3596</v>
      </c>
      <c r="I93" s="52" t="s">
        <v>789</v>
      </c>
      <c r="J93" s="52" t="s">
        <v>790</v>
      </c>
      <c r="K93" s="52" t="s">
        <v>3597</v>
      </c>
      <c r="M93" s="2"/>
      <c r="O93" s="1" t="s">
        <v>3789</v>
      </c>
      <c r="P93" s="52" t="s">
        <v>3790</v>
      </c>
    </row>
    <row r="94" ht="13.2" spans="1:17">
      <c r="A94" s="1">
        <v>93</v>
      </c>
      <c r="B94" s="1" t="s">
        <v>3</v>
      </c>
      <c r="C94" s="1" t="s">
        <v>4</v>
      </c>
      <c r="D94" s="1" t="s">
        <v>3594</v>
      </c>
      <c r="E94" s="1" t="s">
        <v>3595</v>
      </c>
      <c r="F94" s="1" t="s">
        <v>3585</v>
      </c>
      <c r="H94" s="1" t="s">
        <v>3596</v>
      </c>
      <c r="I94" s="52" t="s">
        <v>789</v>
      </c>
      <c r="J94" s="52" t="s">
        <v>790</v>
      </c>
      <c r="K94" s="52" t="s">
        <v>3597</v>
      </c>
      <c r="L94" s="1" t="s">
        <v>3791</v>
      </c>
      <c r="M94" s="2" t="s">
        <v>65</v>
      </c>
      <c r="O94" s="1" t="s">
        <v>3789</v>
      </c>
      <c r="P94" s="52" t="s">
        <v>3790</v>
      </c>
      <c r="Q94" s="52" t="s">
        <v>3792</v>
      </c>
    </row>
    <row r="95" ht="13.2" spans="1:16">
      <c r="A95" s="1">
        <v>94</v>
      </c>
      <c r="B95" s="1" t="s">
        <v>6</v>
      </c>
      <c r="C95" s="1" t="s">
        <v>7</v>
      </c>
      <c r="D95" s="1" t="s">
        <v>3594</v>
      </c>
      <c r="E95" s="1" t="s">
        <v>3595</v>
      </c>
      <c r="F95" s="1" t="s">
        <v>3585</v>
      </c>
      <c r="H95" s="1" t="s">
        <v>3596</v>
      </c>
      <c r="I95" s="52" t="s">
        <v>791</v>
      </c>
      <c r="J95" s="52" t="s">
        <v>792</v>
      </c>
      <c r="K95" s="1" t="s">
        <v>3602</v>
      </c>
      <c r="M95" s="2"/>
      <c r="O95" s="1" t="s">
        <v>3793</v>
      </c>
      <c r="P95" s="52" t="s">
        <v>3794</v>
      </c>
    </row>
    <row r="96" ht="13.2" spans="1:17">
      <c r="A96" s="1">
        <v>95</v>
      </c>
      <c r="B96" s="1" t="s">
        <v>3</v>
      </c>
      <c r="C96" s="1" t="s">
        <v>4</v>
      </c>
      <c r="D96" s="1" t="s">
        <v>3594</v>
      </c>
      <c r="E96" s="1" t="s">
        <v>3595</v>
      </c>
      <c r="F96" s="1" t="s">
        <v>3585</v>
      </c>
      <c r="H96" s="1" t="s">
        <v>3596</v>
      </c>
      <c r="I96" s="52" t="s">
        <v>791</v>
      </c>
      <c r="J96" s="52" t="s">
        <v>792</v>
      </c>
      <c r="K96" s="1" t="s">
        <v>3602</v>
      </c>
      <c r="L96" s="1" t="s">
        <v>3795</v>
      </c>
      <c r="M96" s="2" t="s">
        <v>83</v>
      </c>
      <c r="O96" s="1" t="s">
        <v>3793</v>
      </c>
      <c r="P96" s="52" t="s">
        <v>3794</v>
      </c>
      <c r="Q96" s="52" t="s">
        <v>3796</v>
      </c>
    </row>
    <row r="97" ht="13.2" spans="1:16">
      <c r="A97" s="1">
        <v>96</v>
      </c>
      <c r="B97" s="1" t="s">
        <v>6</v>
      </c>
      <c r="C97" s="1" t="s">
        <v>7</v>
      </c>
      <c r="D97" s="1" t="s">
        <v>3594</v>
      </c>
      <c r="E97" s="1" t="s">
        <v>3595</v>
      </c>
      <c r="F97" s="1" t="s">
        <v>3585</v>
      </c>
      <c r="H97" s="1" t="s">
        <v>3596</v>
      </c>
      <c r="I97" s="52" t="s">
        <v>793</v>
      </c>
      <c r="J97" s="52" t="s">
        <v>794</v>
      </c>
      <c r="K97" s="52" t="s">
        <v>3597</v>
      </c>
      <c r="M97" s="2"/>
      <c r="N97" s="1" t="s">
        <v>3797</v>
      </c>
      <c r="O97" s="1" t="s">
        <v>3798</v>
      </c>
      <c r="P97" s="52" t="s">
        <v>3757</v>
      </c>
    </row>
    <row r="98" ht="13.2" spans="1:17">
      <c r="A98" s="1">
        <v>97</v>
      </c>
      <c r="B98" s="1" t="s">
        <v>3</v>
      </c>
      <c r="C98" s="1" t="s">
        <v>4</v>
      </c>
      <c r="D98" s="1" t="s">
        <v>3594</v>
      </c>
      <c r="E98" s="1" t="s">
        <v>3595</v>
      </c>
      <c r="F98" s="1" t="s">
        <v>3585</v>
      </c>
      <c r="H98" s="1" t="s">
        <v>3596</v>
      </c>
      <c r="I98" s="52" t="s">
        <v>793</v>
      </c>
      <c r="J98" s="52" t="s">
        <v>794</v>
      </c>
      <c r="K98" s="52" t="s">
        <v>3597</v>
      </c>
      <c r="L98" s="1" t="s">
        <v>3799</v>
      </c>
      <c r="M98" s="2" t="s">
        <v>84</v>
      </c>
      <c r="N98" s="1" t="s">
        <v>3797</v>
      </c>
      <c r="O98" s="1" t="s">
        <v>3798</v>
      </c>
      <c r="P98" s="52" t="s">
        <v>3757</v>
      </c>
      <c r="Q98" s="52" t="s">
        <v>3759</v>
      </c>
    </row>
    <row r="99" ht="13.2" spans="1:16">
      <c r="A99" s="1">
        <v>98</v>
      </c>
      <c r="B99" s="1" t="s">
        <v>6</v>
      </c>
      <c r="C99" s="1" t="s">
        <v>7</v>
      </c>
      <c r="D99" s="1" t="s">
        <v>3594</v>
      </c>
      <c r="E99" s="1" t="s">
        <v>3595</v>
      </c>
      <c r="F99" s="1" t="s">
        <v>3585</v>
      </c>
      <c r="H99" s="1" t="s">
        <v>3596</v>
      </c>
      <c r="I99" s="52" t="s">
        <v>795</v>
      </c>
      <c r="J99" s="52" t="s">
        <v>796</v>
      </c>
      <c r="K99" s="1" t="s">
        <v>3602</v>
      </c>
      <c r="M99" s="2"/>
      <c r="O99" s="1" t="s">
        <v>3800</v>
      </c>
      <c r="P99" s="52" t="s">
        <v>3801</v>
      </c>
    </row>
    <row r="100" ht="13.2" spans="1:17">
      <c r="A100" s="1">
        <v>99</v>
      </c>
      <c r="B100" s="1" t="s">
        <v>3</v>
      </c>
      <c r="C100" s="1" t="s">
        <v>4</v>
      </c>
      <c r="D100" s="1" t="s">
        <v>3594</v>
      </c>
      <c r="E100" s="1" t="s">
        <v>3595</v>
      </c>
      <c r="F100" s="1" t="s">
        <v>3585</v>
      </c>
      <c r="H100" s="1" t="s">
        <v>3596</v>
      </c>
      <c r="I100" s="52" t="s">
        <v>795</v>
      </c>
      <c r="J100" s="52" t="s">
        <v>796</v>
      </c>
      <c r="K100" s="1" t="s">
        <v>3602</v>
      </c>
      <c r="L100" s="1" t="s">
        <v>3802</v>
      </c>
      <c r="M100" s="2" t="s">
        <v>85</v>
      </c>
      <c r="O100" s="1" t="s">
        <v>3800</v>
      </c>
      <c r="P100" s="52" t="s">
        <v>3801</v>
      </c>
      <c r="Q100" s="52" t="s">
        <v>3803</v>
      </c>
    </row>
    <row r="101" ht="13.2" spans="1:16">
      <c r="A101" s="1">
        <v>100</v>
      </c>
      <c r="B101" s="1" t="s">
        <v>6</v>
      </c>
      <c r="C101" s="1" t="s">
        <v>7</v>
      </c>
      <c r="D101" s="1" t="s">
        <v>3594</v>
      </c>
      <c r="E101" s="1" t="s">
        <v>3595</v>
      </c>
      <c r="F101" s="1" t="s">
        <v>3585</v>
      </c>
      <c r="H101" s="1" t="s">
        <v>3596</v>
      </c>
      <c r="I101" s="52" t="s">
        <v>797</v>
      </c>
      <c r="J101" s="52" t="s">
        <v>798</v>
      </c>
      <c r="K101" s="1" t="s">
        <v>3602</v>
      </c>
      <c r="M101" s="2"/>
      <c r="N101" s="1" t="s">
        <v>3804</v>
      </c>
      <c r="O101" s="1" t="s">
        <v>3805</v>
      </c>
      <c r="P101" s="52" t="s">
        <v>3806</v>
      </c>
    </row>
    <row r="102" ht="13.2" spans="1:17">
      <c r="A102" s="1">
        <v>101</v>
      </c>
      <c r="B102" s="1" t="s">
        <v>3</v>
      </c>
      <c r="C102" s="1" t="s">
        <v>4</v>
      </c>
      <c r="D102" s="1" t="s">
        <v>3594</v>
      </c>
      <c r="E102" s="1" t="s">
        <v>3595</v>
      </c>
      <c r="F102" s="1" t="s">
        <v>3585</v>
      </c>
      <c r="H102" s="1" t="s">
        <v>3596</v>
      </c>
      <c r="I102" s="52" t="s">
        <v>797</v>
      </c>
      <c r="J102" s="52" t="s">
        <v>798</v>
      </c>
      <c r="K102" s="1" t="s">
        <v>3602</v>
      </c>
      <c r="L102" s="1" t="s">
        <v>3807</v>
      </c>
      <c r="M102" s="2" t="s">
        <v>86</v>
      </c>
      <c r="N102" s="1" t="s">
        <v>3804</v>
      </c>
      <c r="O102" s="1" t="s">
        <v>3805</v>
      </c>
      <c r="P102" s="52" t="s">
        <v>3806</v>
      </c>
      <c r="Q102" s="52" t="s">
        <v>2884</v>
      </c>
    </row>
    <row r="103" ht="13.2" spans="1:16">
      <c r="A103" s="1">
        <v>102</v>
      </c>
      <c r="B103" s="1" t="s">
        <v>6</v>
      </c>
      <c r="C103" s="1" t="s">
        <v>7</v>
      </c>
      <c r="D103" s="1" t="s">
        <v>3594</v>
      </c>
      <c r="E103" s="1" t="s">
        <v>3595</v>
      </c>
      <c r="F103" s="1" t="s">
        <v>3585</v>
      </c>
      <c r="H103" s="1" t="s">
        <v>3596</v>
      </c>
      <c r="I103" s="52" t="s">
        <v>799</v>
      </c>
      <c r="J103" s="52" t="s">
        <v>800</v>
      </c>
      <c r="K103" s="1" t="s">
        <v>3602</v>
      </c>
      <c r="M103" s="2"/>
      <c r="N103" s="1" t="s">
        <v>3808</v>
      </c>
      <c r="O103" s="1" t="s">
        <v>3809</v>
      </c>
      <c r="P103" s="52" t="s">
        <v>3810</v>
      </c>
    </row>
    <row r="104" ht="13.2" spans="1:17">
      <c r="A104" s="1">
        <v>103</v>
      </c>
      <c r="B104" s="1" t="s">
        <v>3</v>
      </c>
      <c r="C104" s="1" t="s">
        <v>4</v>
      </c>
      <c r="D104" s="1" t="s">
        <v>3594</v>
      </c>
      <c r="E104" s="1" t="s">
        <v>3595</v>
      </c>
      <c r="F104" s="1" t="s">
        <v>3585</v>
      </c>
      <c r="H104" s="1" t="s">
        <v>3596</v>
      </c>
      <c r="I104" s="52" t="s">
        <v>799</v>
      </c>
      <c r="J104" s="52" t="s">
        <v>800</v>
      </c>
      <c r="K104" s="1" t="s">
        <v>3602</v>
      </c>
      <c r="L104" s="1" t="s">
        <v>3811</v>
      </c>
      <c r="M104" s="2" t="s">
        <v>87</v>
      </c>
      <c r="N104" s="1" t="s">
        <v>3808</v>
      </c>
      <c r="O104" s="1" t="s">
        <v>3809</v>
      </c>
      <c r="P104" s="52" t="s">
        <v>3810</v>
      </c>
      <c r="Q104" s="52" t="s">
        <v>3812</v>
      </c>
    </row>
    <row r="105" ht="13.2" spans="1:16">
      <c r="A105" s="1">
        <v>104</v>
      </c>
      <c r="B105" s="1" t="s">
        <v>6</v>
      </c>
      <c r="C105" s="1" t="s">
        <v>7</v>
      </c>
      <c r="D105" s="1" t="s">
        <v>3594</v>
      </c>
      <c r="E105" s="1" t="s">
        <v>3595</v>
      </c>
      <c r="F105" s="1" t="s">
        <v>3585</v>
      </c>
      <c r="H105" s="1" t="s">
        <v>3596</v>
      </c>
      <c r="I105" s="52" t="s">
        <v>801</v>
      </c>
      <c r="J105" s="52" t="s">
        <v>802</v>
      </c>
      <c r="K105" s="1" t="s">
        <v>3602</v>
      </c>
      <c r="M105" s="2"/>
      <c r="N105" s="1" t="s">
        <v>3813</v>
      </c>
      <c r="O105" s="1" t="s">
        <v>3814</v>
      </c>
      <c r="P105" s="52" t="s">
        <v>3815</v>
      </c>
    </row>
    <row r="106" ht="13.2" spans="1:17">
      <c r="A106" s="1">
        <v>105</v>
      </c>
      <c r="B106" s="1" t="s">
        <v>3</v>
      </c>
      <c r="C106" s="1" t="s">
        <v>4</v>
      </c>
      <c r="D106" s="1" t="s">
        <v>3594</v>
      </c>
      <c r="E106" s="1" t="s">
        <v>3595</v>
      </c>
      <c r="F106" s="1" t="s">
        <v>3585</v>
      </c>
      <c r="H106" s="1" t="s">
        <v>3596</v>
      </c>
      <c r="I106" s="52" t="s">
        <v>801</v>
      </c>
      <c r="J106" s="52" t="s">
        <v>802</v>
      </c>
      <c r="K106" s="1" t="s">
        <v>3602</v>
      </c>
      <c r="L106" s="1" t="s">
        <v>3816</v>
      </c>
      <c r="M106" s="2" t="s">
        <v>88</v>
      </c>
      <c r="N106" s="1" t="s">
        <v>3813</v>
      </c>
      <c r="O106" s="1" t="s">
        <v>3814</v>
      </c>
      <c r="P106" s="52" t="s">
        <v>3815</v>
      </c>
      <c r="Q106" s="52" t="s">
        <v>3817</v>
      </c>
    </row>
    <row r="107" ht="13.2" spans="1:16">
      <c r="A107" s="1">
        <v>106</v>
      </c>
      <c r="B107" s="1" t="s">
        <v>6</v>
      </c>
      <c r="C107" s="1" t="s">
        <v>7</v>
      </c>
      <c r="D107" s="1" t="s">
        <v>3594</v>
      </c>
      <c r="E107" s="1" t="s">
        <v>3595</v>
      </c>
      <c r="F107" s="1" t="s">
        <v>3585</v>
      </c>
      <c r="H107" s="1" t="s">
        <v>3596</v>
      </c>
      <c r="I107" s="52" t="s">
        <v>803</v>
      </c>
      <c r="J107" s="52" t="s">
        <v>804</v>
      </c>
      <c r="K107" s="1" t="s">
        <v>3602</v>
      </c>
      <c r="M107" s="2"/>
      <c r="O107" s="1" t="s">
        <v>3818</v>
      </c>
      <c r="P107" s="52" t="s">
        <v>3819</v>
      </c>
    </row>
    <row r="108" ht="13.2" spans="1:17">
      <c r="A108" s="1">
        <v>107</v>
      </c>
      <c r="B108" s="1" t="s">
        <v>3</v>
      </c>
      <c r="C108" s="1" t="s">
        <v>4</v>
      </c>
      <c r="D108" s="1" t="s">
        <v>3594</v>
      </c>
      <c r="E108" s="1" t="s">
        <v>3595</v>
      </c>
      <c r="F108" s="1" t="s">
        <v>3585</v>
      </c>
      <c r="H108" s="1" t="s">
        <v>3596</v>
      </c>
      <c r="I108" s="52" t="s">
        <v>803</v>
      </c>
      <c r="J108" s="52" t="s">
        <v>804</v>
      </c>
      <c r="K108" s="1" t="s">
        <v>3602</v>
      </c>
      <c r="L108" s="1" t="s">
        <v>3820</v>
      </c>
      <c r="M108" s="2" t="s">
        <v>89</v>
      </c>
      <c r="O108" s="1" t="s">
        <v>3818</v>
      </c>
      <c r="P108" s="52" t="s">
        <v>3819</v>
      </c>
      <c r="Q108" s="52" t="s">
        <v>3821</v>
      </c>
    </row>
    <row r="109" ht="13.2" spans="1:16">
      <c r="A109" s="1">
        <v>108</v>
      </c>
      <c r="B109" s="1" t="s">
        <v>6</v>
      </c>
      <c r="C109" s="1" t="s">
        <v>7</v>
      </c>
      <c r="D109" s="1" t="s">
        <v>3594</v>
      </c>
      <c r="E109" s="1" t="s">
        <v>3595</v>
      </c>
      <c r="F109" s="1" t="s">
        <v>3585</v>
      </c>
      <c r="H109" s="1" t="s">
        <v>3596</v>
      </c>
      <c r="I109" s="52" t="s">
        <v>805</v>
      </c>
      <c r="J109" s="52" t="s">
        <v>806</v>
      </c>
      <c r="K109" s="1" t="s">
        <v>3602</v>
      </c>
      <c r="M109" s="2"/>
      <c r="O109" s="1" t="s">
        <v>3822</v>
      </c>
      <c r="P109" s="52" t="s">
        <v>3823</v>
      </c>
    </row>
    <row r="110" ht="13.2" spans="1:17">
      <c r="A110" s="1">
        <v>109</v>
      </c>
      <c r="B110" s="1" t="s">
        <v>3</v>
      </c>
      <c r="C110" s="1" t="s">
        <v>4</v>
      </c>
      <c r="D110" s="1" t="s">
        <v>3594</v>
      </c>
      <c r="E110" s="1" t="s">
        <v>3595</v>
      </c>
      <c r="F110" s="1" t="s">
        <v>3585</v>
      </c>
      <c r="H110" s="1" t="s">
        <v>3596</v>
      </c>
      <c r="I110" s="52" t="s">
        <v>805</v>
      </c>
      <c r="J110" s="52" t="s">
        <v>806</v>
      </c>
      <c r="K110" s="1" t="s">
        <v>3602</v>
      </c>
      <c r="L110" s="1" t="s">
        <v>3824</v>
      </c>
      <c r="M110" s="2" t="s">
        <v>90</v>
      </c>
      <c r="O110" s="1" t="s">
        <v>3822</v>
      </c>
      <c r="P110" s="52" t="s">
        <v>3823</v>
      </c>
      <c r="Q110" s="52" t="s">
        <v>3825</v>
      </c>
    </row>
    <row r="111" ht="13.2" spans="1:16">
      <c r="A111" s="1">
        <v>110</v>
      </c>
      <c r="B111" s="1" t="s">
        <v>6</v>
      </c>
      <c r="C111" s="1" t="s">
        <v>7</v>
      </c>
      <c r="D111" s="1" t="s">
        <v>3594</v>
      </c>
      <c r="E111" s="1" t="s">
        <v>3595</v>
      </c>
      <c r="F111" s="1" t="s">
        <v>3585</v>
      </c>
      <c r="H111" s="1" t="s">
        <v>3596</v>
      </c>
      <c r="I111" s="52" t="s">
        <v>807</v>
      </c>
      <c r="J111" s="52" t="s">
        <v>808</v>
      </c>
      <c r="K111" s="1" t="s">
        <v>3602</v>
      </c>
      <c r="M111" s="2"/>
      <c r="O111" s="1" t="s">
        <v>3826</v>
      </c>
      <c r="P111" s="52" t="s">
        <v>3827</v>
      </c>
    </row>
    <row r="112" ht="13.2" spans="1:17">
      <c r="A112" s="1">
        <v>111</v>
      </c>
      <c r="B112" s="1" t="s">
        <v>3</v>
      </c>
      <c r="C112" s="1" t="s">
        <v>4</v>
      </c>
      <c r="D112" s="1" t="s">
        <v>3594</v>
      </c>
      <c r="E112" s="1" t="s">
        <v>3595</v>
      </c>
      <c r="F112" s="1" t="s">
        <v>3585</v>
      </c>
      <c r="H112" s="1" t="s">
        <v>3596</v>
      </c>
      <c r="I112" s="52" t="s">
        <v>807</v>
      </c>
      <c r="J112" s="52" t="s">
        <v>808</v>
      </c>
      <c r="K112" s="1" t="s">
        <v>3602</v>
      </c>
      <c r="L112" s="1" t="s">
        <v>3828</v>
      </c>
      <c r="M112" s="2" t="s">
        <v>55</v>
      </c>
      <c r="O112" s="1" t="s">
        <v>3826</v>
      </c>
      <c r="P112" s="52" t="s">
        <v>3827</v>
      </c>
      <c r="Q112" s="52" t="s">
        <v>3829</v>
      </c>
    </row>
    <row r="113" ht="13.2" spans="1:16">
      <c r="A113" s="1">
        <v>112</v>
      </c>
      <c r="B113" s="1" t="s">
        <v>6</v>
      </c>
      <c r="C113" s="1" t="s">
        <v>7</v>
      </c>
      <c r="D113" s="1" t="s">
        <v>3594</v>
      </c>
      <c r="E113" s="1" t="s">
        <v>3595</v>
      </c>
      <c r="F113" s="1" t="s">
        <v>3585</v>
      </c>
      <c r="H113" s="1" t="s">
        <v>3596</v>
      </c>
      <c r="I113" s="52" t="s">
        <v>809</v>
      </c>
      <c r="J113" s="52" t="s">
        <v>810</v>
      </c>
      <c r="K113" s="1" t="s">
        <v>3602</v>
      </c>
      <c r="M113" s="2"/>
      <c r="N113" s="1" t="s">
        <v>3830</v>
      </c>
      <c r="O113" s="1" t="s">
        <v>3831</v>
      </c>
      <c r="P113" s="52" t="s">
        <v>3832</v>
      </c>
    </row>
    <row r="114" ht="13.2" spans="1:17">
      <c r="A114" s="1">
        <v>113</v>
      </c>
      <c r="B114" s="1" t="s">
        <v>3</v>
      </c>
      <c r="C114" s="1" t="s">
        <v>4</v>
      </c>
      <c r="D114" s="1" t="s">
        <v>3594</v>
      </c>
      <c r="E114" s="1" t="s">
        <v>3595</v>
      </c>
      <c r="F114" s="1" t="s">
        <v>3585</v>
      </c>
      <c r="H114" s="1" t="s">
        <v>3596</v>
      </c>
      <c r="I114" s="52" t="s">
        <v>809</v>
      </c>
      <c r="J114" s="52" t="s">
        <v>810</v>
      </c>
      <c r="K114" s="1" t="s">
        <v>3602</v>
      </c>
      <c r="L114" s="1" t="s">
        <v>3833</v>
      </c>
      <c r="M114" s="2" t="s">
        <v>91</v>
      </c>
      <c r="N114" s="1" t="s">
        <v>3830</v>
      </c>
      <c r="O114" s="1" t="s">
        <v>3831</v>
      </c>
      <c r="P114" s="52" t="s">
        <v>3832</v>
      </c>
      <c r="Q114" s="52" t="s">
        <v>3834</v>
      </c>
    </row>
    <row r="115" ht="13.2" spans="1:16">
      <c r="A115" s="1">
        <v>114</v>
      </c>
      <c r="B115" s="1" t="s">
        <v>6</v>
      </c>
      <c r="C115" s="1" t="s">
        <v>7</v>
      </c>
      <c r="D115" s="1" t="s">
        <v>3594</v>
      </c>
      <c r="E115" s="1" t="s">
        <v>3595</v>
      </c>
      <c r="F115" s="1" t="s">
        <v>3585</v>
      </c>
      <c r="H115" s="1" t="s">
        <v>3596</v>
      </c>
      <c r="I115" s="52" t="s">
        <v>811</v>
      </c>
      <c r="J115" s="52" t="s">
        <v>812</v>
      </c>
      <c r="K115" s="52" t="s">
        <v>3597</v>
      </c>
      <c r="M115" s="2"/>
      <c r="O115" s="1" t="s">
        <v>3835</v>
      </c>
      <c r="P115" s="52" t="s">
        <v>3836</v>
      </c>
    </row>
    <row r="116" ht="13.2" spans="1:17">
      <c r="A116" s="1">
        <v>115</v>
      </c>
      <c r="B116" s="1" t="s">
        <v>3</v>
      </c>
      <c r="C116" s="1" t="s">
        <v>4</v>
      </c>
      <c r="D116" s="1" t="s">
        <v>3594</v>
      </c>
      <c r="E116" s="1" t="s">
        <v>3595</v>
      </c>
      <c r="F116" s="1" t="s">
        <v>3585</v>
      </c>
      <c r="H116" s="1" t="s">
        <v>3596</v>
      </c>
      <c r="I116" s="52" t="s">
        <v>811</v>
      </c>
      <c r="J116" s="52" t="s">
        <v>812</v>
      </c>
      <c r="K116" s="52" t="s">
        <v>3597</v>
      </c>
      <c r="L116" s="1" t="s">
        <v>3837</v>
      </c>
      <c r="M116" s="2" t="s">
        <v>92</v>
      </c>
      <c r="O116" s="1" t="s">
        <v>3835</v>
      </c>
      <c r="P116" s="52" t="s">
        <v>3836</v>
      </c>
      <c r="Q116" s="52" t="s">
        <v>3838</v>
      </c>
    </row>
    <row r="117" ht="13.2" spans="1:16">
      <c r="A117" s="1">
        <v>116</v>
      </c>
      <c r="B117" s="1" t="s">
        <v>6</v>
      </c>
      <c r="C117" s="1" t="s">
        <v>7</v>
      </c>
      <c r="D117" s="1" t="s">
        <v>3594</v>
      </c>
      <c r="E117" s="1" t="s">
        <v>3595</v>
      </c>
      <c r="F117" s="1" t="s">
        <v>3585</v>
      </c>
      <c r="H117" s="1" t="s">
        <v>3596</v>
      </c>
      <c r="I117" s="52" t="s">
        <v>813</v>
      </c>
      <c r="J117" s="52" t="s">
        <v>814</v>
      </c>
      <c r="K117" s="1" t="s">
        <v>3602</v>
      </c>
      <c r="M117" s="2"/>
      <c r="O117" s="1" t="s">
        <v>3839</v>
      </c>
      <c r="P117" s="52" t="s">
        <v>3840</v>
      </c>
    </row>
    <row r="118" ht="13.2" spans="1:17">
      <c r="A118" s="1">
        <v>117</v>
      </c>
      <c r="B118" s="1" t="s">
        <v>3</v>
      </c>
      <c r="C118" s="1" t="s">
        <v>4</v>
      </c>
      <c r="D118" s="1" t="s">
        <v>3594</v>
      </c>
      <c r="E118" s="1" t="s">
        <v>3595</v>
      </c>
      <c r="F118" s="1" t="s">
        <v>3585</v>
      </c>
      <c r="H118" s="1" t="s">
        <v>3596</v>
      </c>
      <c r="I118" s="52" t="s">
        <v>813</v>
      </c>
      <c r="J118" s="52" t="s">
        <v>814</v>
      </c>
      <c r="K118" s="1" t="s">
        <v>3602</v>
      </c>
      <c r="L118" s="1" t="s">
        <v>3841</v>
      </c>
      <c r="M118" s="2" t="s">
        <v>93</v>
      </c>
      <c r="O118" s="1" t="s">
        <v>3839</v>
      </c>
      <c r="P118" s="52" t="s">
        <v>3840</v>
      </c>
      <c r="Q118" s="52" t="s">
        <v>3842</v>
      </c>
    </row>
    <row r="119" ht="13.2" spans="1:16">
      <c r="A119" s="1">
        <v>118</v>
      </c>
      <c r="B119" s="1" t="s">
        <v>6</v>
      </c>
      <c r="C119" s="1" t="s">
        <v>7</v>
      </c>
      <c r="D119" s="1" t="s">
        <v>3594</v>
      </c>
      <c r="E119" s="1" t="s">
        <v>3595</v>
      </c>
      <c r="F119" s="1" t="s">
        <v>3585</v>
      </c>
      <c r="H119" s="1" t="s">
        <v>3596</v>
      </c>
      <c r="I119" s="52" t="s">
        <v>815</v>
      </c>
      <c r="J119" s="52" t="s">
        <v>816</v>
      </c>
      <c r="K119" s="1" t="s">
        <v>3602</v>
      </c>
      <c r="M119" s="2"/>
      <c r="N119" s="1" t="s">
        <v>3843</v>
      </c>
      <c r="O119" s="1" t="s">
        <v>3844</v>
      </c>
      <c r="P119" s="52" t="s">
        <v>3845</v>
      </c>
    </row>
    <row r="120" ht="13.2" spans="1:17">
      <c r="A120" s="1">
        <v>119</v>
      </c>
      <c r="B120" s="1" t="s">
        <v>3</v>
      </c>
      <c r="C120" s="1" t="s">
        <v>4</v>
      </c>
      <c r="D120" s="1" t="s">
        <v>3594</v>
      </c>
      <c r="E120" s="1" t="s">
        <v>3595</v>
      </c>
      <c r="F120" s="1" t="s">
        <v>3585</v>
      </c>
      <c r="H120" s="1" t="s">
        <v>3596</v>
      </c>
      <c r="I120" s="52" t="s">
        <v>815</v>
      </c>
      <c r="J120" s="52" t="s">
        <v>816</v>
      </c>
      <c r="K120" s="1" t="s">
        <v>3602</v>
      </c>
      <c r="L120" s="1" t="s">
        <v>3846</v>
      </c>
      <c r="M120" s="2" t="s">
        <v>94</v>
      </c>
      <c r="N120" s="1" t="s">
        <v>3843</v>
      </c>
      <c r="O120" s="1" t="s">
        <v>3844</v>
      </c>
      <c r="P120" s="52" t="s">
        <v>3845</v>
      </c>
      <c r="Q120" s="52" t="s">
        <v>3847</v>
      </c>
    </row>
    <row r="121" ht="13.2" spans="1:16">
      <c r="A121" s="1">
        <v>120</v>
      </c>
      <c r="B121" s="1" t="s">
        <v>6</v>
      </c>
      <c r="C121" s="1" t="s">
        <v>7</v>
      </c>
      <c r="D121" s="1" t="s">
        <v>3594</v>
      </c>
      <c r="E121" s="1" t="s">
        <v>3595</v>
      </c>
      <c r="F121" s="1" t="s">
        <v>3585</v>
      </c>
      <c r="H121" s="1" t="s">
        <v>3596</v>
      </c>
      <c r="I121" s="52" t="s">
        <v>817</v>
      </c>
      <c r="J121" s="52" t="s">
        <v>818</v>
      </c>
      <c r="K121" s="1" t="s">
        <v>3602</v>
      </c>
      <c r="M121" s="2"/>
      <c r="N121" s="1" t="s">
        <v>3848</v>
      </c>
      <c r="O121" s="1" t="s">
        <v>3849</v>
      </c>
      <c r="P121" s="52" t="s">
        <v>3850</v>
      </c>
    </row>
    <row r="122" ht="13.2" spans="1:17">
      <c r="A122" s="1">
        <v>121</v>
      </c>
      <c r="B122" s="1" t="s">
        <v>3</v>
      </c>
      <c r="C122" s="1" t="s">
        <v>4</v>
      </c>
      <c r="D122" s="1" t="s">
        <v>3594</v>
      </c>
      <c r="E122" s="1" t="s">
        <v>3595</v>
      </c>
      <c r="F122" s="1" t="s">
        <v>3585</v>
      </c>
      <c r="H122" s="1" t="s">
        <v>3596</v>
      </c>
      <c r="I122" s="52" t="s">
        <v>817</v>
      </c>
      <c r="J122" s="52" t="s">
        <v>818</v>
      </c>
      <c r="K122" s="1" t="s">
        <v>3602</v>
      </c>
      <c r="L122" s="1" t="s">
        <v>3851</v>
      </c>
      <c r="M122" s="2" t="s">
        <v>95</v>
      </c>
      <c r="N122" s="1" t="s">
        <v>3848</v>
      </c>
      <c r="O122" s="1" t="s">
        <v>3849</v>
      </c>
      <c r="P122" s="52" t="s">
        <v>3850</v>
      </c>
      <c r="Q122" s="52" t="s">
        <v>3852</v>
      </c>
    </row>
    <row r="123" ht="13.2" spans="1:16">
      <c r="A123" s="1">
        <v>122</v>
      </c>
      <c r="B123" s="1" t="s">
        <v>6</v>
      </c>
      <c r="C123" s="1" t="s">
        <v>7</v>
      </c>
      <c r="D123" s="1" t="s">
        <v>3594</v>
      </c>
      <c r="E123" s="1" t="s">
        <v>3595</v>
      </c>
      <c r="F123" s="1" t="s">
        <v>3585</v>
      </c>
      <c r="H123" s="1" t="s">
        <v>3596</v>
      </c>
      <c r="I123" s="52" t="s">
        <v>819</v>
      </c>
      <c r="J123" s="52" t="s">
        <v>820</v>
      </c>
      <c r="K123" s="1" t="s">
        <v>3602</v>
      </c>
      <c r="M123" s="2"/>
      <c r="O123" s="1" t="s">
        <v>3853</v>
      </c>
      <c r="P123" s="52" t="s">
        <v>3790</v>
      </c>
    </row>
    <row r="124" ht="13.2" spans="1:17">
      <c r="A124" s="1">
        <v>123</v>
      </c>
      <c r="B124" s="1" t="s">
        <v>3</v>
      </c>
      <c r="C124" s="1" t="s">
        <v>4</v>
      </c>
      <c r="D124" s="1" t="s">
        <v>3594</v>
      </c>
      <c r="E124" s="1" t="s">
        <v>3595</v>
      </c>
      <c r="F124" s="1" t="s">
        <v>3585</v>
      </c>
      <c r="H124" s="1" t="s">
        <v>3596</v>
      </c>
      <c r="I124" s="52" t="s">
        <v>819</v>
      </c>
      <c r="J124" s="52" t="s">
        <v>820</v>
      </c>
      <c r="K124" s="1" t="s">
        <v>3602</v>
      </c>
      <c r="L124" s="1" t="s">
        <v>3854</v>
      </c>
      <c r="M124" s="2" t="s">
        <v>55</v>
      </c>
      <c r="O124" s="1" t="s">
        <v>3853</v>
      </c>
      <c r="P124" s="52" t="s">
        <v>3790</v>
      </c>
      <c r="Q124" s="52" t="s">
        <v>3792</v>
      </c>
    </row>
    <row r="125" ht="13.2" spans="1:18">
      <c r="A125" s="1">
        <v>124</v>
      </c>
      <c r="B125" s="1" t="s">
        <v>6</v>
      </c>
      <c r="C125" s="1" t="s">
        <v>8</v>
      </c>
      <c r="D125" s="1" t="s">
        <v>3594</v>
      </c>
      <c r="E125" s="1" t="s">
        <v>3595</v>
      </c>
      <c r="F125" s="1" t="s">
        <v>3585</v>
      </c>
      <c r="H125" s="1" t="s">
        <v>3596</v>
      </c>
      <c r="I125" s="52" t="s">
        <v>821</v>
      </c>
      <c r="J125" s="52" t="s">
        <v>822</v>
      </c>
      <c r="K125" s="1" t="s">
        <v>3602</v>
      </c>
      <c r="M125" s="2"/>
      <c r="O125" s="1" t="s">
        <v>3855</v>
      </c>
      <c r="P125" s="52" t="s">
        <v>3856</v>
      </c>
      <c r="R125" s="1" t="s">
        <v>3609</v>
      </c>
    </row>
    <row r="126" ht="13.2" spans="1:16">
      <c r="A126" s="1">
        <v>125</v>
      </c>
      <c r="B126" s="1" t="s">
        <v>6</v>
      </c>
      <c r="C126" s="1" t="s">
        <v>7</v>
      </c>
      <c r="D126" s="1" t="s">
        <v>3594</v>
      </c>
      <c r="E126" s="1" t="s">
        <v>3595</v>
      </c>
      <c r="F126" s="1" t="s">
        <v>3585</v>
      </c>
      <c r="H126" s="1" t="s">
        <v>3596</v>
      </c>
      <c r="I126" s="52" t="s">
        <v>823</v>
      </c>
      <c r="J126" s="52" t="s">
        <v>824</v>
      </c>
      <c r="K126" s="52" t="s">
        <v>3597</v>
      </c>
      <c r="M126" s="2"/>
      <c r="O126" s="1" t="s">
        <v>3857</v>
      </c>
      <c r="P126" s="52" t="s">
        <v>3858</v>
      </c>
    </row>
    <row r="127" ht="13.2" spans="1:17">
      <c r="A127" s="1">
        <v>126</v>
      </c>
      <c r="B127" s="1" t="s">
        <v>3</v>
      </c>
      <c r="C127" s="1" t="s">
        <v>4</v>
      </c>
      <c r="D127" s="1" t="s">
        <v>3594</v>
      </c>
      <c r="E127" s="1" t="s">
        <v>3595</v>
      </c>
      <c r="F127" s="1" t="s">
        <v>3585</v>
      </c>
      <c r="H127" s="1" t="s">
        <v>3596</v>
      </c>
      <c r="I127" s="52" t="s">
        <v>823</v>
      </c>
      <c r="J127" s="52" t="s">
        <v>824</v>
      </c>
      <c r="K127" s="52" t="s">
        <v>3597</v>
      </c>
      <c r="L127" s="1" t="s">
        <v>3859</v>
      </c>
      <c r="M127" s="2" t="s">
        <v>96</v>
      </c>
      <c r="O127" s="1" t="s">
        <v>3857</v>
      </c>
      <c r="P127" s="52" t="s">
        <v>3858</v>
      </c>
      <c r="Q127" s="52" t="s">
        <v>3860</v>
      </c>
    </row>
    <row r="128" ht="13.2" spans="1:16">
      <c r="A128" s="1">
        <v>127</v>
      </c>
      <c r="B128" s="1" t="s">
        <v>6</v>
      </c>
      <c r="C128" s="1" t="s">
        <v>7</v>
      </c>
      <c r="D128" s="1" t="s">
        <v>3594</v>
      </c>
      <c r="E128" s="1" t="s">
        <v>3595</v>
      </c>
      <c r="F128" s="1" t="s">
        <v>3585</v>
      </c>
      <c r="H128" s="1" t="s">
        <v>3596</v>
      </c>
      <c r="I128" s="52" t="s">
        <v>825</v>
      </c>
      <c r="J128" s="52" t="s">
        <v>826</v>
      </c>
      <c r="K128" s="52" t="s">
        <v>3597</v>
      </c>
      <c r="M128" s="2"/>
      <c r="O128" s="1" t="s">
        <v>3861</v>
      </c>
      <c r="P128" s="52" t="s">
        <v>3862</v>
      </c>
    </row>
    <row r="129" ht="13.2" spans="1:17">
      <c r="A129" s="1">
        <v>128</v>
      </c>
      <c r="B129" s="1" t="s">
        <v>3</v>
      </c>
      <c r="C129" s="1" t="s">
        <v>4</v>
      </c>
      <c r="D129" s="1" t="s">
        <v>3594</v>
      </c>
      <c r="E129" s="1" t="s">
        <v>3595</v>
      </c>
      <c r="F129" s="1" t="s">
        <v>3585</v>
      </c>
      <c r="H129" s="1" t="s">
        <v>3596</v>
      </c>
      <c r="I129" s="52" t="s">
        <v>825</v>
      </c>
      <c r="J129" s="52" t="s">
        <v>826</v>
      </c>
      <c r="K129" s="52" t="s">
        <v>3597</v>
      </c>
      <c r="L129" s="1" t="s">
        <v>3863</v>
      </c>
      <c r="M129" s="2" t="s">
        <v>97</v>
      </c>
      <c r="O129" s="1" t="s">
        <v>3861</v>
      </c>
      <c r="P129" s="52" t="s">
        <v>3862</v>
      </c>
      <c r="Q129" s="52" t="s">
        <v>3864</v>
      </c>
    </row>
    <row r="130" ht="13.2" spans="1:16">
      <c r="A130" s="1">
        <v>129</v>
      </c>
      <c r="B130" s="1" t="s">
        <v>6</v>
      </c>
      <c r="C130" s="1" t="s">
        <v>7</v>
      </c>
      <c r="D130" s="1" t="s">
        <v>3594</v>
      </c>
      <c r="E130" s="1" t="s">
        <v>3595</v>
      </c>
      <c r="F130" s="1" t="s">
        <v>3585</v>
      </c>
      <c r="H130" s="1" t="s">
        <v>3596</v>
      </c>
      <c r="I130" s="52" t="s">
        <v>827</v>
      </c>
      <c r="J130" s="52" t="s">
        <v>828</v>
      </c>
      <c r="K130" s="52" t="s">
        <v>3597</v>
      </c>
      <c r="M130" s="2"/>
      <c r="O130" s="1" t="s">
        <v>3865</v>
      </c>
      <c r="P130" s="52" t="s">
        <v>3866</v>
      </c>
    </row>
    <row r="131" ht="13.2" spans="1:17">
      <c r="A131" s="1">
        <v>130</v>
      </c>
      <c r="B131" s="1" t="s">
        <v>3</v>
      </c>
      <c r="C131" s="1" t="s">
        <v>4</v>
      </c>
      <c r="D131" s="1" t="s">
        <v>3594</v>
      </c>
      <c r="E131" s="1" t="s">
        <v>3595</v>
      </c>
      <c r="F131" s="1" t="s">
        <v>3585</v>
      </c>
      <c r="H131" s="1" t="s">
        <v>3596</v>
      </c>
      <c r="I131" s="52" t="s">
        <v>827</v>
      </c>
      <c r="J131" s="52" t="s">
        <v>828</v>
      </c>
      <c r="K131" s="52" t="s">
        <v>3597</v>
      </c>
      <c r="L131" s="1" t="s">
        <v>3867</v>
      </c>
      <c r="M131" s="2" t="s">
        <v>55</v>
      </c>
      <c r="O131" s="1" t="s">
        <v>3865</v>
      </c>
      <c r="P131" s="52" t="s">
        <v>3866</v>
      </c>
      <c r="Q131" s="52" t="s">
        <v>3868</v>
      </c>
    </row>
    <row r="132" ht="13.2" spans="1:18">
      <c r="A132" s="1">
        <v>131</v>
      </c>
      <c r="B132" s="1" t="s">
        <v>6</v>
      </c>
      <c r="C132" s="1" t="s">
        <v>8</v>
      </c>
      <c r="D132" s="1" t="s">
        <v>3594</v>
      </c>
      <c r="E132" s="1" t="s">
        <v>3595</v>
      </c>
      <c r="F132" s="1" t="s">
        <v>3585</v>
      </c>
      <c r="H132" s="1" t="s">
        <v>3596</v>
      </c>
      <c r="I132" s="52" t="s">
        <v>829</v>
      </c>
      <c r="J132" s="52" t="s">
        <v>830</v>
      </c>
      <c r="K132" s="52" t="s">
        <v>3597</v>
      </c>
      <c r="M132" s="2"/>
      <c r="O132" s="1" t="s">
        <v>3869</v>
      </c>
      <c r="P132" s="52" t="s">
        <v>3720</v>
      </c>
      <c r="R132" s="1" t="s">
        <v>3609</v>
      </c>
    </row>
    <row r="133" ht="13.2" spans="1:16">
      <c r="A133" s="1">
        <v>132</v>
      </c>
      <c r="B133" s="1" t="s">
        <v>6</v>
      </c>
      <c r="C133" s="1" t="s">
        <v>7</v>
      </c>
      <c r="D133" s="1" t="s">
        <v>3594</v>
      </c>
      <c r="E133" s="1" t="s">
        <v>3595</v>
      </c>
      <c r="F133" s="1" t="s">
        <v>3585</v>
      </c>
      <c r="H133" s="1" t="s">
        <v>3596</v>
      </c>
      <c r="I133" s="52" t="s">
        <v>831</v>
      </c>
      <c r="J133" s="52" t="s">
        <v>832</v>
      </c>
      <c r="K133" s="52" t="s">
        <v>3597</v>
      </c>
      <c r="M133" s="2"/>
      <c r="O133" s="1" t="s">
        <v>3870</v>
      </c>
      <c r="P133" s="52" t="s">
        <v>3871</v>
      </c>
    </row>
    <row r="134" ht="13.2" spans="1:17">
      <c r="A134" s="1">
        <v>133</v>
      </c>
      <c r="B134" s="1" t="s">
        <v>3</v>
      </c>
      <c r="C134" s="1" t="s">
        <v>4</v>
      </c>
      <c r="D134" s="1" t="s">
        <v>3594</v>
      </c>
      <c r="E134" s="1" t="s">
        <v>3595</v>
      </c>
      <c r="F134" s="1" t="s">
        <v>3585</v>
      </c>
      <c r="H134" s="1" t="s">
        <v>3596</v>
      </c>
      <c r="I134" s="52" t="s">
        <v>831</v>
      </c>
      <c r="J134" s="52" t="s">
        <v>832</v>
      </c>
      <c r="K134" s="52" t="s">
        <v>3597</v>
      </c>
      <c r="L134" s="1" t="s">
        <v>3872</v>
      </c>
      <c r="M134" s="2" t="s">
        <v>98</v>
      </c>
      <c r="O134" s="1" t="s">
        <v>3870</v>
      </c>
      <c r="P134" s="52" t="s">
        <v>3871</v>
      </c>
      <c r="Q134" s="52" t="s">
        <v>3873</v>
      </c>
    </row>
    <row r="135" ht="13.2" spans="1:16">
      <c r="A135" s="1">
        <v>134</v>
      </c>
      <c r="B135" s="1" t="s">
        <v>6</v>
      </c>
      <c r="C135" s="1" t="s">
        <v>7</v>
      </c>
      <c r="D135" s="1" t="s">
        <v>3594</v>
      </c>
      <c r="E135" s="1" t="s">
        <v>3595</v>
      </c>
      <c r="F135" s="1" t="s">
        <v>3585</v>
      </c>
      <c r="H135" s="1" t="s">
        <v>3596</v>
      </c>
      <c r="I135" s="52" t="s">
        <v>833</v>
      </c>
      <c r="J135" s="52" t="s">
        <v>834</v>
      </c>
      <c r="K135" s="52" t="s">
        <v>3597</v>
      </c>
      <c r="M135" s="2"/>
      <c r="O135" s="1" t="s">
        <v>3874</v>
      </c>
      <c r="P135" s="52" t="s">
        <v>3875</v>
      </c>
    </row>
    <row r="136" ht="13.2" spans="1:17">
      <c r="A136" s="1">
        <v>135</v>
      </c>
      <c r="B136" s="1" t="s">
        <v>3</v>
      </c>
      <c r="C136" s="1" t="s">
        <v>4</v>
      </c>
      <c r="D136" s="1" t="s">
        <v>3594</v>
      </c>
      <c r="E136" s="1" t="s">
        <v>3595</v>
      </c>
      <c r="F136" s="1" t="s">
        <v>3585</v>
      </c>
      <c r="H136" s="1" t="s">
        <v>3596</v>
      </c>
      <c r="I136" s="52" t="s">
        <v>833</v>
      </c>
      <c r="J136" s="52" t="s">
        <v>834</v>
      </c>
      <c r="K136" s="52" t="s">
        <v>3597</v>
      </c>
      <c r="L136" s="1" t="s">
        <v>3876</v>
      </c>
      <c r="M136" s="2" t="s">
        <v>55</v>
      </c>
      <c r="O136" s="1" t="s">
        <v>3874</v>
      </c>
      <c r="P136" s="52" t="s">
        <v>3875</v>
      </c>
      <c r="Q136" s="52" t="s">
        <v>3877</v>
      </c>
    </row>
    <row r="137" ht="13.2" spans="1:16">
      <c r="A137" s="1">
        <v>136</v>
      </c>
      <c r="B137" s="1" t="s">
        <v>6</v>
      </c>
      <c r="C137" s="1" t="s">
        <v>7</v>
      </c>
      <c r="D137" s="1" t="s">
        <v>3594</v>
      </c>
      <c r="E137" s="1" t="s">
        <v>3595</v>
      </c>
      <c r="F137" s="1" t="s">
        <v>3585</v>
      </c>
      <c r="H137" s="1" t="s">
        <v>3596</v>
      </c>
      <c r="I137" s="52" t="s">
        <v>835</v>
      </c>
      <c r="J137" s="52" t="s">
        <v>836</v>
      </c>
      <c r="K137" s="52" t="s">
        <v>3597</v>
      </c>
      <c r="M137" s="2"/>
      <c r="N137" s="1" t="s">
        <v>3878</v>
      </c>
      <c r="O137" s="1" t="s">
        <v>3879</v>
      </c>
      <c r="P137" s="52" t="s">
        <v>3880</v>
      </c>
    </row>
    <row r="138" ht="13.2" spans="1:18">
      <c r="A138" s="1">
        <v>137</v>
      </c>
      <c r="B138" s="1" t="s">
        <v>3</v>
      </c>
      <c r="C138" s="1" t="s">
        <v>4</v>
      </c>
      <c r="D138" s="1" t="s">
        <v>3594</v>
      </c>
      <c r="E138" s="1" t="s">
        <v>3595</v>
      </c>
      <c r="F138" s="1" t="s">
        <v>3585</v>
      </c>
      <c r="H138" s="1" t="s">
        <v>3596</v>
      </c>
      <c r="I138" s="52" t="s">
        <v>835</v>
      </c>
      <c r="J138" s="52" t="s">
        <v>836</v>
      </c>
      <c r="K138" s="52" t="s">
        <v>3597</v>
      </c>
      <c r="L138" s="1" t="s">
        <v>3881</v>
      </c>
      <c r="M138" s="2" t="s">
        <v>99</v>
      </c>
      <c r="N138" s="1" t="s">
        <v>3878</v>
      </c>
      <c r="O138" s="1" t="s">
        <v>3879</v>
      </c>
      <c r="P138" s="52" t="s">
        <v>3882</v>
      </c>
      <c r="Q138" s="52" t="s">
        <v>3883</v>
      </c>
      <c r="R138" s="1" t="s">
        <v>3884</v>
      </c>
    </row>
    <row r="139" ht="13.2" spans="1:16">
      <c r="A139" s="1">
        <v>138</v>
      </c>
      <c r="B139" s="1" t="s">
        <v>6</v>
      </c>
      <c r="C139" s="1" t="s">
        <v>7</v>
      </c>
      <c r="D139" s="1" t="s">
        <v>3594</v>
      </c>
      <c r="E139" s="1" t="s">
        <v>3595</v>
      </c>
      <c r="F139" s="1" t="s">
        <v>3585</v>
      </c>
      <c r="H139" s="1" t="s">
        <v>3596</v>
      </c>
      <c r="I139" s="52" t="s">
        <v>837</v>
      </c>
      <c r="J139" s="52" t="s">
        <v>838</v>
      </c>
      <c r="K139" s="52" t="s">
        <v>3597</v>
      </c>
      <c r="M139" s="2"/>
      <c r="O139" s="1" t="s">
        <v>3885</v>
      </c>
      <c r="P139" s="52" t="s">
        <v>2852</v>
      </c>
    </row>
    <row r="140" ht="13.2" spans="1:17">
      <c r="A140" s="1">
        <v>139</v>
      </c>
      <c r="B140" s="1" t="s">
        <v>3</v>
      </c>
      <c r="C140" s="1" t="s">
        <v>4</v>
      </c>
      <c r="D140" s="1" t="s">
        <v>3594</v>
      </c>
      <c r="E140" s="1" t="s">
        <v>3595</v>
      </c>
      <c r="F140" s="1" t="s">
        <v>3585</v>
      </c>
      <c r="H140" s="1" t="s">
        <v>3596</v>
      </c>
      <c r="I140" s="52" t="s">
        <v>837</v>
      </c>
      <c r="J140" s="52" t="s">
        <v>838</v>
      </c>
      <c r="K140" s="52" t="s">
        <v>3597</v>
      </c>
      <c r="L140" s="1" t="s">
        <v>3886</v>
      </c>
      <c r="M140" s="2" t="s">
        <v>55</v>
      </c>
      <c r="O140" s="1" t="s">
        <v>3885</v>
      </c>
      <c r="P140" s="52" t="s">
        <v>2852</v>
      </c>
      <c r="Q140" s="52" t="s">
        <v>3887</v>
      </c>
    </row>
    <row r="141" ht="13.2" spans="1:16">
      <c r="A141" s="1">
        <v>140</v>
      </c>
      <c r="B141" s="1" t="s">
        <v>6</v>
      </c>
      <c r="C141" s="1" t="s">
        <v>7</v>
      </c>
      <c r="D141" s="1" t="s">
        <v>3594</v>
      </c>
      <c r="E141" s="1" t="s">
        <v>3595</v>
      </c>
      <c r="F141" s="1" t="s">
        <v>3585</v>
      </c>
      <c r="H141" s="1" t="s">
        <v>3596</v>
      </c>
      <c r="I141" s="52" t="s">
        <v>839</v>
      </c>
      <c r="J141" s="52" t="s">
        <v>840</v>
      </c>
      <c r="K141" s="52" t="s">
        <v>3597</v>
      </c>
      <c r="M141" s="2"/>
      <c r="N141" s="1" t="s">
        <v>3888</v>
      </c>
      <c r="O141" s="1" t="s">
        <v>3889</v>
      </c>
      <c r="P141" s="52" t="s">
        <v>3890</v>
      </c>
    </row>
    <row r="142" ht="13.2" spans="1:17">
      <c r="A142" s="1">
        <v>141</v>
      </c>
      <c r="B142" s="1" t="s">
        <v>3</v>
      </c>
      <c r="C142" s="1" t="s">
        <v>4</v>
      </c>
      <c r="D142" s="1" t="s">
        <v>3594</v>
      </c>
      <c r="E142" s="1" t="s">
        <v>3595</v>
      </c>
      <c r="F142" s="1" t="s">
        <v>3585</v>
      </c>
      <c r="H142" s="1" t="s">
        <v>3596</v>
      </c>
      <c r="I142" s="52" t="s">
        <v>839</v>
      </c>
      <c r="J142" s="52" t="s">
        <v>840</v>
      </c>
      <c r="K142" s="52" t="s">
        <v>3597</v>
      </c>
      <c r="L142" s="1" t="s">
        <v>3891</v>
      </c>
      <c r="M142" s="2" t="s">
        <v>100</v>
      </c>
      <c r="N142" s="1" t="s">
        <v>3888</v>
      </c>
      <c r="O142" s="1" t="s">
        <v>3889</v>
      </c>
      <c r="P142" s="52" t="s">
        <v>3890</v>
      </c>
      <c r="Q142" s="52" t="s">
        <v>3892</v>
      </c>
    </row>
    <row r="143" ht="13.2" spans="1:18">
      <c r="A143" s="1">
        <v>142</v>
      </c>
      <c r="B143" s="1" t="s">
        <v>6</v>
      </c>
      <c r="C143" s="1" t="s">
        <v>8</v>
      </c>
      <c r="D143" s="1" t="s">
        <v>3594</v>
      </c>
      <c r="E143" s="1" t="s">
        <v>3595</v>
      </c>
      <c r="F143" s="1" t="s">
        <v>3585</v>
      </c>
      <c r="H143" s="1" t="s">
        <v>3596</v>
      </c>
      <c r="I143" s="52" t="s">
        <v>841</v>
      </c>
      <c r="J143" s="52" t="s">
        <v>842</v>
      </c>
      <c r="K143" s="52" t="s">
        <v>3597</v>
      </c>
      <c r="M143" s="2"/>
      <c r="O143" s="1" t="s">
        <v>3893</v>
      </c>
      <c r="P143" s="52" t="s">
        <v>3604</v>
      </c>
      <c r="R143" s="1" t="s">
        <v>3609</v>
      </c>
    </row>
    <row r="144" ht="13.2" spans="1:18">
      <c r="A144" s="1">
        <v>143</v>
      </c>
      <c r="B144" s="1" t="s">
        <v>6</v>
      </c>
      <c r="C144" s="1" t="s">
        <v>8</v>
      </c>
      <c r="D144" s="1" t="s">
        <v>3594</v>
      </c>
      <c r="E144" s="1" t="s">
        <v>3595</v>
      </c>
      <c r="F144" s="1" t="s">
        <v>3585</v>
      </c>
      <c r="H144" s="1" t="s">
        <v>3596</v>
      </c>
      <c r="I144" s="52" t="s">
        <v>843</v>
      </c>
      <c r="J144" s="52" t="s">
        <v>844</v>
      </c>
      <c r="K144" s="52" t="s">
        <v>3597</v>
      </c>
      <c r="M144" s="2"/>
      <c r="O144" s="1" t="s">
        <v>3894</v>
      </c>
      <c r="P144" s="52" t="s">
        <v>3895</v>
      </c>
      <c r="R144" s="1" t="s">
        <v>3609</v>
      </c>
    </row>
    <row r="145" ht="13.2" spans="1:16">
      <c r="A145" s="1">
        <v>144</v>
      </c>
      <c r="B145" s="1" t="s">
        <v>6</v>
      </c>
      <c r="C145" s="1" t="s">
        <v>7</v>
      </c>
      <c r="D145" s="1" t="s">
        <v>3594</v>
      </c>
      <c r="E145" s="1" t="s">
        <v>3595</v>
      </c>
      <c r="F145" s="1" t="s">
        <v>3585</v>
      </c>
      <c r="H145" s="1" t="s">
        <v>3596</v>
      </c>
      <c r="I145" s="52" t="s">
        <v>845</v>
      </c>
      <c r="J145" s="52" t="s">
        <v>846</v>
      </c>
      <c r="K145" s="52" t="s">
        <v>3597</v>
      </c>
      <c r="M145" s="2"/>
      <c r="O145" s="1" t="s">
        <v>3896</v>
      </c>
      <c r="P145" s="52" t="s">
        <v>3897</v>
      </c>
    </row>
    <row r="146" ht="13.2" spans="1:17">
      <c r="A146" s="1">
        <v>145</v>
      </c>
      <c r="B146" s="1" t="s">
        <v>3</v>
      </c>
      <c r="C146" s="1" t="s">
        <v>4</v>
      </c>
      <c r="D146" s="1" t="s">
        <v>3594</v>
      </c>
      <c r="E146" s="1" t="s">
        <v>3595</v>
      </c>
      <c r="F146" s="1" t="s">
        <v>3585</v>
      </c>
      <c r="H146" s="1" t="s">
        <v>3596</v>
      </c>
      <c r="I146" s="52" t="s">
        <v>845</v>
      </c>
      <c r="J146" s="52" t="s">
        <v>846</v>
      </c>
      <c r="K146" s="52" t="s">
        <v>3597</v>
      </c>
      <c r="L146" s="1" t="s">
        <v>3898</v>
      </c>
      <c r="M146" s="2" t="s">
        <v>101</v>
      </c>
      <c r="O146" s="1" t="s">
        <v>3896</v>
      </c>
      <c r="P146" s="52" t="s">
        <v>3897</v>
      </c>
      <c r="Q146" s="52" t="s">
        <v>3899</v>
      </c>
    </row>
    <row r="147" ht="13.2" spans="1:16">
      <c r="A147" s="1">
        <v>146</v>
      </c>
      <c r="B147" s="1" t="s">
        <v>6</v>
      </c>
      <c r="C147" s="1" t="s">
        <v>7</v>
      </c>
      <c r="D147" s="1" t="s">
        <v>3594</v>
      </c>
      <c r="E147" s="1" t="s">
        <v>3595</v>
      </c>
      <c r="F147" s="1" t="s">
        <v>3585</v>
      </c>
      <c r="H147" s="1" t="s">
        <v>3596</v>
      </c>
      <c r="I147" s="52" t="s">
        <v>847</v>
      </c>
      <c r="J147" s="52" t="s">
        <v>848</v>
      </c>
      <c r="K147" s="52" t="s">
        <v>3597</v>
      </c>
      <c r="M147" s="2"/>
      <c r="O147" s="1" t="s">
        <v>3900</v>
      </c>
      <c r="P147" s="52" t="s">
        <v>3901</v>
      </c>
    </row>
    <row r="148" ht="13.2" spans="1:17">
      <c r="A148" s="1">
        <v>147</v>
      </c>
      <c r="B148" s="1" t="s">
        <v>3</v>
      </c>
      <c r="C148" s="1" t="s">
        <v>4</v>
      </c>
      <c r="D148" s="1" t="s">
        <v>3594</v>
      </c>
      <c r="E148" s="1" t="s">
        <v>3595</v>
      </c>
      <c r="F148" s="1" t="s">
        <v>3585</v>
      </c>
      <c r="H148" s="1" t="s">
        <v>3596</v>
      </c>
      <c r="I148" s="52" t="s">
        <v>847</v>
      </c>
      <c r="J148" s="52" t="s">
        <v>848</v>
      </c>
      <c r="K148" s="52" t="s">
        <v>3597</v>
      </c>
      <c r="L148" s="1" t="s">
        <v>3902</v>
      </c>
      <c r="M148" s="2" t="s">
        <v>102</v>
      </c>
      <c r="O148" s="1" t="s">
        <v>3900</v>
      </c>
      <c r="P148" s="52" t="s">
        <v>3901</v>
      </c>
      <c r="Q148" s="52" t="s">
        <v>3903</v>
      </c>
    </row>
    <row r="149" ht="13.2" spans="1:16">
      <c r="A149" s="1">
        <v>148</v>
      </c>
      <c r="B149" s="1" t="s">
        <v>6</v>
      </c>
      <c r="C149" s="1" t="s">
        <v>7</v>
      </c>
      <c r="D149" s="1" t="s">
        <v>3594</v>
      </c>
      <c r="E149" s="1" t="s">
        <v>3595</v>
      </c>
      <c r="F149" s="1" t="s">
        <v>3585</v>
      </c>
      <c r="H149" s="1" t="s">
        <v>3596</v>
      </c>
      <c r="I149" s="52" t="s">
        <v>849</v>
      </c>
      <c r="J149" s="52" t="s">
        <v>850</v>
      </c>
      <c r="K149" s="1" t="s">
        <v>3602</v>
      </c>
      <c r="M149" s="2"/>
      <c r="O149" s="1" t="s">
        <v>3904</v>
      </c>
      <c r="P149" s="52" t="s">
        <v>3905</v>
      </c>
    </row>
    <row r="150" ht="13.2" spans="1:17">
      <c r="A150" s="1">
        <v>149</v>
      </c>
      <c r="B150" s="1" t="s">
        <v>3</v>
      </c>
      <c r="C150" s="1" t="s">
        <v>4</v>
      </c>
      <c r="D150" s="1" t="s">
        <v>3594</v>
      </c>
      <c r="E150" s="1" t="s">
        <v>3595</v>
      </c>
      <c r="F150" s="1" t="s">
        <v>3585</v>
      </c>
      <c r="H150" s="1" t="s">
        <v>3596</v>
      </c>
      <c r="I150" s="52" t="s">
        <v>849</v>
      </c>
      <c r="J150" s="52" t="s">
        <v>850</v>
      </c>
      <c r="K150" s="1" t="s">
        <v>3602</v>
      </c>
      <c r="L150" s="1" t="s">
        <v>3906</v>
      </c>
      <c r="M150" s="2" t="s">
        <v>55</v>
      </c>
      <c r="O150" s="1" t="s">
        <v>3904</v>
      </c>
      <c r="P150" s="52" t="s">
        <v>3905</v>
      </c>
      <c r="Q150" s="52" t="s">
        <v>3708</v>
      </c>
    </row>
    <row r="151" ht="13.2" spans="1:16">
      <c r="A151" s="1">
        <v>150</v>
      </c>
      <c r="B151" s="1" t="s">
        <v>6</v>
      </c>
      <c r="C151" s="1" t="s">
        <v>7</v>
      </c>
      <c r="D151" s="1" t="s">
        <v>3594</v>
      </c>
      <c r="E151" s="1" t="s">
        <v>3595</v>
      </c>
      <c r="F151" s="1" t="s">
        <v>3585</v>
      </c>
      <c r="H151" s="1" t="s">
        <v>3596</v>
      </c>
      <c r="I151" s="52" t="s">
        <v>851</v>
      </c>
      <c r="J151" s="52" t="s">
        <v>852</v>
      </c>
      <c r="K151" s="1" t="s">
        <v>3602</v>
      </c>
      <c r="M151" s="2"/>
      <c r="O151" s="1" t="s">
        <v>3907</v>
      </c>
      <c r="P151" s="52" t="s">
        <v>3908</v>
      </c>
    </row>
    <row r="152" ht="13.2" spans="1:17">
      <c r="A152" s="1">
        <v>151</v>
      </c>
      <c r="B152" s="1" t="s">
        <v>3</v>
      </c>
      <c r="C152" s="1" t="s">
        <v>4</v>
      </c>
      <c r="D152" s="1" t="s">
        <v>3594</v>
      </c>
      <c r="E152" s="1" t="s">
        <v>3595</v>
      </c>
      <c r="F152" s="1" t="s">
        <v>3585</v>
      </c>
      <c r="H152" s="1" t="s">
        <v>3596</v>
      </c>
      <c r="I152" s="52" t="s">
        <v>851</v>
      </c>
      <c r="J152" s="52" t="s">
        <v>852</v>
      </c>
      <c r="K152" s="1" t="s">
        <v>3602</v>
      </c>
      <c r="L152" s="1" t="s">
        <v>3909</v>
      </c>
      <c r="M152" s="2" t="s">
        <v>55</v>
      </c>
      <c r="O152" s="1" t="s">
        <v>3907</v>
      </c>
      <c r="P152" s="52" t="s">
        <v>3908</v>
      </c>
      <c r="Q152" s="52" t="s">
        <v>3910</v>
      </c>
    </row>
    <row r="153" ht="13.2" spans="1:16">
      <c r="A153" s="1">
        <v>152</v>
      </c>
      <c r="B153" s="1" t="s">
        <v>6</v>
      </c>
      <c r="C153" s="1" t="s">
        <v>7</v>
      </c>
      <c r="D153" s="1" t="s">
        <v>3594</v>
      </c>
      <c r="E153" s="1" t="s">
        <v>3595</v>
      </c>
      <c r="F153" s="1" t="s">
        <v>3585</v>
      </c>
      <c r="H153" s="1" t="s">
        <v>3596</v>
      </c>
      <c r="I153" s="52" t="s">
        <v>853</v>
      </c>
      <c r="J153" s="52" t="s">
        <v>854</v>
      </c>
      <c r="K153" s="52" t="s">
        <v>3597</v>
      </c>
      <c r="M153" s="2"/>
      <c r="O153" s="1" t="s">
        <v>3911</v>
      </c>
      <c r="P153" s="52" t="s">
        <v>3912</v>
      </c>
    </row>
    <row r="154" ht="13.2" spans="1:17">
      <c r="A154" s="1">
        <v>153</v>
      </c>
      <c r="B154" s="1" t="s">
        <v>3</v>
      </c>
      <c r="C154" s="1" t="s">
        <v>4</v>
      </c>
      <c r="D154" s="1" t="s">
        <v>3594</v>
      </c>
      <c r="E154" s="1" t="s">
        <v>3595</v>
      </c>
      <c r="F154" s="1" t="s">
        <v>3585</v>
      </c>
      <c r="H154" s="1" t="s">
        <v>3596</v>
      </c>
      <c r="I154" s="52" t="s">
        <v>853</v>
      </c>
      <c r="J154" s="52" t="s">
        <v>854</v>
      </c>
      <c r="K154" s="52" t="s">
        <v>3597</v>
      </c>
      <c r="L154" s="1" t="s">
        <v>3913</v>
      </c>
      <c r="M154" s="2" t="s">
        <v>103</v>
      </c>
      <c r="O154" s="1" t="s">
        <v>3911</v>
      </c>
      <c r="P154" s="52" t="s">
        <v>3912</v>
      </c>
      <c r="Q154" s="52" t="s">
        <v>3914</v>
      </c>
    </row>
    <row r="155" ht="13.2" spans="1:16">
      <c r="A155" s="1">
        <v>154</v>
      </c>
      <c r="B155" s="1" t="s">
        <v>6</v>
      </c>
      <c r="C155" s="1" t="s">
        <v>7</v>
      </c>
      <c r="D155" s="1" t="s">
        <v>3594</v>
      </c>
      <c r="E155" s="1" t="s">
        <v>3595</v>
      </c>
      <c r="F155" s="1" t="s">
        <v>3585</v>
      </c>
      <c r="H155" s="1" t="s">
        <v>3596</v>
      </c>
      <c r="I155" s="52" t="s">
        <v>855</v>
      </c>
      <c r="J155" s="52" t="s">
        <v>856</v>
      </c>
      <c r="K155" s="52" t="s">
        <v>3597</v>
      </c>
      <c r="M155" s="2"/>
      <c r="O155" s="1" t="s">
        <v>3915</v>
      </c>
      <c r="P155" s="52" t="s">
        <v>3916</v>
      </c>
    </row>
    <row r="156" ht="13.2" spans="1:17">
      <c r="A156" s="1">
        <v>155</v>
      </c>
      <c r="B156" s="1" t="s">
        <v>3</v>
      </c>
      <c r="C156" s="1" t="s">
        <v>4</v>
      </c>
      <c r="D156" s="1" t="s">
        <v>3594</v>
      </c>
      <c r="E156" s="1" t="s">
        <v>3595</v>
      </c>
      <c r="F156" s="1" t="s">
        <v>3585</v>
      </c>
      <c r="H156" s="1" t="s">
        <v>3596</v>
      </c>
      <c r="I156" s="52" t="s">
        <v>855</v>
      </c>
      <c r="J156" s="52" t="s">
        <v>856</v>
      </c>
      <c r="K156" s="52" t="s">
        <v>3597</v>
      </c>
      <c r="L156" s="1" t="s">
        <v>3917</v>
      </c>
      <c r="M156" s="2" t="s">
        <v>55</v>
      </c>
      <c r="O156" s="1" t="s">
        <v>3915</v>
      </c>
      <c r="P156" s="52" t="s">
        <v>3916</v>
      </c>
      <c r="Q156" s="52" t="s">
        <v>3918</v>
      </c>
    </row>
    <row r="157" ht="13.2" spans="1:16">
      <c r="A157" s="1">
        <v>156</v>
      </c>
      <c r="B157" s="1" t="s">
        <v>6</v>
      </c>
      <c r="C157" s="1" t="s">
        <v>7</v>
      </c>
      <c r="D157" s="1" t="s">
        <v>3594</v>
      </c>
      <c r="E157" s="1" t="s">
        <v>3595</v>
      </c>
      <c r="F157" s="1" t="s">
        <v>3585</v>
      </c>
      <c r="H157" s="1" t="s">
        <v>3596</v>
      </c>
      <c r="I157" s="52" t="s">
        <v>857</v>
      </c>
      <c r="J157" s="52" t="s">
        <v>858</v>
      </c>
      <c r="K157" s="52" t="s">
        <v>3597</v>
      </c>
      <c r="M157" s="2"/>
      <c r="O157" s="1" t="s">
        <v>3919</v>
      </c>
      <c r="P157" s="52" t="s">
        <v>3920</v>
      </c>
    </row>
    <row r="158" ht="13.2" spans="1:17">
      <c r="A158" s="1">
        <v>157</v>
      </c>
      <c r="B158" s="1" t="s">
        <v>3</v>
      </c>
      <c r="C158" s="1" t="s">
        <v>4</v>
      </c>
      <c r="D158" s="1" t="s">
        <v>3594</v>
      </c>
      <c r="E158" s="1" t="s">
        <v>3595</v>
      </c>
      <c r="F158" s="1" t="s">
        <v>3585</v>
      </c>
      <c r="H158" s="1" t="s">
        <v>3596</v>
      </c>
      <c r="I158" s="52" t="s">
        <v>857</v>
      </c>
      <c r="J158" s="52" t="s">
        <v>858</v>
      </c>
      <c r="K158" s="52" t="s">
        <v>3597</v>
      </c>
      <c r="L158" s="1" t="s">
        <v>3921</v>
      </c>
      <c r="M158" s="2" t="s">
        <v>104</v>
      </c>
      <c r="O158" s="1" t="s">
        <v>3919</v>
      </c>
      <c r="P158" s="52" t="s">
        <v>3920</v>
      </c>
      <c r="Q158" s="52" t="s">
        <v>3922</v>
      </c>
    </row>
    <row r="159" ht="13.2" spans="1:16">
      <c r="A159" s="1">
        <v>158</v>
      </c>
      <c r="B159" s="1" t="s">
        <v>6</v>
      </c>
      <c r="C159" s="1" t="s">
        <v>7</v>
      </c>
      <c r="D159" s="1" t="s">
        <v>3594</v>
      </c>
      <c r="E159" s="1" t="s">
        <v>3595</v>
      </c>
      <c r="F159" s="1" t="s">
        <v>3585</v>
      </c>
      <c r="H159" s="1" t="s">
        <v>3596</v>
      </c>
      <c r="I159" s="52" t="s">
        <v>859</v>
      </c>
      <c r="J159" s="52" t="s">
        <v>860</v>
      </c>
      <c r="K159" s="1" t="s">
        <v>3602</v>
      </c>
      <c r="M159" s="2"/>
      <c r="O159" s="1" t="s">
        <v>3923</v>
      </c>
      <c r="P159" s="52" t="s">
        <v>3924</v>
      </c>
    </row>
    <row r="160" ht="13.2" spans="1:17">
      <c r="A160" s="1">
        <v>159</v>
      </c>
      <c r="B160" s="1" t="s">
        <v>3</v>
      </c>
      <c r="C160" s="1" t="s">
        <v>4</v>
      </c>
      <c r="D160" s="1" t="s">
        <v>3594</v>
      </c>
      <c r="E160" s="1" t="s">
        <v>3595</v>
      </c>
      <c r="F160" s="1" t="s">
        <v>3585</v>
      </c>
      <c r="H160" s="1" t="s">
        <v>3596</v>
      </c>
      <c r="I160" s="52" t="s">
        <v>859</v>
      </c>
      <c r="J160" s="52" t="s">
        <v>860</v>
      </c>
      <c r="K160" s="1" t="s">
        <v>3602</v>
      </c>
      <c r="L160" s="1" t="s">
        <v>3925</v>
      </c>
      <c r="M160" s="2" t="s">
        <v>105</v>
      </c>
      <c r="O160" s="1" t="s">
        <v>3923</v>
      </c>
      <c r="P160" s="52" t="s">
        <v>3924</v>
      </c>
      <c r="Q160" s="52" t="s">
        <v>3926</v>
      </c>
    </row>
    <row r="161" ht="13.2" spans="1:16">
      <c r="A161" s="1">
        <v>160</v>
      </c>
      <c r="B161" s="1" t="s">
        <v>6</v>
      </c>
      <c r="C161" s="1" t="s">
        <v>7</v>
      </c>
      <c r="D161" s="1" t="s">
        <v>3594</v>
      </c>
      <c r="E161" s="1" t="s">
        <v>3595</v>
      </c>
      <c r="F161" s="1" t="s">
        <v>3585</v>
      </c>
      <c r="H161" s="1" t="s">
        <v>3596</v>
      </c>
      <c r="I161" s="52" t="s">
        <v>861</v>
      </c>
      <c r="J161" s="52" t="s">
        <v>862</v>
      </c>
      <c r="K161" s="1" t="s">
        <v>3602</v>
      </c>
      <c r="M161" s="2"/>
      <c r="N161" s="1" t="s">
        <v>3927</v>
      </c>
      <c r="O161" s="1" t="s">
        <v>3928</v>
      </c>
      <c r="P161" s="52" t="s">
        <v>3071</v>
      </c>
    </row>
    <row r="162" ht="13.2" spans="1:17">
      <c r="A162" s="1">
        <v>161</v>
      </c>
      <c r="B162" s="1" t="s">
        <v>3</v>
      </c>
      <c r="C162" s="1" t="s">
        <v>4</v>
      </c>
      <c r="D162" s="1" t="s">
        <v>3594</v>
      </c>
      <c r="E162" s="1" t="s">
        <v>3595</v>
      </c>
      <c r="F162" s="1" t="s">
        <v>3585</v>
      </c>
      <c r="H162" s="1" t="s">
        <v>3596</v>
      </c>
      <c r="I162" s="52" t="s">
        <v>861</v>
      </c>
      <c r="J162" s="52" t="s">
        <v>862</v>
      </c>
      <c r="K162" s="1" t="s">
        <v>3602</v>
      </c>
      <c r="L162" s="1" t="s">
        <v>3929</v>
      </c>
      <c r="M162" s="2" t="s">
        <v>106</v>
      </c>
      <c r="N162" s="1" t="s">
        <v>3927</v>
      </c>
      <c r="O162" s="1" t="s">
        <v>3928</v>
      </c>
      <c r="P162" s="52" t="s">
        <v>3071</v>
      </c>
      <c r="Q162" s="52" t="s">
        <v>3930</v>
      </c>
    </row>
    <row r="163" ht="13.2" spans="1:16">
      <c r="A163" s="1">
        <v>162</v>
      </c>
      <c r="B163" s="1" t="s">
        <v>6</v>
      </c>
      <c r="C163" s="1" t="s">
        <v>7</v>
      </c>
      <c r="D163" s="1" t="s">
        <v>3594</v>
      </c>
      <c r="E163" s="1" t="s">
        <v>3595</v>
      </c>
      <c r="F163" s="1" t="s">
        <v>3585</v>
      </c>
      <c r="H163" s="1" t="s">
        <v>3596</v>
      </c>
      <c r="I163" s="52" t="s">
        <v>863</v>
      </c>
      <c r="J163" s="52" t="s">
        <v>864</v>
      </c>
      <c r="K163" s="1" t="s">
        <v>3602</v>
      </c>
      <c r="M163" s="2"/>
      <c r="O163" s="1" t="s">
        <v>3931</v>
      </c>
      <c r="P163" s="52" t="s">
        <v>3932</v>
      </c>
    </row>
    <row r="164" ht="13.2" spans="1:17">
      <c r="A164" s="1">
        <v>163</v>
      </c>
      <c r="B164" s="1" t="s">
        <v>3</v>
      </c>
      <c r="C164" s="1" t="s">
        <v>4</v>
      </c>
      <c r="D164" s="1" t="s">
        <v>3594</v>
      </c>
      <c r="E164" s="1" t="s">
        <v>3595</v>
      </c>
      <c r="F164" s="1" t="s">
        <v>3585</v>
      </c>
      <c r="H164" s="1" t="s">
        <v>3596</v>
      </c>
      <c r="I164" s="52" t="s">
        <v>863</v>
      </c>
      <c r="J164" s="52" t="s">
        <v>864</v>
      </c>
      <c r="K164" s="1" t="s">
        <v>3602</v>
      </c>
      <c r="L164" s="1" t="s">
        <v>3933</v>
      </c>
      <c r="M164" s="2" t="s">
        <v>55</v>
      </c>
      <c r="O164" s="1" t="s">
        <v>3931</v>
      </c>
      <c r="P164" s="52" t="s">
        <v>3932</v>
      </c>
      <c r="Q164" s="52" t="s">
        <v>2326</v>
      </c>
    </row>
    <row r="165" ht="13.2" spans="1:16">
      <c r="A165" s="1">
        <v>164</v>
      </c>
      <c r="B165" s="1" t="s">
        <v>6</v>
      </c>
      <c r="C165" s="1" t="s">
        <v>7</v>
      </c>
      <c r="D165" s="1" t="s">
        <v>3594</v>
      </c>
      <c r="E165" s="1" t="s">
        <v>3595</v>
      </c>
      <c r="F165" s="1" t="s">
        <v>3585</v>
      </c>
      <c r="H165" s="1" t="s">
        <v>3596</v>
      </c>
      <c r="I165" s="52" t="s">
        <v>865</v>
      </c>
      <c r="J165" s="52" t="s">
        <v>866</v>
      </c>
      <c r="K165" s="1" t="s">
        <v>3602</v>
      </c>
      <c r="M165" s="2"/>
      <c r="O165" s="1" t="s">
        <v>3934</v>
      </c>
      <c r="P165" s="52" t="s">
        <v>3935</v>
      </c>
    </row>
    <row r="166" ht="13.2" spans="1:17">
      <c r="A166" s="1">
        <v>165</v>
      </c>
      <c r="B166" s="1" t="s">
        <v>3</v>
      </c>
      <c r="C166" s="1" t="s">
        <v>4</v>
      </c>
      <c r="D166" s="1" t="s">
        <v>3594</v>
      </c>
      <c r="E166" s="1" t="s">
        <v>3595</v>
      </c>
      <c r="F166" s="1" t="s">
        <v>3585</v>
      </c>
      <c r="H166" s="1" t="s">
        <v>3596</v>
      </c>
      <c r="I166" s="52" t="s">
        <v>865</v>
      </c>
      <c r="J166" s="52" t="s">
        <v>866</v>
      </c>
      <c r="K166" s="1" t="s">
        <v>3602</v>
      </c>
      <c r="L166" s="1" t="s">
        <v>3936</v>
      </c>
      <c r="M166" s="2" t="s">
        <v>107</v>
      </c>
      <c r="O166" s="1" t="s">
        <v>3934</v>
      </c>
      <c r="P166" s="52" t="s">
        <v>3935</v>
      </c>
      <c r="Q166" s="52" t="s">
        <v>3937</v>
      </c>
    </row>
    <row r="167" ht="13.2" spans="1:18">
      <c r="A167" s="1">
        <v>166</v>
      </c>
      <c r="B167" s="1" t="s">
        <v>6</v>
      </c>
      <c r="C167" s="1" t="s">
        <v>8</v>
      </c>
      <c r="D167" s="1" t="s">
        <v>3594</v>
      </c>
      <c r="E167" s="1" t="s">
        <v>3595</v>
      </c>
      <c r="F167" s="1" t="s">
        <v>3585</v>
      </c>
      <c r="H167" s="1" t="s">
        <v>3596</v>
      </c>
      <c r="I167" s="52" t="s">
        <v>867</v>
      </c>
      <c r="J167" s="52" t="s">
        <v>868</v>
      </c>
      <c r="K167" s="1" t="s">
        <v>3602</v>
      </c>
      <c r="M167" s="2"/>
      <c r="O167" s="1" t="s">
        <v>3938</v>
      </c>
      <c r="P167" s="52" t="s">
        <v>3939</v>
      </c>
      <c r="R167" s="1" t="s">
        <v>3609</v>
      </c>
    </row>
    <row r="168" ht="13.2" spans="1:16">
      <c r="A168" s="1">
        <v>167</v>
      </c>
      <c r="B168" s="1" t="s">
        <v>6</v>
      </c>
      <c r="C168" s="1" t="s">
        <v>7</v>
      </c>
      <c r="D168" s="1" t="s">
        <v>3594</v>
      </c>
      <c r="E168" s="1" t="s">
        <v>3595</v>
      </c>
      <c r="F168" s="1" t="s">
        <v>3585</v>
      </c>
      <c r="H168" s="1" t="s">
        <v>3596</v>
      </c>
      <c r="I168" s="52" t="s">
        <v>869</v>
      </c>
      <c r="J168" s="52" t="s">
        <v>870</v>
      </c>
      <c r="K168" s="1" t="s">
        <v>3602</v>
      </c>
      <c r="M168" s="2"/>
      <c r="O168" s="1" t="s">
        <v>3940</v>
      </c>
      <c r="P168" s="52" t="s">
        <v>3941</v>
      </c>
    </row>
    <row r="169" ht="13.2" spans="1:17">
      <c r="A169" s="1">
        <v>168</v>
      </c>
      <c r="B169" s="1" t="s">
        <v>3</v>
      </c>
      <c r="C169" s="1" t="s">
        <v>4</v>
      </c>
      <c r="D169" s="1" t="s">
        <v>3594</v>
      </c>
      <c r="E169" s="1" t="s">
        <v>3595</v>
      </c>
      <c r="F169" s="1" t="s">
        <v>3585</v>
      </c>
      <c r="H169" s="1" t="s">
        <v>3596</v>
      </c>
      <c r="I169" s="52" t="s">
        <v>869</v>
      </c>
      <c r="J169" s="52" t="s">
        <v>870</v>
      </c>
      <c r="K169" s="1" t="s">
        <v>3602</v>
      </c>
      <c r="L169" s="1" t="s">
        <v>3942</v>
      </c>
      <c r="M169" s="2" t="s">
        <v>108</v>
      </c>
      <c r="O169" s="1" t="s">
        <v>3940</v>
      </c>
      <c r="P169" s="52" t="s">
        <v>3941</v>
      </c>
      <c r="Q169" s="52" t="s">
        <v>3943</v>
      </c>
    </row>
    <row r="170" ht="13.2" spans="1:16">
      <c r="A170" s="1">
        <v>169</v>
      </c>
      <c r="B170" s="1" t="s">
        <v>6</v>
      </c>
      <c r="C170" s="1" t="s">
        <v>7</v>
      </c>
      <c r="D170" s="1" t="s">
        <v>3594</v>
      </c>
      <c r="E170" s="1" t="s">
        <v>3595</v>
      </c>
      <c r="F170" s="1" t="s">
        <v>3585</v>
      </c>
      <c r="H170" s="1" t="s">
        <v>3596</v>
      </c>
      <c r="I170" s="52" t="s">
        <v>871</v>
      </c>
      <c r="J170" s="52" t="s">
        <v>872</v>
      </c>
      <c r="K170" s="1" t="s">
        <v>3602</v>
      </c>
      <c r="M170" s="2"/>
      <c r="O170" s="1" t="s">
        <v>3944</v>
      </c>
      <c r="P170" s="52" t="s">
        <v>2646</v>
      </c>
    </row>
    <row r="171" ht="13.2" spans="1:17">
      <c r="A171" s="1">
        <v>170</v>
      </c>
      <c r="B171" s="1" t="s">
        <v>3</v>
      </c>
      <c r="C171" s="1" t="s">
        <v>4</v>
      </c>
      <c r="D171" s="1" t="s">
        <v>3594</v>
      </c>
      <c r="E171" s="1" t="s">
        <v>3595</v>
      </c>
      <c r="F171" s="1" t="s">
        <v>3585</v>
      </c>
      <c r="H171" s="1" t="s">
        <v>3596</v>
      </c>
      <c r="I171" s="52" t="s">
        <v>871</v>
      </c>
      <c r="J171" s="52" t="s">
        <v>872</v>
      </c>
      <c r="K171" s="1" t="s">
        <v>3602</v>
      </c>
      <c r="L171" s="1" t="s">
        <v>3945</v>
      </c>
      <c r="M171" s="2" t="s">
        <v>109</v>
      </c>
      <c r="O171" s="1" t="s">
        <v>3944</v>
      </c>
      <c r="P171" s="52" t="s">
        <v>2646</v>
      </c>
      <c r="Q171" s="52" t="s">
        <v>3946</v>
      </c>
    </row>
    <row r="172" ht="13.2" spans="1:18">
      <c r="A172" s="1">
        <v>171</v>
      </c>
      <c r="B172" s="1" t="s">
        <v>6</v>
      </c>
      <c r="C172" s="1" t="s">
        <v>8</v>
      </c>
      <c r="D172" s="1" t="s">
        <v>3594</v>
      </c>
      <c r="E172" s="1" t="s">
        <v>3595</v>
      </c>
      <c r="F172" s="1" t="s">
        <v>3585</v>
      </c>
      <c r="H172" s="1" t="s">
        <v>3596</v>
      </c>
      <c r="I172" s="52" t="s">
        <v>873</v>
      </c>
      <c r="J172" s="52" t="s">
        <v>874</v>
      </c>
      <c r="K172" s="1" t="s">
        <v>3602</v>
      </c>
      <c r="M172" s="2"/>
      <c r="O172" s="1" t="s">
        <v>3947</v>
      </c>
      <c r="P172" s="52" t="s">
        <v>3948</v>
      </c>
      <c r="R172" s="1" t="s">
        <v>3609</v>
      </c>
    </row>
    <row r="173" ht="13.2" spans="1:16">
      <c r="A173" s="1">
        <v>172</v>
      </c>
      <c r="B173" s="1" t="s">
        <v>6</v>
      </c>
      <c r="C173" s="1" t="s">
        <v>7</v>
      </c>
      <c r="D173" s="1" t="s">
        <v>3594</v>
      </c>
      <c r="E173" s="1" t="s">
        <v>3595</v>
      </c>
      <c r="F173" s="1" t="s">
        <v>3585</v>
      </c>
      <c r="H173" s="1" t="s">
        <v>3596</v>
      </c>
      <c r="I173" s="52" t="s">
        <v>875</v>
      </c>
      <c r="J173" s="52" t="s">
        <v>876</v>
      </c>
      <c r="K173" s="1" t="s">
        <v>3602</v>
      </c>
      <c r="M173" s="2"/>
      <c r="O173" s="1" t="s">
        <v>3949</v>
      </c>
      <c r="P173" s="52" t="s">
        <v>3774</v>
      </c>
    </row>
    <row r="174" ht="13.2" spans="1:17">
      <c r="A174" s="1">
        <v>173</v>
      </c>
      <c r="B174" s="1" t="s">
        <v>3</v>
      </c>
      <c r="C174" s="1" t="s">
        <v>4</v>
      </c>
      <c r="D174" s="1" t="s">
        <v>3594</v>
      </c>
      <c r="E174" s="1" t="s">
        <v>3595</v>
      </c>
      <c r="F174" s="1" t="s">
        <v>3585</v>
      </c>
      <c r="H174" s="1" t="s">
        <v>3596</v>
      </c>
      <c r="I174" s="52" t="s">
        <v>875</v>
      </c>
      <c r="J174" s="52" t="s">
        <v>876</v>
      </c>
      <c r="K174" s="1" t="s">
        <v>3602</v>
      </c>
      <c r="L174" s="1" t="s">
        <v>3950</v>
      </c>
      <c r="M174" s="2" t="s">
        <v>55</v>
      </c>
      <c r="O174" s="1" t="s">
        <v>3949</v>
      </c>
      <c r="P174" s="52" t="s">
        <v>3774</v>
      </c>
      <c r="Q174" s="52" t="s">
        <v>3776</v>
      </c>
    </row>
    <row r="175" ht="13.2" spans="1:16">
      <c r="A175" s="1">
        <v>174</v>
      </c>
      <c r="B175" s="1" t="s">
        <v>6</v>
      </c>
      <c r="C175" s="1" t="s">
        <v>7</v>
      </c>
      <c r="D175" s="1" t="s">
        <v>3594</v>
      </c>
      <c r="E175" s="1" t="s">
        <v>3595</v>
      </c>
      <c r="F175" s="1" t="s">
        <v>3585</v>
      </c>
      <c r="H175" s="1" t="s">
        <v>3596</v>
      </c>
      <c r="I175" s="52" t="s">
        <v>877</v>
      </c>
      <c r="J175" s="52" t="s">
        <v>878</v>
      </c>
      <c r="K175" s="1" t="s">
        <v>3602</v>
      </c>
      <c r="M175" s="2"/>
      <c r="O175" s="1" t="s">
        <v>3951</v>
      </c>
      <c r="P175" s="52" t="s">
        <v>3647</v>
      </c>
    </row>
    <row r="176" ht="13.2" spans="1:17">
      <c r="A176" s="1">
        <v>175</v>
      </c>
      <c r="B176" s="1" t="s">
        <v>3</v>
      </c>
      <c r="C176" s="1" t="s">
        <v>4</v>
      </c>
      <c r="D176" s="1" t="s">
        <v>3594</v>
      </c>
      <c r="E176" s="1" t="s">
        <v>3595</v>
      </c>
      <c r="F176" s="1" t="s">
        <v>3585</v>
      </c>
      <c r="H176" s="1" t="s">
        <v>3596</v>
      </c>
      <c r="I176" s="52" t="s">
        <v>877</v>
      </c>
      <c r="J176" s="52" t="s">
        <v>878</v>
      </c>
      <c r="K176" s="1" t="s">
        <v>3602</v>
      </c>
      <c r="L176" s="1" t="s">
        <v>3952</v>
      </c>
      <c r="M176" s="2" t="s">
        <v>110</v>
      </c>
      <c r="O176" s="1" t="s">
        <v>3951</v>
      </c>
      <c r="P176" s="52" t="s">
        <v>3647</v>
      </c>
      <c r="Q176" s="52" t="s">
        <v>3649</v>
      </c>
    </row>
    <row r="177" ht="13.2" spans="1:16">
      <c r="A177" s="1">
        <v>176</v>
      </c>
      <c r="B177" s="1" t="s">
        <v>6</v>
      </c>
      <c r="C177" s="1" t="s">
        <v>7</v>
      </c>
      <c r="D177" s="1" t="s">
        <v>3594</v>
      </c>
      <c r="E177" s="1" t="s">
        <v>3595</v>
      </c>
      <c r="F177" s="1" t="s">
        <v>3585</v>
      </c>
      <c r="H177" s="1" t="s">
        <v>3596</v>
      </c>
      <c r="I177" s="52" t="s">
        <v>879</v>
      </c>
      <c r="J177" s="52" t="s">
        <v>880</v>
      </c>
      <c r="K177" s="1" t="s">
        <v>3602</v>
      </c>
      <c r="M177" s="2"/>
      <c r="O177" s="1" t="s">
        <v>3953</v>
      </c>
      <c r="P177" s="52" t="s">
        <v>3954</v>
      </c>
    </row>
    <row r="178" ht="13.2" spans="1:17">
      <c r="A178" s="1">
        <v>177</v>
      </c>
      <c r="B178" s="1" t="s">
        <v>3</v>
      </c>
      <c r="C178" s="1" t="s">
        <v>4</v>
      </c>
      <c r="D178" s="1" t="s">
        <v>3594</v>
      </c>
      <c r="E178" s="1" t="s">
        <v>3595</v>
      </c>
      <c r="F178" s="1" t="s">
        <v>3585</v>
      </c>
      <c r="H178" s="1" t="s">
        <v>3596</v>
      </c>
      <c r="I178" s="52" t="s">
        <v>879</v>
      </c>
      <c r="J178" s="52" t="s">
        <v>880</v>
      </c>
      <c r="K178" s="1" t="s">
        <v>3602</v>
      </c>
      <c r="L178" s="1" t="s">
        <v>3955</v>
      </c>
      <c r="M178" s="2" t="s">
        <v>55</v>
      </c>
      <c r="O178" s="1" t="s">
        <v>3953</v>
      </c>
      <c r="P178" s="52" t="s">
        <v>3954</v>
      </c>
      <c r="Q178" s="52" t="s">
        <v>3956</v>
      </c>
    </row>
    <row r="179" ht="13.2" spans="1:16">
      <c r="A179" s="1">
        <v>178</v>
      </c>
      <c r="B179" s="1" t="s">
        <v>6</v>
      </c>
      <c r="C179" s="1" t="s">
        <v>7</v>
      </c>
      <c r="D179" s="1" t="s">
        <v>3594</v>
      </c>
      <c r="E179" s="1" t="s">
        <v>3595</v>
      </c>
      <c r="F179" s="1" t="s">
        <v>3585</v>
      </c>
      <c r="H179" s="1" t="s">
        <v>3596</v>
      </c>
      <c r="I179" s="52" t="s">
        <v>881</v>
      </c>
      <c r="J179" s="52" t="s">
        <v>882</v>
      </c>
      <c r="K179" s="1" t="s">
        <v>3602</v>
      </c>
      <c r="M179" s="2"/>
      <c r="O179" s="1" t="s">
        <v>3957</v>
      </c>
      <c r="P179" s="52" t="s">
        <v>3958</v>
      </c>
    </row>
    <row r="180" ht="13.2" spans="1:17">
      <c r="A180" s="1">
        <v>179</v>
      </c>
      <c r="B180" s="1" t="s">
        <v>3</v>
      </c>
      <c r="C180" s="1" t="s">
        <v>4</v>
      </c>
      <c r="D180" s="1" t="s">
        <v>3594</v>
      </c>
      <c r="E180" s="1" t="s">
        <v>3595</v>
      </c>
      <c r="F180" s="1" t="s">
        <v>3585</v>
      </c>
      <c r="H180" s="1" t="s">
        <v>3596</v>
      </c>
      <c r="I180" s="52" t="s">
        <v>881</v>
      </c>
      <c r="J180" s="52" t="s">
        <v>882</v>
      </c>
      <c r="K180" s="1" t="s">
        <v>3602</v>
      </c>
      <c r="L180" s="1" t="s">
        <v>3959</v>
      </c>
      <c r="M180" s="2" t="s">
        <v>111</v>
      </c>
      <c r="O180" s="1" t="s">
        <v>3957</v>
      </c>
      <c r="P180" s="52" t="s">
        <v>3958</v>
      </c>
      <c r="Q180" s="52" t="s">
        <v>3823</v>
      </c>
    </row>
    <row r="181" ht="13.2" spans="1:16">
      <c r="A181" s="1">
        <v>180</v>
      </c>
      <c r="B181" s="1" t="s">
        <v>6</v>
      </c>
      <c r="C181" s="1" t="s">
        <v>7</v>
      </c>
      <c r="D181" s="1" t="s">
        <v>3594</v>
      </c>
      <c r="E181" s="1" t="s">
        <v>3595</v>
      </c>
      <c r="F181" s="1" t="s">
        <v>3585</v>
      </c>
      <c r="H181" s="1" t="s">
        <v>3596</v>
      </c>
      <c r="I181" s="52" t="s">
        <v>883</v>
      </c>
      <c r="J181" s="52" t="s">
        <v>884</v>
      </c>
      <c r="K181" s="1" t="s">
        <v>3602</v>
      </c>
      <c r="M181" s="2"/>
      <c r="N181" s="1" t="s">
        <v>3960</v>
      </c>
      <c r="O181" s="1" t="s">
        <v>3961</v>
      </c>
      <c r="P181" s="52" t="s">
        <v>3962</v>
      </c>
    </row>
    <row r="182" ht="13.2" spans="1:17">
      <c r="A182" s="1">
        <v>181</v>
      </c>
      <c r="B182" s="1" t="s">
        <v>3</v>
      </c>
      <c r="C182" s="1" t="s">
        <v>4</v>
      </c>
      <c r="D182" s="1" t="s">
        <v>3594</v>
      </c>
      <c r="E182" s="1" t="s">
        <v>3595</v>
      </c>
      <c r="F182" s="1" t="s">
        <v>3585</v>
      </c>
      <c r="H182" s="1" t="s">
        <v>3596</v>
      </c>
      <c r="I182" s="52" t="s">
        <v>883</v>
      </c>
      <c r="J182" s="52" t="s">
        <v>884</v>
      </c>
      <c r="K182" s="1" t="s">
        <v>3602</v>
      </c>
      <c r="L182" s="1" t="s">
        <v>3963</v>
      </c>
      <c r="M182" s="2" t="s">
        <v>112</v>
      </c>
      <c r="N182" s="1" t="s">
        <v>3960</v>
      </c>
      <c r="O182" s="1" t="s">
        <v>3961</v>
      </c>
      <c r="P182" s="52" t="s">
        <v>3962</v>
      </c>
      <c r="Q182" s="52" t="s">
        <v>3964</v>
      </c>
    </row>
    <row r="183" ht="13.2" spans="1:16">
      <c r="A183" s="1">
        <v>182</v>
      </c>
      <c r="B183" s="1" t="s">
        <v>6</v>
      </c>
      <c r="C183" s="1" t="s">
        <v>7</v>
      </c>
      <c r="D183" s="1" t="s">
        <v>3594</v>
      </c>
      <c r="E183" s="1" t="s">
        <v>3595</v>
      </c>
      <c r="F183" s="1" t="s">
        <v>3585</v>
      </c>
      <c r="H183" s="1" t="s">
        <v>3596</v>
      </c>
      <c r="I183" s="52" t="s">
        <v>885</v>
      </c>
      <c r="J183" s="52" t="s">
        <v>886</v>
      </c>
      <c r="K183" s="1" t="s">
        <v>3602</v>
      </c>
      <c r="M183" s="2"/>
      <c r="N183" s="1" t="s">
        <v>3965</v>
      </c>
      <c r="O183" s="1" t="s">
        <v>3966</v>
      </c>
      <c r="P183" s="52" t="s">
        <v>3967</v>
      </c>
    </row>
    <row r="184" ht="13.2" spans="1:17">
      <c r="A184" s="1">
        <v>183</v>
      </c>
      <c r="B184" s="1" t="s">
        <v>3</v>
      </c>
      <c r="C184" s="1" t="s">
        <v>4</v>
      </c>
      <c r="D184" s="1" t="s">
        <v>3594</v>
      </c>
      <c r="E184" s="1" t="s">
        <v>3595</v>
      </c>
      <c r="F184" s="1" t="s">
        <v>3585</v>
      </c>
      <c r="H184" s="1" t="s">
        <v>3596</v>
      </c>
      <c r="I184" s="52" t="s">
        <v>885</v>
      </c>
      <c r="J184" s="52" t="s">
        <v>886</v>
      </c>
      <c r="K184" s="1" t="s">
        <v>3602</v>
      </c>
      <c r="L184" s="1" t="s">
        <v>3968</v>
      </c>
      <c r="M184" s="2" t="s">
        <v>113</v>
      </c>
      <c r="N184" s="1" t="s">
        <v>3965</v>
      </c>
      <c r="O184" s="1" t="s">
        <v>3966</v>
      </c>
      <c r="P184" s="52" t="s">
        <v>3967</v>
      </c>
      <c r="Q184" s="52" t="s">
        <v>3969</v>
      </c>
    </row>
    <row r="185" ht="13.2" spans="1:16">
      <c r="A185" s="1">
        <v>184</v>
      </c>
      <c r="B185" s="1" t="s">
        <v>6</v>
      </c>
      <c r="C185" s="1" t="s">
        <v>7</v>
      </c>
      <c r="D185" s="1" t="s">
        <v>3594</v>
      </c>
      <c r="E185" s="1" t="s">
        <v>3595</v>
      </c>
      <c r="F185" s="1" t="s">
        <v>3585</v>
      </c>
      <c r="H185" s="1" t="s">
        <v>3596</v>
      </c>
      <c r="I185" s="52" t="s">
        <v>887</v>
      </c>
      <c r="J185" s="52" t="s">
        <v>888</v>
      </c>
      <c r="K185" s="52" t="s">
        <v>3597</v>
      </c>
      <c r="M185" s="2"/>
      <c r="N185" s="1" t="s">
        <v>3970</v>
      </c>
      <c r="O185" s="1" t="s">
        <v>3971</v>
      </c>
      <c r="P185" s="52" t="s">
        <v>3972</v>
      </c>
    </row>
    <row r="186" ht="13.2" spans="1:17">
      <c r="A186" s="1">
        <v>185</v>
      </c>
      <c r="B186" s="1" t="s">
        <v>3</v>
      </c>
      <c r="C186" s="1" t="s">
        <v>4</v>
      </c>
      <c r="D186" s="1" t="s">
        <v>3594</v>
      </c>
      <c r="E186" s="1" t="s">
        <v>3595</v>
      </c>
      <c r="F186" s="1" t="s">
        <v>3585</v>
      </c>
      <c r="H186" s="1" t="s">
        <v>3596</v>
      </c>
      <c r="I186" s="52" t="s">
        <v>887</v>
      </c>
      <c r="J186" s="52" t="s">
        <v>888</v>
      </c>
      <c r="K186" s="52" t="s">
        <v>3597</v>
      </c>
      <c r="L186" s="1" t="s">
        <v>3973</v>
      </c>
      <c r="M186" s="2" t="s">
        <v>114</v>
      </c>
      <c r="N186" s="1" t="s">
        <v>3970</v>
      </c>
      <c r="O186" s="1" t="s">
        <v>3971</v>
      </c>
      <c r="P186" s="52" t="s">
        <v>3972</v>
      </c>
      <c r="Q186" s="52" t="s">
        <v>3866</v>
      </c>
    </row>
    <row r="187" ht="13.2" spans="1:16">
      <c r="A187" s="1">
        <v>186</v>
      </c>
      <c r="B187" s="1" t="s">
        <v>6</v>
      </c>
      <c r="C187" s="1" t="s">
        <v>7</v>
      </c>
      <c r="D187" s="1" t="s">
        <v>3594</v>
      </c>
      <c r="E187" s="1" t="s">
        <v>3595</v>
      </c>
      <c r="F187" s="1" t="s">
        <v>3585</v>
      </c>
      <c r="H187" s="1" t="s">
        <v>3596</v>
      </c>
      <c r="I187" s="52" t="s">
        <v>889</v>
      </c>
      <c r="J187" s="52" t="s">
        <v>890</v>
      </c>
      <c r="K187" s="52" t="s">
        <v>3597</v>
      </c>
      <c r="M187" s="2"/>
      <c r="O187" s="1" t="s">
        <v>3974</v>
      </c>
      <c r="P187" s="52" t="s">
        <v>3975</v>
      </c>
    </row>
    <row r="188" ht="13.2" spans="1:17">
      <c r="A188" s="1">
        <v>187</v>
      </c>
      <c r="B188" s="1" t="s">
        <v>3</v>
      </c>
      <c r="C188" s="1" t="s">
        <v>4</v>
      </c>
      <c r="D188" s="1" t="s">
        <v>3594</v>
      </c>
      <c r="E188" s="1" t="s">
        <v>3595</v>
      </c>
      <c r="F188" s="1" t="s">
        <v>3585</v>
      </c>
      <c r="H188" s="1" t="s">
        <v>3596</v>
      </c>
      <c r="I188" s="52" t="s">
        <v>889</v>
      </c>
      <c r="J188" s="52" t="s">
        <v>890</v>
      </c>
      <c r="K188" s="52" t="s">
        <v>3597</v>
      </c>
      <c r="L188" s="1" t="s">
        <v>3976</v>
      </c>
      <c r="M188" s="2" t="s">
        <v>55</v>
      </c>
      <c r="O188" s="1" t="s">
        <v>3974</v>
      </c>
      <c r="P188" s="52" t="s">
        <v>3975</v>
      </c>
      <c r="Q188" s="52" t="s">
        <v>3977</v>
      </c>
    </row>
    <row r="189" ht="13.2" spans="1:16">
      <c r="A189" s="1">
        <v>188</v>
      </c>
      <c r="B189" s="1" t="s">
        <v>6</v>
      </c>
      <c r="C189" s="1" t="s">
        <v>7</v>
      </c>
      <c r="D189" s="1" t="s">
        <v>3594</v>
      </c>
      <c r="E189" s="1" t="s">
        <v>3595</v>
      </c>
      <c r="F189" s="1" t="s">
        <v>3585</v>
      </c>
      <c r="H189" s="1" t="s">
        <v>3596</v>
      </c>
      <c r="I189" s="52" t="s">
        <v>891</v>
      </c>
      <c r="J189" s="52" t="s">
        <v>892</v>
      </c>
      <c r="K189" s="1" t="s">
        <v>3602</v>
      </c>
      <c r="M189" s="2"/>
      <c r="O189" s="1" t="s">
        <v>3978</v>
      </c>
      <c r="P189" s="52" t="s">
        <v>3686</v>
      </c>
    </row>
    <row r="190" ht="13.2" spans="1:17">
      <c r="A190" s="1">
        <v>189</v>
      </c>
      <c r="B190" s="1" t="s">
        <v>3</v>
      </c>
      <c r="C190" s="1" t="s">
        <v>4</v>
      </c>
      <c r="D190" s="1" t="s">
        <v>3594</v>
      </c>
      <c r="E190" s="1" t="s">
        <v>3595</v>
      </c>
      <c r="F190" s="1" t="s">
        <v>3585</v>
      </c>
      <c r="H190" s="1" t="s">
        <v>3596</v>
      </c>
      <c r="I190" s="52" t="s">
        <v>891</v>
      </c>
      <c r="J190" s="52" t="s">
        <v>892</v>
      </c>
      <c r="K190" s="1" t="s">
        <v>3602</v>
      </c>
      <c r="L190" s="1" t="s">
        <v>3979</v>
      </c>
      <c r="M190" s="2" t="s">
        <v>115</v>
      </c>
      <c r="O190" s="1" t="s">
        <v>3978</v>
      </c>
      <c r="P190" s="52" t="s">
        <v>3686</v>
      </c>
      <c r="Q190" s="52" t="s">
        <v>3688</v>
      </c>
    </row>
    <row r="191" ht="13.2" spans="1:16">
      <c r="A191" s="1">
        <v>190</v>
      </c>
      <c r="B191" s="1" t="s">
        <v>6</v>
      </c>
      <c r="C191" s="1" t="s">
        <v>7</v>
      </c>
      <c r="D191" s="1" t="s">
        <v>3594</v>
      </c>
      <c r="E191" s="1" t="s">
        <v>3595</v>
      </c>
      <c r="F191" s="1" t="s">
        <v>3585</v>
      </c>
      <c r="H191" s="1" t="s">
        <v>3596</v>
      </c>
      <c r="I191" s="52" t="s">
        <v>893</v>
      </c>
      <c r="J191" s="52" t="s">
        <v>894</v>
      </c>
      <c r="K191" s="1" t="s">
        <v>3602</v>
      </c>
      <c r="M191" s="2"/>
      <c r="O191" s="1" t="s">
        <v>3980</v>
      </c>
      <c r="P191" s="52" t="s">
        <v>3981</v>
      </c>
    </row>
    <row r="192" ht="13.2" spans="1:17">
      <c r="A192" s="1">
        <v>191</v>
      </c>
      <c r="B192" s="1" t="s">
        <v>3</v>
      </c>
      <c r="C192" s="1" t="s">
        <v>4</v>
      </c>
      <c r="D192" s="1" t="s">
        <v>3594</v>
      </c>
      <c r="E192" s="1" t="s">
        <v>3595</v>
      </c>
      <c r="F192" s="1" t="s">
        <v>3585</v>
      </c>
      <c r="H192" s="1" t="s">
        <v>3596</v>
      </c>
      <c r="I192" s="52" t="s">
        <v>893</v>
      </c>
      <c r="J192" s="52" t="s">
        <v>894</v>
      </c>
      <c r="K192" s="1" t="s">
        <v>3602</v>
      </c>
      <c r="L192" s="1" t="s">
        <v>3982</v>
      </c>
      <c r="M192" s="2" t="s">
        <v>116</v>
      </c>
      <c r="O192" s="1" t="s">
        <v>3980</v>
      </c>
      <c r="P192" s="52" t="s">
        <v>3981</v>
      </c>
      <c r="Q192" s="52" t="s">
        <v>3983</v>
      </c>
    </row>
    <row r="193" ht="13.2" spans="1:16">
      <c r="A193" s="1">
        <v>192</v>
      </c>
      <c r="B193" s="1" t="s">
        <v>6</v>
      </c>
      <c r="C193" s="1" t="s">
        <v>7</v>
      </c>
      <c r="D193" s="1" t="s">
        <v>3594</v>
      </c>
      <c r="E193" s="1" t="s">
        <v>3595</v>
      </c>
      <c r="F193" s="1" t="s">
        <v>3585</v>
      </c>
      <c r="H193" s="1" t="s">
        <v>3596</v>
      </c>
      <c r="I193" s="52" t="s">
        <v>895</v>
      </c>
      <c r="J193" s="52" t="s">
        <v>896</v>
      </c>
      <c r="K193" s="1" t="s">
        <v>3602</v>
      </c>
      <c r="M193" s="2"/>
      <c r="N193" s="1" t="s">
        <v>3984</v>
      </c>
      <c r="O193" s="1" t="s">
        <v>3985</v>
      </c>
      <c r="P193" s="52" t="s">
        <v>3986</v>
      </c>
    </row>
    <row r="194" ht="13.2" spans="1:17">
      <c r="A194" s="1">
        <v>193</v>
      </c>
      <c r="B194" s="1" t="s">
        <v>3</v>
      </c>
      <c r="C194" s="1" t="s">
        <v>4</v>
      </c>
      <c r="D194" s="1" t="s">
        <v>3594</v>
      </c>
      <c r="E194" s="1" t="s">
        <v>3595</v>
      </c>
      <c r="F194" s="1" t="s">
        <v>3585</v>
      </c>
      <c r="H194" s="1" t="s">
        <v>3596</v>
      </c>
      <c r="I194" s="52" t="s">
        <v>895</v>
      </c>
      <c r="J194" s="52" t="s">
        <v>896</v>
      </c>
      <c r="K194" s="1" t="s">
        <v>3602</v>
      </c>
      <c r="L194" s="1" t="s">
        <v>3987</v>
      </c>
      <c r="M194" s="2" t="s">
        <v>117</v>
      </c>
      <c r="N194" s="1" t="s">
        <v>3984</v>
      </c>
      <c r="O194" s="1" t="s">
        <v>3985</v>
      </c>
      <c r="P194" s="52" t="s">
        <v>3986</v>
      </c>
      <c r="Q194" s="52" t="s">
        <v>3988</v>
      </c>
    </row>
    <row r="195" ht="13.2" spans="1:16">
      <c r="A195" s="1">
        <v>194</v>
      </c>
      <c r="B195" s="1" t="s">
        <v>6</v>
      </c>
      <c r="C195" s="1" t="s">
        <v>7</v>
      </c>
      <c r="D195" s="1" t="s">
        <v>3594</v>
      </c>
      <c r="E195" s="1" t="s">
        <v>3595</v>
      </c>
      <c r="F195" s="1" t="s">
        <v>3585</v>
      </c>
      <c r="H195" s="1" t="s">
        <v>3596</v>
      </c>
      <c r="I195" s="52" t="s">
        <v>897</v>
      </c>
      <c r="J195" s="52" t="s">
        <v>898</v>
      </c>
      <c r="K195" s="1" t="s">
        <v>3602</v>
      </c>
      <c r="M195" s="2"/>
      <c r="O195" s="1" t="s">
        <v>3989</v>
      </c>
      <c r="P195" s="52" t="s">
        <v>3920</v>
      </c>
    </row>
    <row r="196" ht="13.2" spans="1:17">
      <c r="A196" s="1">
        <v>195</v>
      </c>
      <c r="B196" s="1" t="s">
        <v>3</v>
      </c>
      <c r="C196" s="1" t="s">
        <v>4</v>
      </c>
      <c r="D196" s="1" t="s">
        <v>3594</v>
      </c>
      <c r="E196" s="1" t="s">
        <v>3595</v>
      </c>
      <c r="F196" s="1" t="s">
        <v>3585</v>
      </c>
      <c r="H196" s="1" t="s">
        <v>3596</v>
      </c>
      <c r="I196" s="52" t="s">
        <v>897</v>
      </c>
      <c r="J196" s="52" t="s">
        <v>898</v>
      </c>
      <c r="K196" s="1" t="s">
        <v>3602</v>
      </c>
      <c r="L196" s="1" t="s">
        <v>3990</v>
      </c>
      <c r="M196" s="2" t="s">
        <v>89</v>
      </c>
      <c r="O196" s="1" t="s">
        <v>3989</v>
      </c>
      <c r="P196" s="52" t="s">
        <v>3920</v>
      </c>
      <c r="Q196" s="52" t="s">
        <v>3922</v>
      </c>
    </row>
    <row r="197" ht="13.2" spans="1:16">
      <c r="A197" s="1">
        <v>196</v>
      </c>
      <c r="B197" s="1" t="s">
        <v>6</v>
      </c>
      <c r="C197" s="1" t="s">
        <v>7</v>
      </c>
      <c r="D197" s="1" t="s">
        <v>3594</v>
      </c>
      <c r="E197" s="1" t="s">
        <v>3595</v>
      </c>
      <c r="F197" s="1" t="s">
        <v>3585</v>
      </c>
      <c r="H197" s="1" t="s">
        <v>3596</v>
      </c>
      <c r="I197" s="52" t="s">
        <v>899</v>
      </c>
      <c r="J197" s="52" t="s">
        <v>900</v>
      </c>
      <c r="K197" s="1" t="s">
        <v>3602</v>
      </c>
      <c r="M197" s="2"/>
      <c r="N197" s="1" t="s">
        <v>3991</v>
      </c>
      <c r="O197" s="1" t="s">
        <v>3992</v>
      </c>
      <c r="P197" s="52" t="s">
        <v>3993</v>
      </c>
    </row>
    <row r="198" ht="13.2" spans="1:17">
      <c r="A198" s="1">
        <v>197</v>
      </c>
      <c r="B198" s="1" t="s">
        <v>3</v>
      </c>
      <c r="C198" s="1" t="s">
        <v>4</v>
      </c>
      <c r="D198" s="1" t="s">
        <v>3594</v>
      </c>
      <c r="E198" s="1" t="s">
        <v>3595</v>
      </c>
      <c r="F198" s="1" t="s">
        <v>3585</v>
      </c>
      <c r="H198" s="1" t="s">
        <v>3596</v>
      </c>
      <c r="I198" s="52" t="s">
        <v>899</v>
      </c>
      <c r="J198" s="52" t="s">
        <v>900</v>
      </c>
      <c r="K198" s="1" t="s">
        <v>3602</v>
      </c>
      <c r="L198" s="1" t="s">
        <v>3994</v>
      </c>
      <c r="M198" s="2" t="s">
        <v>118</v>
      </c>
      <c r="N198" s="1" t="s">
        <v>3991</v>
      </c>
      <c r="O198" s="1" t="s">
        <v>3992</v>
      </c>
      <c r="P198" s="52" t="s">
        <v>3993</v>
      </c>
      <c r="Q198" s="52" t="s">
        <v>3995</v>
      </c>
    </row>
    <row r="199" ht="13.2" spans="1:16">
      <c r="A199" s="1">
        <v>198</v>
      </c>
      <c r="B199" s="1" t="s">
        <v>6</v>
      </c>
      <c r="C199" s="1" t="s">
        <v>7</v>
      </c>
      <c r="D199" s="1" t="s">
        <v>3594</v>
      </c>
      <c r="E199" s="1" t="s">
        <v>3595</v>
      </c>
      <c r="F199" s="1" t="s">
        <v>3585</v>
      </c>
      <c r="H199" s="1" t="s">
        <v>3596</v>
      </c>
      <c r="I199" s="52" t="s">
        <v>901</v>
      </c>
      <c r="J199" s="52" t="s">
        <v>902</v>
      </c>
      <c r="K199" s="1" t="s">
        <v>3602</v>
      </c>
      <c r="M199" s="2"/>
      <c r="O199" s="1" t="s">
        <v>3996</v>
      </c>
      <c r="P199" s="52" t="s">
        <v>3997</v>
      </c>
    </row>
    <row r="200" ht="13.2" spans="1:17">
      <c r="A200" s="1">
        <v>199</v>
      </c>
      <c r="B200" s="1" t="s">
        <v>3</v>
      </c>
      <c r="C200" s="1" t="s">
        <v>4</v>
      </c>
      <c r="D200" s="1" t="s">
        <v>3594</v>
      </c>
      <c r="E200" s="1" t="s">
        <v>3595</v>
      </c>
      <c r="F200" s="1" t="s">
        <v>3585</v>
      </c>
      <c r="H200" s="1" t="s">
        <v>3596</v>
      </c>
      <c r="I200" s="52" t="s">
        <v>901</v>
      </c>
      <c r="J200" s="52" t="s">
        <v>902</v>
      </c>
      <c r="K200" s="1" t="s">
        <v>3602</v>
      </c>
      <c r="L200" s="1" t="s">
        <v>3998</v>
      </c>
      <c r="M200" s="2" t="s">
        <v>119</v>
      </c>
      <c r="O200" s="1" t="s">
        <v>3996</v>
      </c>
      <c r="P200" s="52" t="s">
        <v>3997</v>
      </c>
      <c r="Q200" s="52" t="s">
        <v>3999</v>
      </c>
    </row>
    <row r="201" ht="13.2" spans="1:16">
      <c r="A201" s="1">
        <v>200</v>
      </c>
      <c r="B201" s="1" t="s">
        <v>6</v>
      </c>
      <c r="C201" s="1" t="s">
        <v>7</v>
      </c>
      <c r="D201" s="1" t="s">
        <v>3594</v>
      </c>
      <c r="E201" s="1" t="s">
        <v>3595</v>
      </c>
      <c r="F201" s="1" t="s">
        <v>3585</v>
      </c>
      <c r="H201" s="1" t="s">
        <v>3596</v>
      </c>
      <c r="I201" s="52" t="s">
        <v>903</v>
      </c>
      <c r="J201" s="52" t="s">
        <v>904</v>
      </c>
      <c r="K201" s="1" t="s">
        <v>3602</v>
      </c>
      <c r="M201" s="2"/>
      <c r="O201" s="1" t="s">
        <v>4000</v>
      </c>
      <c r="P201" s="52" t="s">
        <v>4001</v>
      </c>
    </row>
    <row r="202" ht="13.2" spans="1:17">
      <c r="A202" s="1">
        <v>201</v>
      </c>
      <c r="B202" s="1" t="s">
        <v>3</v>
      </c>
      <c r="C202" s="1" t="s">
        <v>4</v>
      </c>
      <c r="D202" s="1" t="s">
        <v>3594</v>
      </c>
      <c r="E202" s="1" t="s">
        <v>3595</v>
      </c>
      <c r="F202" s="1" t="s">
        <v>3585</v>
      </c>
      <c r="H202" s="1" t="s">
        <v>3596</v>
      </c>
      <c r="I202" s="52" t="s">
        <v>903</v>
      </c>
      <c r="J202" s="52" t="s">
        <v>904</v>
      </c>
      <c r="K202" s="1" t="s">
        <v>3602</v>
      </c>
      <c r="L202" s="1" t="s">
        <v>4002</v>
      </c>
      <c r="M202" s="2" t="s">
        <v>120</v>
      </c>
      <c r="O202" s="1" t="s">
        <v>4000</v>
      </c>
      <c r="P202" s="52" t="s">
        <v>4001</v>
      </c>
      <c r="Q202" s="52" t="s">
        <v>4003</v>
      </c>
    </row>
    <row r="203" ht="13.2" spans="1:16">
      <c r="A203" s="1">
        <v>202</v>
      </c>
      <c r="B203" s="1" t="s">
        <v>6</v>
      </c>
      <c r="C203" s="1" t="s">
        <v>7</v>
      </c>
      <c r="D203" s="1" t="s">
        <v>3594</v>
      </c>
      <c r="E203" s="1" t="s">
        <v>3595</v>
      </c>
      <c r="F203" s="1" t="s">
        <v>3585</v>
      </c>
      <c r="H203" s="1" t="s">
        <v>3596</v>
      </c>
      <c r="I203" s="52" t="s">
        <v>905</v>
      </c>
      <c r="J203" s="52" t="s">
        <v>906</v>
      </c>
      <c r="K203" s="52" t="s">
        <v>3597</v>
      </c>
      <c r="M203" s="2"/>
      <c r="O203" s="1" t="s">
        <v>4004</v>
      </c>
      <c r="P203" s="52" t="s">
        <v>4005</v>
      </c>
    </row>
    <row r="204" ht="13.2" spans="1:17">
      <c r="A204" s="1">
        <v>203</v>
      </c>
      <c r="B204" s="1" t="s">
        <v>3</v>
      </c>
      <c r="C204" s="1" t="s">
        <v>4</v>
      </c>
      <c r="D204" s="1" t="s">
        <v>3594</v>
      </c>
      <c r="E204" s="1" t="s">
        <v>3595</v>
      </c>
      <c r="F204" s="1" t="s">
        <v>3585</v>
      </c>
      <c r="H204" s="1" t="s">
        <v>3596</v>
      </c>
      <c r="I204" s="52" t="s">
        <v>905</v>
      </c>
      <c r="J204" s="52" t="s">
        <v>906</v>
      </c>
      <c r="K204" s="52" t="s">
        <v>3597</v>
      </c>
      <c r="L204" s="1" t="s">
        <v>4006</v>
      </c>
      <c r="M204" s="2" t="s">
        <v>55</v>
      </c>
      <c r="O204" s="1" t="s">
        <v>4004</v>
      </c>
      <c r="P204" s="52" t="s">
        <v>4005</v>
      </c>
      <c r="Q204" s="52" t="s">
        <v>4007</v>
      </c>
    </row>
    <row r="205" ht="13.2" spans="1:16">
      <c r="A205" s="1">
        <v>204</v>
      </c>
      <c r="B205" s="1" t="s">
        <v>6</v>
      </c>
      <c r="C205" s="1" t="s">
        <v>7</v>
      </c>
      <c r="D205" s="1" t="s">
        <v>3594</v>
      </c>
      <c r="E205" s="1" t="s">
        <v>3595</v>
      </c>
      <c r="F205" s="1" t="s">
        <v>3585</v>
      </c>
      <c r="H205" s="1" t="s">
        <v>3596</v>
      </c>
      <c r="I205" s="52" t="s">
        <v>907</v>
      </c>
      <c r="J205" s="52" t="s">
        <v>908</v>
      </c>
      <c r="K205" s="1" t="s">
        <v>3602</v>
      </c>
      <c r="M205" s="2"/>
      <c r="N205" s="1" t="s">
        <v>4008</v>
      </c>
      <c r="O205" s="1" t="s">
        <v>4009</v>
      </c>
      <c r="P205" s="52" t="s">
        <v>3069</v>
      </c>
    </row>
    <row r="206" ht="13.2" spans="1:17">
      <c r="A206" s="1">
        <v>205</v>
      </c>
      <c r="B206" s="1" t="s">
        <v>3</v>
      </c>
      <c r="C206" s="1" t="s">
        <v>4</v>
      </c>
      <c r="D206" s="1" t="s">
        <v>3594</v>
      </c>
      <c r="E206" s="1" t="s">
        <v>3595</v>
      </c>
      <c r="F206" s="1" t="s">
        <v>3585</v>
      </c>
      <c r="H206" s="1" t="s">
        <v>3596</v>
      </c>
      <c r="I206" s="52" t="s">
        <v>907</v>
      </c>
      <c r="J206" s="52" t="s">
        <v>908</v>
      </c>
      <c r="K206" s="1" t="s">
        <v>3602</v>
      </c>
      <c r="L206" s="1" t="s">
        <v>4010</v>
      </c>
      <c r="M206" s="2" t="s">
        <v>121</v>
      </c>
      <c r="N206" s="1" t="s">
        <v>4008</v>
      </c>
      <c r="O206" s="1" t="s">
        <v>4009</v>
      </c>
      <c r="P206" s="52" t="s">
        <v>3069</v>
      </c>
      <c r="Q206" s="52" t="s">
        <v>4011</v>
      </c>
    </row>
    <row r="207" ht="13.2" spans="1:16">
      <c r="A207" s="1">
        <v>206</v>
      </c>
      <c r="B207" s="1" t="s">
        <v>6</v>
      </c>
      <c r="C207" s="1" t="s">
        <v>7</v>
      </c>
      <c r="D207" s="1" t="s">
        <v>3594</v>
      </c>
      <c r="E207" s="1" t="s">
        <v>3595</v>
      </c>
      <c r="F207" s="1" t="s">
        <v>3585</v>
      </c>
      <c r="H207" s="1" t="s">
        <v>3596</v>
      </c>
      <c r="I207" s="52" t="s">
        <v>909</v>
      </c>
      <c r="J207" s="52" t="s">
        <v>910</v>
      </c>
      <c r="K207" s="1" t="s">
        <v>3602</v>
      </c>
      <c r="M207" s="2"/>
      <c r="N207" s="1" t="s">
        <v>4012</v>
      </c>
      <c r="O207" s="1" t="s">
        <v>4013</v>
      </c>
      <c r="P207" s="52" t="s">
        <v>3975</v>
      </c>
    </row>
    <row r="208" ht="13.2" spans="1:17">
      <c r="A208" s="1">
        <v>207</v>
      </c>
      <c r="B208" s="1" t="s">
        <v>3</v>
      </c>
      <c r="C208" s="1" t="s">
        <v>4</v>
      </c>
      <c r="D208" s="1" t="s">
        <v>3594</v>
      </c>
      <c r="E208" s="1" t="s">
        <v>3595</v>
      </c>
      <c r="F208" s="1" t="s">
        <v>3585</v>
      </c>
      <c r="H208" s="1" t="s">
        <v>3596</v>
      </c>
      <c r="I208" s="52" t="s">
        <v>909</v>
      </c>
      <c r="J208" s="52" t="s">
        <v>910</v>
      </c>
      <c r="K208" s="1" t="s">
        <v>3602</v>
      </c>
      <c r="L208" s="1" t="s">
        <v>4014</v>
      </c>
      <c r="M208" s="2" t="s">
        <v>122</v>
      </c>
      <c r="N208" s="1" t="s">
        <v>4012</v>
      </c>
      <c r="O208" s="1" t="s">
        <v>4013</v>
      </c>
      <c r="P208" s="52" t="s">
        <v>3975</v>
      </c>
      <c r="Q208" s="52" t="s">
        <v>3977</v>
      </c>
    </row>
    <row r="209" ht="13.2" spans="1:16">
      <c r="A209" s="1">
        <v>208</v>
      </c>
      <c r="B209" s="1" t="s">
        <v>6</v>
      </c>
      <c r="C209" s="1" t="s">
        <v>7</v>
      </c>
      <c r="D209" s="1" t="s">
        <v>3594</v>
      </c>
      <c r="E209" s="1" t="s">
        <v>3595</v>
      </c>
      <c r="F209" s="1" t="s">
        <v>3585</v>
      </c>
      <c r="H209" s="1" t="s">
        <v>3596</v>
      </c>
      <c r="I209" s="52" t="s">
        <v>911</v>
      </c>
      <c r="J209" s="52" t="s">
        <v>912</v>
      </c>
      <c r="K209" s="1" t="s">
        <v>3602</v>
      </c>
      <c r="M209" s="2"/>
      <c r="N209" s="1" t="s">
        <v>4015</v>
      </c>
      <c r="O209" s="1" t="s">
        <v>4016</v>
      </c>
      <c r="P209" s="52" t="s">
        <v>4017</v>
      </c>
    </row>
    <row r="210" ht="13.2" spans="1:17">
      <c r="A210" s="1">
        <v>209</v>
      </c>
      <c r="B210" s="1" t="s">
        <v>3</v>
      </c>
      <c r="C210" s="1" t="s">
        <v>4</v>
      </c>
      <c r="D210" s="1" t="s">
        <v>3594</v>
      </c>
      <c r="E210" s="1" t="s">
        <v>3595</v>
      </c>
      <c r="F210" s="1" t="s">
        <v>3585</v>
      </c>
      <c r="H210" s="1" t="s">
        <v>3596</v>
      </c>
      <c r="I210" s="52" t="s">
        <v>911</v>
      </c>
      <c r="J210" s="52" t="s">
        <v>912</v>
      </c>
      <c r="K210" s="1" t="s">
        <v>3602</v>
      </c>
      <c r="L210" s="1" t="s">
        <v>4018</v>
      </c>
      <c r="M210" s="2" t="s">
        <v>123</v>
      </c>
      <c r="N210" s="1" t="s">
        <v>4015</v>
      </c>
      <c r="O210" s="1" t="s">
        <v>4016</v>
      </c>
      <c r="P210" s="52" t="s">
        <v>4017</v>
      </c>
      <c r="Q210" s="52" t="s">
        <v>4019</v>
      </c>
    </row>
    <row r="211" ht="13.2" spans="1:16">
      <c r="A211" s="1">
        <v>210</v>
      </c>
      <c r="B211" s="1" t="s">
        <v>6</v>
      </c>
      <c r="C211" s="1" t="s">
        <v>7</v>
      </c>
      <c r="D211" s="1" t="s">
        <v>3594</v>
      </c>
      <c r="E211" s="1" t="s">
        <v>3595</v>
      </c>
      <c r="F211" s="1" t="s">
        <v>3585</v>
      </c>
      <c r="H211" s="1" t="s">
        <v>3596</v>
      </c>
      <c r="I211" s="52" t="s">
        <v>913</v>
      </c>
      <c r="J211" s="52" t="s">
        <v>914</v>
      </c>
      <c r="K211" s="1" t="s">
        <v>3602</v>
      </c>
      <c r="M211" s="2"/>
      <c r="O211" s="1" t="s">
        <v>4020</v>
      </c>
      <c r="P211" s="52" t="s">
        <v>4021</v>
      </c>
    </row>
    <row r="212" ht="13.2" spans="1:17">
      <c r="A212" s="1">
        <v>211</v>
      </c>
      <c r="B212" s="1" t="s">
        <v>3</v>
      </c>
      <c r="C212" s="1" t="s">
        <v>4</v>
      </c>
      <c r="D212" s="1" t="s">
        <v>3594</v>
      </c>
      <c r="E212" s="1" t="s">
        <v>3595</v>
      </c>
      <c r="F212" s="1" t="s">
        <v>3585</v>
      </c>
      <c r="H212" s="1" t="s">
        <v>3596</v>
      </c>
      <c r="I212" s="52" t="s">
        <v>913</v>
      </c>
      <c r="J212" s="52" t="s">
        <v>914</v>
      </c>
      <c r="K212" s="1" t="s">
        <v>3602</v>
      </c>
      <c r="L212" s="1" t="s">
        <v>4022</v>
      </c>
      <c r="M212" s="2" t="s">
        <v>124</v>
      </c>
      <c r="O212" s="1" t="s">
        <v>4020</v>
      </c>
      <c r="P212" s="52" t="s">
        <v>4021</v>
      </c>
      <c r="Q212" s="52" t="s">
        <v>4023</v>
      </c>
    </row>
    <row r="213" ht="13.2" spans="1:16">
      <c r="A213" s="1">
        <v>212</v>
      </c>
      <c r="B213" s="1" t="s">
        <v>6</v>
      </c>
      <c r="C213" s="1" t="s">
        <v>7</v>
      </c>
      <c r="D213" s="1" t="s">
        <v>3594</v>
      </c>
      <c r="E213" s="1" t="s">
        <v>3595</v>
      </c>
      <c r="F213" s="1" t="s">
        <v>3585</v>
      </c>
      <c r="H213" s="1" t="s">
        <v>3596</v>
      </c>
      <c r="I213" s="52" t="s">
        <v>915</v>
      </c>
      <c r="J213" s="52" t="s">
        <v>916</v>
      </c>
      <c r="K213" s="1" t="s">
        <v>3602</v>
      </c>
      <c r="M213" s="2"/>
      <c r="O213" s="1" t="s">
        <v>4024</v>
      </c>
      <c r="P213" s="52" t="s">
        <v>4025</v>
      </c>
    </row>
    <row r="214" ht="13.2" spans="1:17">
      <c r="A214" s="1">
        <v>213</v>
      </c>
      <c r="B214" s="1" t="s">
        <v>3</v>
      </c>
      <c r="C214" s="1" t="s">
        <v>4</v>
      </c>
      <c r="D214" s="1" t="s">
        <v>3594</v>
      </c>
      <c r="E214" s="1" t="s">
        <v>3595</v>
      </c>
      <c r="F214" s="1" t="s">
        <v>3585</v>
      </c>
      <c r="H214" s="1" t="s">
        <v>3596</v>
      </c>
      <c r="I214" s="52" t="s">
        <v>915</v>
      </c>
      <c r="J214" s="52" t="s">
        <v>916</v>
      </c>
      <c r="K214" s="1" t="s">
        <v>3602</v>
      </c>
      <c r="L214" s="1" t="s">
        <v>4026</v>
      </c>
      <c r="M214" s="2" t="s">
        <v>125</v>
      </c>
      <c r="O214" s="1" t="s">
        <v>4024</v>
      </c>
      <c r="P214" s="52" t="s">
        <v>4025</v>
      </c>
      <c r="Q214" s="52" t="s">
        <v>4027</v>
      </c>
    </row>
    <row r="215" ht="13.2" spans="1:16">
      <c r="A215" s="1">
        <v>214</v>
      </c>
      <c r="B215" s="1" t="s">
        <v>6</v>
      </c>
      <c r="C215" s="1" t="s">
        <v>7</v>
      </c>
      <c r="D215" s="1" t="s">
        <v>3594</v>
      </c>
      <c r="E215" s="1" t="s">
        <v>3595</v>
      </c>
      <c r="F215" s="1" t="s">
        <v>3585</v>
      </c>
      <c r="H215" s="1" t="s">
        <v>3596</v>
      </c>
      <c r="I215" s="52" t="s">
        <v>917</v>
      </c>
      <c r="J215" s="52" t="s">
        <v>918</v>
      </c>
      <c r="K215" s="1" t="s">
        <v>3602</v>
      </c>
      <c r="M215" s="2"/>
      <c r="O215" s="1" t="s">
        <v>4028</v>
      </c>
      <c r="P215" s="52" t="s">
        <v>4029</v>
      </c>
    </row>
    <row r="216" ht="13.2" spans="1:17">
      <c r="A216" s="1">
        <v>215</v>
      </c>
      <c r="B216" s="1" t="s">
        <v>3</v>
      </c>
      <c r="C216" s="1" t="s">
        <v>4</v>
      </c>
      <c r="D216" s="1" t="s">
        <v>3594</v>
      </c>
      <c r="E216" s="1" t="s">
        <v>3595</v>
      </c>
      <c r="F216" s="1" t="s">
        <v>3585</v>
      </c>
      <c r="H216" s="1" t="s">
        <v>3596</v>
      </c>
      <c r="I216" s="52" t="s">
        <v>917</v>
      </c>
      <c r="J216" s="52" t="s">
        <v>918</v>
      </c>
      <c r="K216" s="1" t="s">
        <v>3602</v>
      </c>
      <c r="L216" s="1" t="s">
        <v>4030</v>
      </c>
      <c r="M216" s="2" t="s">
        <v>126</v>
      </c>
      <c r="O216" s="1" t="s">
        <v>4028</v>
      </c>
      <c r="P216" s="52" t="s">
        <v>4029</v>
      </c>
      <c r="Q216" s="52" t="s">
        <v>4031</v>
      </c>
    </row>
    <row r="217" ht="13.2" spans="1:16">
      <c r="A217" s="1">
        <v>216</v>
      </c>
      <c r="B217" s="1" t="s">
        <v>6</v>
      </c>
      <c r="C217" s="1" t="s">
        <v>7</v>
      </c>
      <c r="D217" s="1" t="s">
        <v>3594</v>
      </c>
      <c r="E217" s="1" t="s">
        <v>3595</v>
      </c>
      <c r="F217" s="1" t="s">
        <v>3585</v>
      </c>
      <c r="H217" s="1" t="s">
        <v>3596</v>
      </c>
      <c r="I217" s="52" t="s">
        <v>919</v>
      </c>
      <c r="J217" s="52" t="s">
        <v>920</v>
      </c>
      <c r="K217" s="52" t="s">
        <v>3597</v>
      </c>
      <c r="M217" s="2"/>
      <c r="O217" s="1" t="s">
        <v>4032</v>
      </c>
      <c r="P217" s="52" t="s">
        <v>4033</v>
      </c>
    </row>
    <row r="218" ht="13.2" spans="1:17">
      <c r="A218" s="1">
        <v>217</v>
      </c>
      <c r="B218" s="1" t="s">
        <v>3</v>
      </c>
      <c r="C218" s="1" t="s">
        <v>4</v>
      </c>
      <c r="D218" s="1" t="s">
        <v>3594</v>
      </c>
      <c r="E218" s="1" t="s">
        <v>3595</v>
      </c>
      <c r="F218" s="1" t="s">
        <v>3585</v>
      </c>
      <c r="H218" s="1" t="s">
        <v>3596</v>
      </c>
      <c r="I218" s="52" t="s">
        <v>919</v>
      </c>
      <c r="J218" s="52" t="s">
        <v>920</v>
      </c>
      <c r="K218" s="52" t="s">
        <v>3597</v>
      </c>
      <c r="L218" s="1" t="s">
        <v>4034</v>
      </c>
      <c r="M218" s="2" t="s">
        <v>59</v>
      </c>
      <c r="O218" s="1" t="s">
        <v>4032</v>
      </c>
      <c r="P218" s="52" t="s">
        <v>4033</v>
      </c>
      <c r="Q218" s="52" t="s">
        <v>4035</v>
      </c>
    </row>
    <row r="219" ht="13.2" spans="1:16">
      <c r="A219" s="1">
        <v>218</v>
      </c>
      <c r="B219" s="1" t="s">
        <v>6</v>
      </c>
      <c r="C219" s="1" t="s">
        <v>7</v>
      </c>
      <c r="D219" s="1" t="s">
        <v>3594</v>
      </c>
      <c r="E219" s="1" t="s">
        <v>3595</v>
      </c>
      <c r="F219" s="1" t="s">
        <v>3585</v>
      </c>
      <c r="H219" s="1" t="s">
        <v>3596</v>
      </c>
      <c r="I219" s="52" t="s">
        <v>921</v>
      </c>
      <c r="J219" s="52" t="s">
        <v>922</v>
      </c>
      <c r="K219" s="1" t="s">
        <v>3602</v>
      </c>
      <c r="M219" s="2"/>
      <c r="N219" s="1" t="s">
        <v>4036</v>
      </c>
      <c r="O219" s="1" t="s">
        <v>4037</v>
      </c>
      <c r="P219" s="52" t="s">
        <v>4038</v>
      </c>
    </row>
    <row r="220" ht="13.2" spans="1:17">
      <c r="A220" s="1">
        <v>219</v>
      </c>
      <c r="B220" s="1" t="s">
        <v>3</v>
      </c>
      <c r="C220" s="1" t="s">
        <v>4</v>
      </c>
      <c r="D220" s="1" t="s">
        <v>3594</v>
      </c>
      <c r="E220" s="1" t="s">
        <v>3595</v>
      </c>
      <c r="F220" s="1" t="s">
        <v>3585</v>
      </c>
      <c r="H220" s="1" t="s">
        <v>3596</v>
      </c>
      <c r="I220" s="52" t="s">
        <v>921</v>
      </c>
      <c r="J220" s="52" t="s">
        <v>922</v>
      </c>
      <c r="K220" s="1" t="s">
        <v>3602</v>
      </c>
      <c r="L220" s="1" t="s">
        <v>4039</v>
      </c>
      <c r="M220" s="2" t="s">
        <v>127</v>
      </c>
      <c r="N220" s="1" t="s">
        <v>4036</v>
      </c>
      <c r="O220" s="1" t="s">
        <v>4037</v>
      </c>
      <c r="P220" s="52" t="s">
        <v>4038</v>
      </c>
      <c r="Q220" s="52" t="s">
        <v>4040</v>
      </c>
    </row>
    <row r="221" ht="13.2" spans="1:18">
      <c r="A221" s="1">
        <v>220</v>
      </c>
      <c r="B221" s="1" t="s">
        <v>6</v>
      </c>
      <c r="C221" s="1" t="s">
        <v>8</v>
      </c>
      <c r="D221" s="1" t="s">
        <v>3594</v>
      </c>
      <c r="E221" s="1" t="s">
        <v>3595</v>
      </c>
      <c r="F221" s="1" t="s">
        <v>3585</v>
      </c>
      <c r="H221" s="1" t="s">
        <v>3596</v>
      </c>
      <c r="I221" s="52" t="s">
        <v>923</v>
      </c>
      <c r="J221" s="52" t="s">
        <v>924</v>
      </c>
      <c r="K221" s="1" t="s">
        <v>3602</v>
      </c>
      <c r="M221" s="2"/>
      <c r="N221" s="1" t="s">
        <v>4041</v>
      </c>
      <c r="O221" s="1" t="s">
        <v>4042</v>
      </c>
      <c r="P221" s="52" t="s">
        <v>3845</v>
      </c>
      <c r="R221" s="1" t="s">
        <v>3609</v>
      </c>
    </row>
    <row r="222" ht="13.2" spans="1:16">
      <c r="A222" s="1">
        <v>221</v>
      </c>
      <c r="B222" s="1" t="s">
        <v>6</v>
      </c>
      <c r="C222" s="1" t="s">
        <v>7</v>
      </c>
      <c r="D222" s="1" t="s">
        <v>3594</v>
      </c>
      <c r="E222" s="1" t="s">
        <v>3595</v>
      </c>
      <c r="F222" s="1" t="s">
        <v>3585</v>
      </c>
      <c r="H222" s="1" t="s">
        <v>3596</v>
      </c>
      <c r="I222" s="52" t="s">
        <v>925</v>
      </c>
      <c r="J222" s="52" t="s">
        <v>926</v>
      </c>
      <c r="K222" s="1" t="s">
        <v>3602</v>
      </c>
      <c r="M222" s="2"/>
      <c r="N222" s="1" t="s">
        <v>4043</v>
      </c>
      <c r="O222" s="1" t="s">
        <v>4044</v>
      </c>
      <c r="P222" s="52" t="s">
        <v>4045</v>
      </c>
    </row>
    <row r="223" ht="13.2" spans="1:17">
      <c r="A223" s="1">
        <v>222</v>
      </c>
      <c r="B223" s="1" t="s">
        <v>3</v>
      </c>
      <c r="C223" s="1" t="s">
        <v>4</v>
      </c>
      <c r="D223" s="1" t="s">
        <v>3594</v>
      </c>
      <c r="E223" s="1" t="s">
        <v>3595</v>
      </c>
      <c r="F223" s="1" t="s">
        <v>3585</v>
      </c>
      <c r="H223" s="1" t="s">
        <v>3596</v>
      </c>
      <c r="I223" s="52" t="s">
        <v>925</v>
      </c>
      <c r="J223" s="52" t="s">
        <v>926</v>
      </c>
      <c r="K223" s="1" t="s">
        <v>3602</v>
      </c>
      <c r="L223" s="1" t="s">
        <v>4046</v>
      </c>
      <c r="M223" s="2" t="s">
        <v>128</v>
      </c>
      <c r="N223" s="1" t="s">
        <v>4043</v>
      </c>
      <c r="O223" s="1" t="s">
        <v>4044</v>
      </c>
      <c r="P223" s="52" t="s">
        <v>4045</v>
      </c>
      <c r="Q223" s="52" t="s">
        <v>4047</v>
      </c>
    </row>
    <row r="224" ht="13.2" spans="1:16">
      <c r="A224" s="1">
        <v>223</v>
      </c>
      <c r="B224" s="1" t="s">
        <v>6</v>
      </c>
      <c r="C224" s="1" t="s">
        <v>7</v>
      </c>
      <c r="D224" s="1" t="s">
        <v>3594</v>
      </c>
      <c r="E224" s="1" t="s">
        <v>3595</v>
      </c>
      <c r="F224" s="1" t="s">
        <v>3585</v>
      </c>
      <c r="H224" s="1" t="s">
        <v>3596</v>
      </c>
      <c r="I224" s="52" t="s">
        <v>927</v>
      </c>
      <c r="J224" s="52" t="s">
        <v>928</v>
      </c>
      <c r="K224" s="1" t="s">
        <v>3602</v>
      </c>
      <c r="M224" s="2"/>
      <c r="N224" s="1" t="s">
        <v>4048</v>
      </c>
      <c r="O224" s="1" t="s">
        <v>4049</v>
      </c>
      <c r="P224" s="52" t="s">
        <v>4050</v>
      </c>
    </row>
    <row r="225" ht="13.2" spans="1:17">
      <c r="A225" s="1">
        <v>224</v>
      </c>
      <c r="B225" s="1" t="s">
        <v>3</v>
      </c>
      <c r="C225" s="1" t="s">
        <v>4</v>
      </c>
      <c r="D225" s="1" t="s">
        <v>3594</v>
      </c>
      <c r="E225" s="1" t="s">
        <v>3595</v>
      </c>
      <c r="F225" s="1" t="s">
        <v>3585</v>
      </c>
      <c r="H225" s="1" t="s">
        <v>3596</v>
      </c>
      <c r="I225" s="52" t="s">
        <v>927</v>
      </c>
      <c r="J225" s="52" t="s">
        <v>928</v>
      </c>
      <c r="K225" s="1" t="s">
        <v>3602</v>
      </c>
      <c r="L225" s="1" t="s">
        <v>4051</v>
      </c>
      <c r="M225" s="2" t="s">
        <v>129</v>
      </c>
      <c r="N225" s="1" t="s">
        <v>4048</v>
      </c>
      <c r="O225" s="1" t="s">
        <v>4049</v>
      </c>
      <c r="P225" s="52" t="s">
        <v>4050</v>
      </c>
      <c r="Q225" s="52" t="s">
        <v>4052</v>
      </c>
    </row>
    <row r="226" ht="13.2" spans="1:16">
      <c r="A226" s="1">
        <v>225</v>
      </c>
      <c r="B226" s="1" t="s">
        <v>6</v>
      </c>
      <c r="C226" s="1" t="s">
        <v>7</v>
      </c>
      <c r="D226" s="1" t="s">
        <v>3594</v>
      </c>
      <c r="E226" s="1" t="s">
        <v>3595</v>
      </c>
      <c r="F226" s="1" t="s">
        <v>3585</v>
      </c>
      <c r="H226" s="1" t="s">
        <v>3596</v>
      </c>
      <c r="I226" s="52" t="s">
        <v>929</v>
      </c>
      <c r="J226" s="52" t="s">
        <v>930</v>
      </c>
      <c r="K226" s="1" t="s">
        <v>3602</v>
      </c>
      <c r="M226" s="2"/>
      <c r="N226" s="1" t="s">
        <v>4053</v>
      </c>
      <c r="O226" s="1" t="s">
        <v>4054</v>
      </c>
      <c r="P226" s="52" t="s">
        <v>3639</v>
      </c>
    </row>
    <row r="227" ht="13.2" spans="1:17">
      <c r="A227" s="1">
        <v>226</v>
      </c>
      <c r="B227" s="1" t="s">
        <v>3</v>
      </c>
      <c r="C227" s="1" t="s">
        <v>4</v>
      </c>
      <c r="D227" s="1" t="s">
        <v>3594</v>
      </c>
      <c r="E227" s="1" t="s">
        <v>3595</v>
      </c>
      <c r="F227" s="1" t="s">
        <v>3585</v>
      </c>
      <c r="H227" s="1" t="s">
        <v>3596</v>
      </c>
      <c r="I227" s="52" t="s">
        <v>929</v>
      </c>
      <c r="J227" s="52" t="s">
        <v>930</v>
      </c>
      <c r="K227" s="1" t="s">
        <v>3602</v>
      </c>
      <c r="L227" s="1" t="s">
        <v>4055</v>
      </c>
      <c r="M227" s="2" t="s">
        <v>130</v>
      </c>
      <c r="N227" s="1" t="s">
        <v>4053</v>
      </c>
      <c r="O227" s="1" t="s">
        <v>4054</v>
      </c>
      <c r="P227" s="52" t="s">
        <v>3639</v>
      </c>
      <c r="Q227" s="52" t="s">
        <v>3447</v>
      </c>
    </row>
    <row r="228" ht="13.2" spans="1:16">
      <c r="A228" s="1">
        <v>227</v>
      </c>
      <c r="B228" s="1" t="s">
        <v>6</v>
      </c>
      <c r="C228" s="1" t="s">
        <v>7</v>
      </c>
      <c r="D228" s="1" t="s">
        <v>3594</v>
      </c>
      <c r="E228" s="1" t="s">
        <v>3595</v>
      </c>
      <c r="F228" s="1" t="s">
        <v>3585</v>
      </c>
      <c r="H228" s="1" t="s">
        <v>3596</v>
      </c>
      <c r="I228" s="52" t="s">
        <v>931</v>
      </c>
      <c r="J228" s="52" t="s">
        <v>932</v>
      </c>
      <c r="K228" s="1" t="s">
        <v>3602</v>
      </c>
      <c r="M228" s="2"/>
      <c r="N228" s="1" t="s">
        <v>4056</v>
      </c>
      <c r="O228" s="1" t="s">
        <v>4057</v>
      </c>
      <c r="P228" s="52" t="s">
        <v>4058</v>
      </c>
    </row>
    <row r="229" ht="13.2" spans="1:17">
      <c r="A229" s="1">
        <v>228</v>
      </c>
      <c r="B229" s="1" t="s">
        <v>3</v>
      </c>
      <c r="C229" s="1" t="s">
        <v>4</v>
      </c>
      <c r="D229" s="1" t="s">
        <v>3594</v>
      </c>
      <c r="E229" s="1" t="s">
        <v>3595</v>
      </c>
      <c r="F229" s="1" t="s">
        <v>3585</v>
      </c>
      <c r="H229" s="1" t="s">
        <v>3596</v>
      </c>
      <c r="I229" s="52" t="s">
        <v>931</v>
      </c>
      <c r="J229" s="52" t="s">
        <v>932</v>
      </c>
      <c r="K229" s="1" t="s">
        <v>3602</v>
      </c>
      <c r="L229" s="1" t="s">
        <v>4059</v>
      </c>
      <c r="M229" s="2" t="s">
        <v>131</v>
      </c>
      <c r="N229" s="1" t="s">
        <v>4056</v>
      </c>
      <c r="O229" s="1" t="s">
        <v>4057</v>
      </c>
      <c r="P229" s="52" t="s">
        <v>4058</v>
      </c>
      <c r="Q229" s="52" t="s">
        <v>4060</v>
      </c>
    </row>
    <row r="230" ht="13.2" spans="1:16">
      <c r="A230" s="1">
        <v>229</v>
      </c>
      <c r="B230" s="1" t="s">
        <v>6</v>
      </c>
      <c r="C230" s="1" t="s">
        <v>7</v>
      </c>
      <c r="D230" s="1" t="s">
        <v>3594</v>
      </c>
      <c r="E230" s="1" t="s">
        <v>3595</v>
      </c>
      <c r="F230" s="1" t="s">
        <v>3585</v>
      </c>
      <c r="H230" s="1" t="s">
        <v>3596</v>
      </c>
      <c r="I230" s="52" t="s">
        <v>933</v>
      </c>
      <c r="J230" s="52" t="s">
        <v>934</v>
      </c>
      <c r="K230" s="1" t="s">
        <v>3602</v>
      </c>
      <c r="M230" s="2"/>
      <c r="O230" s="1" t="s">
        <v>4061</v>
      </c>
      <c r="P230" s="52" t="s">
        <v>3447</v>
      </c>
    </row>
    <row r="231" ht="13.2" spans="1:17">
      <c r="A231" s="1">
        <v>230</v>
      </c>
      <c r="B231" s="1" t="s">
        <v>3</v>
      </c>
      <c r="C231" s="1" t="s">
        <v>4</v>
      </c>
      <c r="D231" s="1" t="s">
        <v>3594</v>
      </c>
      <c r="E231" s="1" t="s">
        <v>3595</v>
      </c>
      <c r="F231" s="1" t="s">
        <v>3585</v>
      </c>
      <c r="H231" s="1" t="s">
        <v>3596</v>
      </c>
      <c r="I231" s="52" t="s">
        <v>933</v>
      </c>
      <c r="J231" s="52" t="s">
        <v>934</v>
      </c>
      <c r="K231" s="1" t="s">
        <v>3602</v>
      </c>
      <c r="L231" s="1" t="s">
        <v>4062</v>
      </c>
      <c r="M231" s="2" t="s">
        <v>55</v>
      </c>
      <c r="O231" s="1" t="s">
        <v>4061</v>
      </c>
      <c r="P231" s="52" t="s">
        <v>3447</v>
      </c>
      <c r="Q231" s="52" t="s">
        <v>4063</v>
      </c>
    </row>
    <row r="232" ht="13.2" spans="1:16">
      <c r="A232" s="1">
        <v>231</v>
      </c>
      <c r="B232" s="1" t="s">
        <v>6</v>
      </c>
      <c r="C232" s="1" t="s">
        <v>7</v>
      </c>
      <c r="D232" s="1" t="s">
        <v>3594</v>
      </c>
      <c r="E232" s="1" t="s">
        <v>3595</v>
      </c>
      <c r="F232" s="1" t="s">
        <v>3585</v>
      </c>
      <c r="H232" s="1" t="s">
        <v>3596</v>
      </c>
      <c r="I232" s="52" t="s">
        <v>935</v>
      </c>
      <c r="J232" s="52" t="s">
        <v>936</v>
      </c>
      <c r="K232" s="1" t="s">
        <v>3602</v>
      </c>
      <c r="M232" s="2"/>
      <c r="O232" s="1" t="s">
        <v>4064</v>
      </c>
      <c r="P232" s="52" t="s">
        <v>4065</v>
      </c>
    </row>
    <row r="233" ht="13.2" spans="1:17">
      <c r="A233" s="1">
        <v>232</v>
      </c>
      <c r="B233" s="1" t="s">
        <v>3</v>
      </c>
      <c r="C233" s="1" t="s">
        <v>4</v>
      </c>
      <c r="D233" s="1" t="s">
        <v>3594</v>
      </c>
      <c r="E233" s="1" t="s">
        <v>3595</v>
      </c>
      <c r="F233" s="1" t="s">
        <v>3585</v>
      </c>
      <c r="H233" s="1" t="s">
        <v>3596</v>
      </c>
      <c r="I233" s="52" t="s">
        <v>935</v>
      </c>
      <c r="J233" s="52" t="s">
        <v>936</v>
      </c>
      <c r="K233" s="1" t="s">
        <v>3602</v>
      </c>
      <c r="L233" s="1" t="s">
        <v>4066</v>
      </c>
      <c r="M233" s="2" t="s">
        <v>55</v>
      </c>
      <c r="O233" s="1" t="s">
        <v>4064</v>
      </c>
      <c r="P233" s="52" t="s">
        <v>4065</v>
      </c>
      <c r="Q233" s="52" t="s">
        <v>4067</v>
      </c>
    </row>
    <row r="234" ht="13.2" spans="1:16">
      <c r="A234" s="1">
        <v>233</v>
      </c>
      <c r="B234" s="1" t="s">
        <v>6</v>
      </c>
      <c r="C234" s="1" t="s">
        <v>7</v>
      </c>
      <c r="D234" s="1" t="s">
        <v>3594</v>
      </c>
      <c r="E234" s="1" t="s">
        <v>3595</v>
      </c>
      <c r="F234" s="1" t="s">
        <v>3585</v>
      </c>
      <c r="H234" s="1" t="s">
        <v>3596</v>
      </c>
      <c r="I234" s="52" t="s">
        <v>937</v>
      </c>
      <c r="J234" s="52" t="s">
        <v>938</v>
      </c>
      <c r="K234" s="1" t="s">
        <v>3602</v>
      </c>
      <c r="M234" s="2"/>
      <c r="O234" s="1" t="s">
        <v>4068</v>
      </c>
      <c r="P234" s="52" t="s">
        <v>4069</v>
      </c>
    </row>
    <row r="235" ht="13.2" spans="1:17">
      <c r="A235" s="1">
        <v>234</v>
      </c>
      <c r="B235" s="1" t="s">
        <v>3</v>
      </c>
      <c r="C235" s="1" t="s">
        <v>4</v>
      </c>
      <c r="D235" s="1" t="s">
        <v>3594</v>
      </c>
      <c r="E235" s="1" t="s">
        <v>3595</v>
      </c>
      <c r="F235" s="1" t="s">
        <v>3585</v>
      </c>
      <c r="H235" s="1" t="s">
        <v>3596</v>
      </c>
      <c r="I235" s="52" t="s">
        <v>937</v>
      </c>
      <c r="J235" s="52" t="s">
        <v>938</v>
      </c>
      <c r="K235" s="1" t="s">
        <v>3602</v>
      </c>
      <c r="L235" s="1" t="s">
        <v>4070</v>
      </c>
      <c r="M235" s="2" t="s">
        <v>55</v>
      </c>
      <c r="O235" s="1" t="s">
        <v>4068</v>
      </c>
      <c r="P235" s="52" t="s">
        <v>4069</v>
      </c>
      <c r="Q235" s="52" t="s">
        <v>4071</v>
      </c>
    </row>
    <row r="236" ht="13.2" spans="1:16">
      <c r="A236" s="1">
        <v>235</v>
      </c>
      <c r="B236" s="1" t="s">
        <v>6</v>
      </c>
      <c r="C236" s="1" t="s">
        <v>7</v>
      </c>
      <c r="D236" s="1" t="s">
        <v>3594</v>
      </c>
      <c r="E236" s="1" t="s">
        <v>3595</v>
      </c>
      <c r="F236" s="1" t="s">
        <v>3585</v>
      </c>
      <c r="H236" s="1" t="s">
        <v>3596</v>
      </c>
      <c r="I236" s="52" t="s">
        <v>938</v>
      </c>
      <c r="J236" s="52" t="s">
        <v>939</v>
      </c>
      <c r="K236" s="1" t="s">
        <v>3602</v>
      </c>
      <c r="M236" s="2"/>
      <c r="O236" s="1" t="s">
        <v>4072</v>
      </c>
      <c r="P236" s="52" t="s">
        <v>4073</v>
      </c>
    </row>
    <row r="237" ht="13.2" spans="1:17">
      <c r="A237" s="1">
        <v>236</v>
      </c>
      <c r="B237" s="1" t="s">
        <v>3</v>
      </c>
      <c r="C237" s="1" t="s">
        <v>4</v>
      </c>
      <c r="D237" s="1" t="s">
        <v>3594</v>
      </c>
      <c r="E237" s="1" t="s">
        <v>3595</v>
      </c>
      <c r="F237" s="1" t="s">
        <v>3585</v>
      </c>
      <c r="H237" s="1" t="s">
        <v>3596</v>
      </c>
      <c r="I237" s="52" t="s">
        <v>938</v>
      </c>
      <c r="J237" s="52" t="s">
        <v>939</v>
      </c>
      <c r="K237" s="1" t="s">
        <v>3602</v>
      </c>
      <c r="L237" s="1" t="s">
        <v>4074</v>
      </c>
      <c r="M237" s="2" t="s">
        <v>132</v>
      </c>
      <c r="O237" s="1" t="s">
        <v>4072</v>
      </c>
      <c r="P237" s="52" t="s">
        <v>4073</v>
      </c>
      <c r="Q237" s="52" t="s">
        <v>4075</v>
      </c>
    </row>
    <row r="238" ht="13.2" spans="1:16">
      <c r="A238" s="1">
        <v>237</v>
      </c>
      <c r="B238" s="1" t="s">
        <v>6</v>
      </c>
      <c r="C238" s="1" t="s">
        <v>7</v>
      </c>
      <c r="D238" s="1" t="s">
        <v>3594</v>
      </c>
      <c r="E238" s="1" t="s">
        <v>3595</v>
      </c>
      <c r="F238" s="1" t="s">
        <v>3585</v>
      </c>
      <c r="H238" s="1" t="s">
        <v>3596</v>
      </c>
      <c r="I238" s="52" t="s">
        <v>940</v>
      </c>
      <c r="J238" s="52" t="s">
        <v>941</v>
      </c>
      <c r="K238" s="1" t="s">
        <v>3602</v>
      </c>
      <c r="M238" s="2"/>
      <c r="N238" s="1" t="s">
        <v>4076</v>
      </c>
      <c r="O238" s="1" t="s">
        <v>4077</v>
      </c>
      <c r="P238" s="52" t="s">
        <v>4078</v>
      </c>
    </row>
    <row r="239" ht="13.2" spans="1:17">
      <c r="A239" s="1">
        <v>238</v>
      </c>
      <c r="B239" s="1" t="s">
        <v>3</v>
      </c>
      <c r="C239" s="1" t="s">
        <v>4</v>
      </c>
      <c r="D239" s="1" t="s">
        <v>3594</v>
      </c>
      <c r="E239" s="1" t="s">
        <v>3595</v>
      </c>
      <c r="F239" s="1" t="s">
        <v>3585</v>
      </c>
      <c r="H239" s="1" t="s">
        <v>3596</v>
      </c>
      <c r="I239" s="52" t="s">
        <v>940</v>
      </c>
      <c r="J239" s="52" t="s">
        <v>941</v>
      </c>
      <c r="K239" s="1" t="s">
        <v>3602</v>
      </c>
      <c r="L239" s="1" t="s">
        <v>4079</v>
      </c>
      <c r="M239" s="2" t="s">
        <v>133</v>
      </c>
      <c r="N239" s="1" t="s">
        <v>4076</v>
      </c>
      <c r="O239" s="1" t="s">
        <v>4077</v>
      </c>
      <c r="P239" s="52" t="s">
        <v>4078</v>
      </c>
      <c r="Q239" s="52" t="s">
        <v>4080</v>
      </c>
    </row>
    <row r="240" ht="13.2" spans="1:16">
      <c r="A240" s="1">
        <v>239</v>
      </c>
      <c r="B240" s="1" t="s">
        <v>6</v>
      </c>
      <c r="C240" s="1" t="s">
        <v>7</v>
      </c>
      <c r="D240" s="1" t="s">
        <v>3594</v>
      </c>
      <c r="E240" s="1" t="s">
        <v>3595</v>
      </c>
      <c r="F240" s="1" t="s">
        <v>3585</v>
      </c>
      <c r="H240" s="1" t="s">
        <v>3596</v>
      </c>
      <c r="I240" s="52" t="s">
        <v>942</v>
      </c>
      <c r="J240" s="52" t="s">
        <v>943</v>
      </c>
      <c r="K240" s="1" t="s">
        <v>3602</v>
      </c>
      <c r="M240" s="2"/>
      <c r="O240" s="1" t="s">
        <v>4081</v>
      </c>
      <c r="P240" s="52" t="s">
        <v>4082</v>
      </c>
    </row>
    <row r="241" ht="26.4" spans="1:17">
      <c r="A241" s="1">
        <v>240</v>
      </c>
      <c r="B241" s="1" t="s">
        <v>3</v>
      </c>
      <c r="C241" s="1" t="s">
        <v>4</v>
      </c>
      <c r="D241" s="1" t="s">
        <v>3594</v>
      </c>
      <c r="E241" s="1" t="s">
        <v>3595</v>
      </c>
      <c r="F241" s="1" t="s">
        <v>3585</v>
      </c>
      <c r="H241" s="1" t="s">
        <v>3596</v>
      </c>
      <c r="I241" s="52" t="s">
        <v>942</v>
      </c>
      <c r="J241" s="52" t="s">
        <v>943</v>
      </c>
      <c r="K241" s="1" t="s">
        <v>3602</v>
      </c>
      <c r="L241" s="1" t="s">
        <v>4083</v>
      </c>
      <c r="M241" s="2" t="s">
        <v>134</v>
      </c>
      <c r="O241" s="1" t="s">
        <v>4081</v>
      </c>
      <c r="P241" s="52" t="s">
        <v>4082</v>
      </c>
      <c r="Q241" s="52" t="s">
        <v>4084</v>
      </c>
    </row>
    <row r="242" ht="13.2" spans="1:16">
      <c r="A242" s="1">
        <v>241</v>
      </c>
      <c r="B242" s="1" t="s">
        <v>6</v>
      </c>
      <c r="C242" s="1" t="s">
        <v>7</v>
      </c>
      <c r="D242" s="1" t="s">
        <v>3594</v>
      </c>
      <c r="E242" s="1" t="s">
        <v>3595</v>
      </c>
      <c r="F242" s="1" t="s">
        <v>3585</v>
      </c>
      <c r="H242" s="1" t="s">
        <v>3596</v>
      </c>
      <c r="I242" s="52" t="s">
        <v>944</v>
      </c>
      <c r="J242" s="52" t="s">
        <v>945</v>
      </c>
      <c r="K242" s="1" t="s">
        <v>3602</v>
      </c>
      <c r="M242" s="2"/>
      <c r="O242" s="1" t="s">
        <v>4085</v>
      </c>
      <c r="P242" s="52" t="s">
        <v>697</v>
      </c>
    </row>
    <row r="243" ht="13.2" spans="1:17">
      <c r="A243" s="1">
        <v>242</v>
      </c>
      <c r="B243" s="1" t="s">
        <v>3</v>
      </c>
      <c r="C243" s="1" t="s">
        <v>4</v>
      </c>
      <c r="D243" s="1" t="s">
        <v>3594</v>
      </c>
      <c r="E243" s="1" t="s">
        <v>3595</v>
      </c>
      <c r="F243" s="1" t="s">
        <v>3585</v>
      </c>
      <c r="H243" s="1" t="s">
        <v>3596</v>
      </c>
      <c r="I243" s="52" t="s">
        <v>944</v>
      </c>
      <c r="J243" s="52" t="s">
        <v>945</v>
      </c>
      <c r="K243" s="1" t="s">
        <v>3602</v>
      </c>
      <c r="L243" s="1" t="s">
        <v>4086</v>
      </c>
      <c r="M243" s="2" t="s">
        <v>55</v>
      </c>
      <c r="O243" s="1" t="s">
        <v>4085</v>
      </c>
      <c r="P243" s="52" t="s">
        <v>697</v>
      </c>
      <c r="Q243" s="52" t="s">
        <v>4087</v>
      </c>
    </row>
    <row r="244" ht="13.2" spans="1:16">
      <c r="A244" s="1">
        <v>243</v>
      </c>
      <c r="B244" s="1" t="s">
        <v>6</v>
      </c>
      <c r="C244" s="1" t="s">
        <v>7</v>
      </c>
      <c r="D244" s="1" t="s">
        <v>3594</v>
      </c>
      <c r="E244" s="1" t="s">
        <v>3595</v>
      </c>
      <c r="F244" s="1" t="s">
        <v>3585</v>
      </c>
      <c r="H244" s="1" t="s">
        <v>3596</v>
      </c>
      <c r="I244" s="52" t="s">
        <v>946</v>
      </c>
      <c r="J244" s="52" t="s">
        <v>947</v>
      </c>
      <c r="K244" s="1" t="s">
        <v>3602</v>
      </c>
      <c r="M244" s="2"/>
      <c r="N244" s="1" t="s">
        <v>4088</v>
      </c>
      <c r="O244" s="1" t="s">
        <v>4089</v>
      </c>
      <c r="P244" s="52" t="s">
        <v>4090</v>
      </c>
    </row>
    <row r="245" ht="13.2" spans="1:17">
      <c r="A245" s="1">
        <v>244</v>
      </c>
      <c r="B245" s="1" t="s">
        <v>3</v>
      </c>
      <c r="C245" s="1" t="s">
        <v>4</v>
      </c>
      <c r="D245" s="1" t="s">
        <v>3594</v>
      </c>
      <c r="E245" s="1" t="s">
        <v>3595</v>
      </c>
      <c r="F245" s="1" t="s">
        <v>3585</v>
      </c>
      <c r="H245" s="1" t="s">
        <v>3596</v>
      </c>
      <c r="I245" s="52" t="s">
        <v>946</v>
      </c>
      <c r="J245" s="52" t="s">
        <v>947</v>
      </c>
      <c r="K245" s="1" t="s">
        <v>3602</v>
      </c>
      <c r="L245" s="1" t="s">
        <v>4091</v>
      </c>
      <c r="M245" s="2" t="s">
        <v>135</v>
      </c>
      <c r="N245" s="1" t="s">
        <v>4088</v>
      </c>
      <c r="O245" s="1" t="s">
        <v>4089</v>
      </c>
      <c r="P245" s="52" t="s">
        <v>4090</v>
      </c>
      <c r="Q245" s="52" t="s">
        <v>4092</v>
      </c>
    </row>
    <row r="246" ht="13.2" spans="1:16">
      <c r="A246" s="1">
        <v>245</v>
      </c>
      <c r="B246" s="1" t="s">
        <v>6</v>
      </c>
      <c r="C246" s="1" t="s">
        <v>7</v>
      </c>
      <c r="D246" s="1" t="s">
        <v>3594</v>
      </c>
      <c r="E246" s="1" t="s">
        <v>3595</v>
      </c>
      <c r="F246" s="1" t="s">
        <v>3585</v>
      </c>
      <c r="H246" s="1" t="s">
        <v>3596</v>
      </c>
      <c r="I246" s="52" t="s">
        <v>948</v>
      </c>
      <c r="J246" s="52" t="s">
        <v>949</v>
      </c>
      <c r="K246" s="1" t="s">
        <v>3602</v>
      </c>
      <c r="M246" s="2"/>
      <c r="O246" s="1" t="s">
        <v>4093</v>
      </c>
      <c r="P246" s="52" t="s">
        <v>4094</v>
      </c>
    </row>
    <row r="247" ht="13.2" spans="1:17">
      <c r="A247" s="1">
        <v>246</v>
      </c>
      <c r="B247" s="1" t="s">
        <v>3</v>
      </c>
      <c r="C247" s="1" t="s">
        <v>4</v>
      </c>
      <c r="D247" s="1" t="s">
        <v>3594</v>
      </c>
      <c r="E247" s="1" t="s">
        <v>3595</v>
      </c>
      <c r="F247" s="1" t="s">
        <v>3585</v>
      </c>
      <c r="H247" s="1" t="s">
        <v>3596</v>
      </c>
      <c r="I247" s="52" t="s">
        <v>948</v>
      </c>
      <c r="J247" s="52" t="s">
        <v>949</v>
      </c>
      <c r="K247" s="1" t="s">
        <v>3602</v>
      </c>
      <c r="L247" s="1" t="s">
        <v>4095</v>
      </c>
      <c r="M247" s="2" t="s">
        <v>136</v>
      </c>
      <c r="O247" s="1" t="s">
        <v>4093</v>
      </c>
      <c r="P247" s="52" t="s">
        <v>4094</v>
      </c>
      <c r="Q247" s="52" t="s">
        <v>4096</v>
      </c>
    </row>
    <row r="248" ht="13.2" spans="1:16">
      <c r="A248" s="1">
        <v>247</v>
      </c>
      <c r="B248" s="1" t="s">
        <v>6</v>
      </c>
      <c r="C248" s="1" t="s">
        <v>7</v>
      </c>
      <c r="D248" s="1" t="s">
        <v>3594</v>
      </c>
      <c r="E248" s="1" t="s">
        <v>3595</v>
      </c>
      <c r="F248" s="1" t="s">
        <v>3585</v>
      </c>
      <c r="H248" s="1" t="s">
        <v>3596</v>
      </c>
      <c r="I248" s="52" t="s">
        <v>950</v>
      </c>
      <c r="J248" s="52" t="s">
        <v>951</v>
      </c>
      <c r="K248" s="1" t="s">
        <v>3602</v>
      </c>
      <c r="M248" s="2"/>
      <c r="O248" s="1" t="s">
        <v>4097</v>
      </c>
      <c r="P248" s="52" t="s">
        <v>4098</v>
      </c>
    </row>
    <row r="249" ht="13.2" spans="1:17">
      <c r="A249" s="1">
        <v>248</v>
      </c>
      <c r="B249" s="1" t="s">
        <v>3</v>
      </c>
      <c r="C249" s="1" t="s">
        <v>4</v>
      </c>
      <c r="D249" s="1" t="s">
        <v>3594</v>
      </c>
      <c r="E249" s="1" t="s">
        <v>3595</v>
      </c>
      <c r="F249" s="1" t="s">
        <v>3585</v>
      </c>
      <c r="H249" s="1" t="s">
        <v>3596</v>
      </c>
      <c r="I249" s="52" t="s">
        <v>950</v>
      </c>
      <c r="J249" s="52" t="s">
        <v>951</v>
      </c>
      <c r="K249" s="1" t="s">
        <v>3602</v>
      </c>
      <c r="L249" s="1" t="s">
        <v>4099</v>
      </c>
      <c r="M249" s="2" t="s">
        <v>89</v>
      </c>
      <c r="O249" s="1" t="s">
        <v>4097</v>
      </c>
      <c r="P249" s="52" t="s">
        <v>4098</v>
      </c>
      <c r="Q249" s="52" t="s">
        <v>4100</v>
      </c>
    </row>
    <row r="250" ht="13.2" spans="1:16">
      <c r="A250" s="1">
        <v>249</v>
      </c>
      <c r="B250" s="1" t="s">
        <v>6</v>
      </c>
      <c r="C250" s="1" t="s">
        <v>7</v>
      </c>
      <c r="D250" s="1" t="s">
        <v>3594</v>
      </c>
      <c r="E250" s="1" t="s">
        <v>3595</v>
      </c>
      <c r="F250" s="1" t="s">
        <v>3585</v>
      </c>
      <c r="H250" s="1" t="s">
        <v>3596</v>
      </c>
      <c r="I250" s="52" t="s">
        <v>952</v>
      </c>
      <c r="J250" s="52" t="s">
        <v>953</v>
      </c>
      <c r="K250" s="52" t="s">
        <v>3597</v>
      </c>
      <c r="M250" s="2"/>
      <c r="O250" s="1" t="s">
        <v>4101</v>
      </c>
      <c r="P250" s="52" t="s">
        <v>4102</v>
      </c>
    </row>
    <row r="251" ht="13.2" spans="1:17">
      <c r="A251" s="1">
        <v>250</v>
      </c>
      <c r="B251" s="1" t="s">
        <v>3</v>
      </c>
      <c r="C251" s="1" t="s">
        <v>4</v>
      </c>
      <c r="D251" s="1" t="s">
        <v>3594</v>
      </c>
      <c r="E251" s="1" t="s">
        <v>3595</v>
      </c>
      <c r="F251" s="1" t="s">
        <v>3585</v>
      </c>
      <c r="H251" s="1" t="s">
        <v>3596</v>
      </c>
      <c r="I251" s="52" t="s">
        <v>952</v>
      </c>
      <c r="J251" s="52" t="s">
        <v>953</v>
      </c>
      <c r="K251" s="52" t="s">
        <v>3597</v>
      </c>
      <c r="L251" s="1" t="s">
        <v>4103</v>
      </c>
      <c r="M251" s="2" t="s">
        <v>89</v>
      </c>
      <c r="O251" s="1" t="s">
        <v>4101</v>
      </c>
      <c r="P251" s="52" t="s">
        <v>4102</v>
      </c>
      <c r="Q251" s="52" t="s">
        <v>3635</v>
      </c>
    </row>
    <row r="252" ht="13.2" spans="1:16">
      <c r="A252" s="1">
        <v>251</v>
      </c>
      <c r="B252" s="1" t="s">
        <v>6</v>
      </c>
      <c r="C252" s="1" t="s">
        <v>7</v>
      </c>
      <c r="D252" s="1" t="s">
        <v>3594</v>
      </c>
      <c r="E252" s="1" t="s">
        <v>3595</v>
      </c>
      <c r="F252" s="1" t="s">
        <v>3585</v>
      </c>
      <c r="H252" s="1" t="s">
        <v>3596</v>
      </c>
      <c r="I252" s="52" t="s">
        <v>954</v>
      </c>
      <c r="J252" s="52" t="s">
        <v>955</v>
      </c>
      <c r="K252" s="1" t="s">
        <v>3602</v>
      </c>
      <c r="M252" s="2"/>
      <c r="N252" s="1" t="s">
        <v>4104</v>
      </c>
      <c r="O252" s="1" t="s">
        <v>4105</v>
      </c>
      <c r="P252" s="52" t="s">
        <v>4106</v>
      </c>
    </row>
    <row r="253" ht="13.2" spans="1:17">
      <c r="A253" s="1">
        <v>252</v>
      </c>
      <c r="B253" s="1" t="s">
        <v>3</v>
      </c>
      <c r="C253" s="1" t="s">
        <v>4</v>
      </c>
      <c r="D253" s="1" t="s">
        <v>3594</v>
      </c>
      <c r="E253" s="1" t="s">
        <v>3595</v>
      </c>
      <c r="F253" s="1" t="s">
        <v>3585</v>
      </c>
      <c r="H253" s="1" t="s">
        <v>3596</v>
      </c>
      <c r="I253" s="52" t="s">
        <v>954</v>
      </c>
      <c r="J253" s="52" t="s">
        <v>955</v>
      </c>
      <c r="K253" s="1" t="s">
        <v>3602</v>
      </c>
      <c r="L253" s="1" t="s">
        <v>4107</v>
      </c>
      <c r="M253" s="2" t="s">
        <v>137</v>
      </c>
      <c r="N253" s="1" t="s">
        <v>4104</v>
      </c>
      <c r="O253" s="1" t="s">
        <v>4105</v>
      </c>
      <c r="P253" s="52" t="s">
        <v>4106</v>
      </c>
      <c r="Q253" s="52" t="s">
        <v>4108</v>
      </c>
    </row>
    <row r="254" ht="13.2" spans="1:16">
      <c r="A254" s="1">
        <v>253</v>
      </c>
      <c r="B254" s="1" t="s">
        <v>6</v>
      </c>
      <c r="C254" s="1" t="s">
        <v>7</v>
      </c>
      <c r="D254" s="1" t="s">
        <v>3594</v>
      </c>
      <c r="E254" s="1" t="s">
        <v>3595</v>
      </c>
      <c r="F254" s="1" t="s">
        <v>3585</v>
      </c>
      <c r="H254" s="1" t="s">
        <v>3596</v>
      </c>
      <c r="I254" s="52" t="s">
        <v>956</v>
      </c>
      <c r="J254" s="52" t="s">
        <v>957</v>
      </c>
      <c r="K254" s="52" t="s">
        <v>3597</v>
      </c>
      <c r="M254" s="2"/>
      <c r="O254" s="1" t="s">
        <v>4109</v>
      </c>
      <c r="P254" s="52" t="s">
        <v>4110</v>
      </c>
    </row>
    <row r="255" ht="13.2" spans="1:17">
      <c r="A255" s="1">
        <v>254</v>
      </c>
      <c r="B255" s="1" t="s">
        <v>3</v>
      </c>
      <c r="C255" s="1" t="s">
        <v>4</v>
      </c>
      <c r="D255" s="1" t="s">
        <v>3594</v>
      </c>
      <c r="E255" s="1" t="s">
        <v>3595</v>
      </c>
      <c r="F255" s="1" t="s">
        <v>3585</v>
      </c>
      <c r="H255" s="1" t="s">
        <v>3596</v>
      </c>
      <c r="I255" s="52" t="s">
        <v>956</v>
      </c>
      <c r="J255" s="52" t="s">
        <v>957</v>
      </c>
      <c r="K255" s="52" t="s">
        <v>3597</v>
      </c>
      <c r="L255" s="1" t="s">
        <v>4111</v>
      </c>
      <c r="M255" s="2" t="s">
        <v>138</v>
      </c>
      <c r="O255" s="1" t="s">
        <v>4109</v>
      </c>
      <c r="P255" s="52" t="s">
        <v>4110</v>
      </c>
      <c r="Q255" s="52" t="s">
        <v>4112</v>
      </c>
    </row>
    <row r="256" ht="13.2" spans="1:16">
      <c r="A256" s="1">
        <v>255</v>
      </c>
      <c r="B256" s="1" t="s">
        <v>6</v>
      </c>
      <c r="C256" s="1" t="s">
        <v>7</v>
      </c>
      <c r="D256" s="1" t="s">
        <v>3594</v>
      </c>
      <c r="E256" s="1" t="s">
        <v>3595</v>
      </c>
      <c r="F256" s="1" t="s">
        <v>3585</v>
      </c>
      <c r="H256" s="1" t="s">
        <v>3596</v>
      </c>
      <c r="I256" s="52" t="s">
        <v>958</v>
      </c>
      <c r="J256" s="52" t="s">
        <v>959</v>
      </c>
      <c r="K256" s="1" t="s">
        <v>3602</v>
      </c>
      <c r="M256" s="2"/>
      <c r="O256" s="1" t="s">
        <v>4113</v>
      </c>
      <c r="P256" s="52" t="s">
        <v>4114</v>
      </c>
    </row>
    <row r="257" ht="13.2" spans="1:17">
      <c r="A257" s="1">
        <v>256</v>
      </c>
      <c r="B257" s="1" t="s">
        <v>3</v>
      </c>
      <c r="C257" s="1" t="s">
        <v>4</v>
      </c>
      <c r="D257" s="1" t="s">
        <v>3594</v>
      </c>
      <c r="E257" s="1" t="s">
        <v>3595</v>
      </c>
      <c r="F257" s="1" t="s">
        <v>3585</v>
      </c>
      <c r="H257" s="1" t="s">
        <v>3596</v>
      </c>
      <c r="I257" s="52" t="s">
        <v>958</v>
      </c>
      <c r="J257" s="52" t="s">
        <v>959</v>
      </c>
      <c r="K257" s="1" t="s">
        <v>3602</v>
      </c>
      <c r="L257" s="1" t="s">
        <v>4115</v>
      </c>
      <c r="M257" s="2" t="s">
        <v>139</v>
      </c>
      <c r="O257" s="1" t="s">
        <v>4113</v>
      </c>
      <c r="P257" s="52" t="s">
        <v>4114</v>
      </c>
      <c r="Q257" s="52" t="s">
        <v>4116</v>
      </c>
    </row>
    <row r="258" ht="13.2" spans="1:16">
      <c r="A258" s="1">
        <v>257</v>
      </c>
      <c r="B258" s="1" t="s">
        <v>6</v>
      </c>
      <c r="C258" s="1" t="s">
        <v>7</v>
      </c>
      <c r="D258" s="1" t="s">
        <v>3594</v>
      </c>
      <c r="E258" s="1" t="s">
        <v>3595</v>
      </c>
      <c r="F258" s="1" t="s">
        <v>3585</v>
      </c>
      <c r="H258" s="1" t="s">
        <v>3596</v>
      </c>
      <c r="I258" s="52" t="s">
        <v>960</v>
      </c>
      <c r="J258" s="52" t="s">
        <v>961</v>
      </c>
      <c r="K258" s="1" t="s">
        <v>3602</v>
      </c>
      <c r="M258" s="2"/>
      <c r="O258" s="1" t="s">
        <v>4117</v>
      </c>
      <c r="P258" s="52" t="s">
        <v>4118</v>
      </c>
    </row>
    <row r="259" ht="13.2" spans="1:17">
      <c r="A259" s="1">
        <v>258</v>
      </c>
      <c r="B259" s="1" t="s">
        <v>3</v>
      </c>
      <c r="C259" s="1" t="s">
        <v>4</v>
      </c>
      <c r="D259" s="1" t="s">
        <v>3594</v>
      </c>
      <c r="E259" s="1" t="s">
        <v>3595</v>
      </c>
      <c r="F259" s="1" t="s">
        <v>3585</v>
      </c>
      <c r="H259" s="1" t="s">
        <v>3596</v>
      </c>
      <c r="I259" s="52" t="s">
        <v>960</v>
      </c>
      <c r="J259" s="52" t="s">
        <v>961</v>
      </c>
      <c r="K259" s="1" t="s">
        <v>3602</v>
      </c>
      <c r="L259" s="1" t="s">
        <v>4119</v>
      </c>
      <c r="M259" s="2" t="s">
        <v>55</v>
      </c>
      <c r="O259" s="1" t="s">
        <v>4117</v>
      </c>
      <c r="P259" s="52" t="s">
        <v>4118</v>
      </c>
      <c r="Q259" s="52" t="s">
        <v>4120</v>
      </c>
    </row>
    <row r="260" ht="13.2" spans="1:16">
      <c r="A260" s="1">
        <v>259</v>
      </c>
      <c r="B260" s="1" t="s">
        <v>6</v>
      </c>
      <c r="C260" s="1" t="s">
        <v>7</v>
      </c>
      <c r="D260" s="1" t="s">
        <v>3594</v>
      </c>
      <c r="E260" s="1" t="s">
        <v>3595</v>
      </c>
      <c r="F260" s="1" t="s">
        <v>3585</v>
      </c>
      <c r="H260" s="1" t="s">
        <v>3596</v>
      </c>
      <c r="I260" s="52" t="s">
        <v>962</v>
      </c>
      <c r="J260" s="52" t="s">
        <v>963</v>
      </c>
      <c r="K260" s="1" t="s">
        <v>3602</v>
      </c>
      <c r="M260" s="2"/>
      <c r="O260" s="1" t="s">
        <v>4121</v>
      </c>
      <c r="P260" s="52" t="s">
        <v>3847</v>
      </c>
    </row>
    <row r="261" ht="13.2" spans="1:17">
      <c r="A261" s="1">
        <v>260</v>
      </c>
      <c r="B261" s="1" t="s">
        <v>3</v>
      </c>
      <c r="C261" s="1" t="s">
        <v>4</v>
      </c>
      <c r="D261" s="1" t="s">
        <v>3594</v>
      </c>
      <c r="E261" s="1" t="s">
        <v>3595</v>
      </c>
      <c r="F261" s="1" t="s">
        <v>3585</v>
      </c>
      <c r="H261" s="1" t="s">
        <v>3596</v>
      </c>
      <c r="I261" s="52" t="s">
        <v>962</v>
      </c>
      <c r="J261" s="52" t="s">
        <v>963</v>
      </c>
      <c r="K261" s="1" t="s">
        <v>3602</v>
      </c>
      <c r="L261" s="1" t="s">
        <v>4122</v>
      </c>
      <c r="M261" s="2" t="s">
        <v>55</v>
      </c>
      <c r="O261" s="1" t="s">
        <v>4121</v>
      </c>
      <c r="P261" s="52" t="s">
        <v>3847</v>
      </c>
      <c r="Q261" s="52" t="s">
        <v>4123</v>
      </c>
    </row>
    <row r="262" ht="13.2" spans="1:18">
      <c r="A262" s="1">
        <v>261</v>
      </c>
      <c r="B262" s="1" t="s">
        <v>6</v>
      </c>
      <c r="C262" s="1" t="s">
        <v>8</v>
      </c>
      <c r="D262" s="1" t="s">
        <v>3594</v>
      </c>
      <c r="E262" s="1" t="s">
        <v>3595</v>
      </c>
      <c r="F262" s="1" t="s">
        <v>3585</v>
      </c>
      <c r="H262" s="1" t="s">
        <v>3596</v>
      </c>
      <c r="I262" s="52" t="s">
        <v>964</v>
      </c>
      <c r="J262" s="52" t="s">
        <v>965</v>
      </c>
      <c r="K262" s="1" t="s">
        <v>3602</v>
      </c>
      <c r="M262" s="2"/>
      <c r="O262" s="1" t="s">
        <v>4124</v>
      </c>
      <c r="P262" s="52" t="s">
        <v>4125</v>
      </c>
      <c r="R262" s="1" t="s">
        <v>3609</v>
      </c>
    </row>
    <row r="263" ht="13.2" spans="1:16">
      <c r="A263" s="1">
        <v>262</v>
      </c>
      <c r="B263" s="1" t="s">
        <v>6</v>
      </c>
      <c r="C263" s="1" t="s">
        <v>7</v>
      </c>
      <c r="D263" s="1" t="s">
        <v>3594</v>
      </c>
      <c r="E263" s="1" t="s">
        <v>3595</v>
      </c>
      <c r="F263" s="1" t="s">
        <v>3585</v>
      </c>
      <c r="H263" s="1" t="s">
        <v>3596</v>
      </c>
      <c r="I263" s="52" t="s">
        <v>966</v>
      </c>
      <c r="J263" s="52" t="s">
        <v>967</v>
      </c>
      <c r="K263" s="1" t="s">
        <v>3602</v>
      </c>
      <c r="M263" s="2"/>
      <c r="O263" s="1" t="s">
        <v>4126</v>
      </c>
      <c r="P263" s="52" t="s">
        <v>3840</v>
      </c>
    </row>
    <row r="264" ht="13.2" spans="1:17">
      <c r="A264" s="1">
        <v>263</v>
      </c>
      <c r="B264" s="1" t="s">
        <v>3</v>
      </c>
      <c r="C264" s="1" t="s">
        <v>4</v>
      </c>
      <c r="D264" s="1" t="s">
        <v>3594</v>
      </c>
      <c r="E264" s="1" t="s">
        <v>3595</v>
      </c>
      <c r="F264" s="1" t="s">
        <v>3585</v>
      </c>
      <c r="H264" s="1" t="s">
        <v>3596</v>
      </c>
      <c r="I264" s="52" t="s">
        <v>966</v>
      </c>
      <c r="J264" s="52" t="s">
        <v>967</v>
      </c>
      <c r="K264" s="1" t="s">
        <v>3602</v>
      </c>
      <c r="L264" s="1" t="s">
        <v>4127</v>
      </c>
      <c r="M264" s="2" t="s">
        <v>140</v>
      </c>
      <c r="O264" s="1" t="s">
        <v>4126</v>
      </c>
      <c r="P264" s="52" t="s">
        <v>3840</v>
      </c>
      <c r="Q264" s="52" t="s">
        <v>3842</v>
      </c>
    </row>
    <row r="265" ht="13.2" spans="1:16">
      <c r="A265" s="1">
        <v>264</v>
      </c>
      <c r="B265" s="1" t="s">
        <v>6</v>
      </c>
      <c r="C265" s="1" t="s">
        <v>7</v>
      </c>
      <c r="D265" s="1" t="s">
        <v>3594</v>
      </c>
      <c r="E265" s="1" t="s">
        <v>3595</v>
      </c>
      <c r="F265" s="1" t="s">
        <v>3585</v>
      </c>
      <c r="H265" s="1" t="s">
        <v>3596</v>
      </c>
      <c r="I265" s="52" t="s">
        <v>968</v>
      </c>
      <c r="J265" s="52" t="s">
        <v>969</v>
      </c>
      <c r="K265" s="1" t="s">
        <v>3602</v>
      </c>
      <c r="M265" s="2"/>
      <c r="O265" s="1" t="s">
        <v>4128</v>
      </c>
      <c r="P265" s="52" t="s">
        <v>4129</v>
      </c>
    </row>
    <row r="266" ht="13.2" spans="1:17">
      <c r="A266" s="1">
        <v>265</v>
      </c>
      <c r="B266" s="1" t="s">
        <v>3</v>
      </c>
      <c r="C266" s="1" t="s">
        <v>4</v>
      </c>
      <c r="D266" s="1" t="s">
        <v>3594</v>
      </c>
      <c r="E266" s="1" t="s">
        <v>3595</v>
      </c>
      <c r="F266" s="1" t="s">
        <v>3585</v>
      </c>
      <c r="H266" s="1" t="s">
        <v>3596</v>
      </c>
      <c r="I266" s="52" t="s">
        <v>968</v>
      </c>
      <c r="J266" s="52" t="s">
        <v>969</v>
      </c>
      <c r="K266" s="1" t="s">
        <v>3602</v>
      </c>
      <c r="L266" s="1" t="s">
        <v>4130</v>
      </c>
      <c r="M266" s="2" t="s">
        <v>141</v>
      </c>
      <c r="O266" s="1" t="s">
        <v>4128</v>
      </c>
      <c r="P266" s="52" t="s">
        <v>4129</v>
      </c>
      <c r="Q266" s="52" t="s">
        <v>4131</v>
      </c>
    </row>
    <row r="267" ht="13.2" spans="1:16">
      <c r="A267" s="1">
        <v>266</v>
      </c>
      <c r="B267" s="1" t="s">
        <v>6</v>
      </c>
      <c r="C267" s="1" t="s">
        <v>7</v>
      </c>
      <c r="D267" s="1" t="s">
        <v>3594</v>
      </c>
      <c r="E267" s="1" t="s">
        <v>3595</v>
      </c>
      <c r="F267" s="1" t="s">
        <v>3585</v>
      </c>
      <c r="H267" s="1" t="s">
        <v>3596</v>
      </c>
      <c r="I267" s="52" t="s">
        <v>970</v>
      </c>
      <c r="J267" s="52" t="s">
        <v>971</v>
      </c>
      <c r="K267" s="52" t="s">
        <v>3597</v>
      </c>
      <c r="M267" s="2"/>
      <c r="O267" s="1" t="s">
        <v>4132</v>
      </c>
      <c r="P267" s="52" t="s">
        <v>4017</v>
      </c>
    </row>
    <row r="268" ht="13.2" spans="1:17">
      <c r="A268" s="1">
        <v>267</v>
      </c>
      <c r="B268" s="1" t="s">
        <v>3</v>
      </c>
      <c r="C268" s="1" t="s">
        <v>4</v>
      </c>
      <c r="D268" s="1" t="s">
        <v>3594</v>
      </c>
      <c r="E268" s="1" t="s">
        <v>3595</v>
      </c>
      <c r="F268" s="1" t="s">
        <v>3585</v>
      </c>
      <c r="H268" s="1" t="s">
        <v>3596</v>
      </c>
      <c r="I268" s="52" t="s">
        <v>970</v>
      </c>
      <c r="J268" s="52" t="s">
        <v>971</v>
      </c>
      <c r="K268" s="52" t="s">
        <v>3597</v>
      </c>
      <c r="L268" s="1" t="s">
        <v>4133</v>
      </c>
      <c r="M268" s="2" t="s">
        <v>142</v>
      </c>
      <c r="O268" s="1" t="s">
        <v>4132</v>
      </c>
      <c r="P268" s="52" t="s">
        <v>4017</v>
      </c>
      <c r="Q268" s="52" t="s">
        <v>4019</v>
      </c>
    </row>
    <row r="269" ht="13.2" spans="1:16">
      <c r="A269" s="1">
        <v>268</v>
      </c>
      <c r="B269" s="1" t="s">
        <v>6</v>
      </c>
      <c r="C269" s="1" t="s">
        <v>7</v>
      </c>
      <c r="D269" s="1" t="s">
        <v>3594</v>
      </c>
      <c r="E269" s="1" t="s">
        <v>3595</v>
      </c>
      <c r="F269" s="1" t="s">
        <v>3585</v>
      </c>
      <c r="H269" s="1" t="s">
        <v>3596</v>
      </c>
      <c r="I269" s="52" t="s">
        <v>972</v>
      </c>
      <c r="J269" s="52" t="s">
        <v>973</v>
      </c>
      <c r="K269" s="1" t="s">
        <v>3602</v>
      </c>
      <c r="M269" s="2"/>
      <c r="O269" s="1" t="s">
        <v>4134</v>
      </c>
      <c r="P269" s="52" t="s">
        <v>4135</v>
      </c>
    </row>
    <row r="270" ht="26.4" spans="1:17">
      <c r="A270" s="1">
        <v>269</v>
      </c>
      <c r="B270" s="1" t="s">
        <v>3</v>
      </c>
      <c r="C270" s="1" t="s">
        <v>4</v>
      </c>
      <c r="D270" s="1" t="s">
        <v>3594</v>
      </c>
      <c r="E270" s="1" t="s">
        <v>3595</v>
      </c>
      <c r="F270" s="1" t="s">
        <v>3585</v>
      </c>
      <c r="H270" s="1" t="s">
        <v>3596</v>
      </c>
      <c r="I270" s="52" t="s">
        <v>972</v>
      </c>
      <c r="J270" s="52" t="s">
        <v>973</v>
      </c>
      <c r="K270" s="1" t="s">
        <v>3602</v>
      </c>
      <c r="L270" s="1" t="s">
        <v>4136</v>
      </c>
      <c r="M270" s="2" t="s">
        <v>143</v>
      </c>
      <c r="O270" s="1" t="s">
        <v>4134</v>
      </c>
      <c r="P270" s="52" t="s">
        <v>4135</v>
      </c>
      <c r="Q270" s="52" t="s">
        <v>4137</v>
      </c>
    </row>
    <row r="271" ht="13.2" spans="1:16">
      <c r="A271" s="1">
        <v>270</v>
      </c>
      <c r="B271" s="1" t="s">
        <v>6</v>
      </c>
      <c r="C271" s="1" t="s">
        <v>7</v>
      </c>
      <c r="D271" s="1" t="s">
        <v>3594</v>
      </c>
      <c r="E271" s="1" t="s">
        <v>3595</v>
      </c>
      <c r="F271" s="1" t="s">
        <v>3585</v>
      </c>
      <c r="H271" s="1" t="s">
        <v>3596</v>
      </c>
      <c r="I271" s="52" t="s">
        <v>974</v>
      </c>
      <c r="J271" s="52" t="s">
        <v>975</v>
      </c>
      <c r="K271" s="1" t="s">
        <v>3602</v>
      </c>
      <c r="M271" s="2"/>
      <c r="O271" s="1" t="s">
        <v>4138</v>
      </c>
      <c r="P271" s="52" t="s">
        <v>4139</v>
      </c>
    </row>
    <row r="272" ht="13.2" spans="1:17">
      <c r="A272" s="1">
        <v>271</v>
      </c>
      <c r="B272" s="1" t="s">
        <v>3</v>
      </c>
      <c r="C272" s="1" t="s">
        <v>4</v>
      </c>
      <c r="D272" s="1" t="s">
        <v>3594</v>
      </c>
      <c r="E272" s="1" t="s">
        <v>3595</v>
      </c>
      <c r="F272" s="1" t="s">
        <v>3585</v>
      </c>
      <c r="H272" s="1" t="s">
        <v>3596</v>
      </c>
      <c r="I272" s="52" t="s">
        <v>974</v>
      </c>
      <c r="J272" s="52" t="s">
        <v>975</v>
      </c>
      <c r="K272" s="1" t="s">
        <v>3602</v>
      </c>
      <c r="L272" s="1" t="s">
        <v>4140</v>
      </c>
      <c r="M272" s="2" t="s">
        <v>144</v>
      </c>
      <c r="O272" s="1" t="s">
        <v>4138</v>
      </c>
      <c r="P272" s="52" t="s">
        <v>4139</v>
      </c>
      <c r="Q272" s="52" t="s">
        <v>4141</v>
      </c>
    </row>
    <row r="273" ht="13.2" spans="1:16">
      <c r="A273" s="1">
        <v>272</v>
      </c>
      <c r="B273" s="1" t="s">
        <v>6</v>
      </c>
      <c r="C273" s="1" t="s">
        <v>7</v>
      </c>
      <c r="D273" s="1" t="s">
        <v>3594</v>
      </c>
      <c r="E273" s="1" t="s">
        <v>3595</v>
      </c>
      <c r="F273" s="1" t="s">
        <v>3585</v>
      </c>
      <c r="H273" s="1" t="s">
        <v>3596</v>
      </c>
      <c r="I273" s="52" t="s">
        <v>976</v>
      </c>
      <c r="J273" s="52" t="s">
        <v>977</v>
      </c>
      <c r="K273" s="1" t="s">
        <v>3602</v>
      </c>
      <c r="M273" s="2"/>
      <c r="O273" s="1" t="s">
        <v>4142</v>
      </c>
      <c r="P273" s="52" t="s">
        <v>4143</v>
      </c>
    </row>
    <row r="274" ht="13.2" spans="1:17">
      <c r="A274" s="1">
        <v>273</v>
      </c>
      <c r="B274" s="1" t="s">
        <v>3</v>
      </c>
      <c r="C274" s="1" t="s">
        <v>4</v>
      </c>
      <c r="D274" s="1" t="s">
        <v>3594</v>
      </c>
      <c r="E274" s="1" t="s">
        <v>3595</v>
      </c>
      <c r="F274" s="1" t="s">
        <v>3585</v>
      </c>
      <c r="H274" s="1" t="s">
        <v>3596</v>
      </c>
      <c r="I274" s="52" t="s">
        <v>976</v>
      </c>
      <c r="J274" s="52" t="s">
        <v>977</v>
      </c>
      <c r="K274" s="1" t="s">
        <v>3602</v>
      </c>
      <c r="L274" s="1" t="s">
        <v>4144</v>
      </c>
      <c r="M274" s="2" t="s">
        <v>145</v>
      </c>
      <c r="O274" s="1" t="s">
        <v>4142</v>
      </c>
      <c r="P274" s="52" t="s">
        <v>4143</v>
      </c>
      <c r="Q274" s="52" t="s">
        <v>3661</v>
      </c>
    </row>
    <row r="275" ht="13.2" spans="1:16">
      <c r="A275" s="1">
        <v>274</v>
      </c>
      <c r="B275" s="1" t="s">
        <v>6</v>
      </c>
      <c r="C275" s="1" t="s">
        <v>7</v>
      </c>
      <c r="D275" s="1" t="s">
        <v>3594</v>
      </c>
      <c r="E275" s="1" t="s">
        <v>3595</v>
      </c>
      <c r="F275" s="1" t="s">
        <v>3585</v>
      </c>
      <c r="H275" s="1" t="s">
        <v>3596</v>
      </c>
      <c r="I275" s="52" t="s">
        <v>978</v>
      </c>
      <c r="J275" s="52" t="s">
        <v>979</v>
      </c>
      <c r="K275" s="1" t="s">
        <v>3602</v>
      </c>
      <c r="M275" s="2"/>
      <c r="O275" s="1" t="s">
        <v>4145</v>
      </c>
      <c r="P275" s="52" t="s">
        <v>3997</v>
      </c>
    </row>
    <row r="276" ht="13.2" spans="1:17">
      <c r="A276" s="1">
        <v>275</v>
      </c>
      <c r="B276" s="1" t="s">
        <v>3</v>
      </c>
      <c r="C276" s="1" t="s">
        <v>4</v>
      </c>
      <c r="D276" s="1" t="s">
        <v>3594</v>
      </c>
      <c r="E276" s="1" t="s">
        <v>3595</v>
      </c>
      <c r="F276" s="1" t="s">
        <v>3585</v>
      </c>
      <c r="H276" s="1" t="s">
        <v>3596</v>
      </c>
      <c r="I276" s="52" t="s">
        <v>978</v>
      </c>
      <c r="J276" s="52" t="s">
        <v>979</v>
      </c>
      <c r="K276" s="1" t="s">
        <v>3602</v>
      </c>
      <c r="L276" s="1" t="s">
        <v>4146</v>
      </c>
      <c r="M276" s="2" t="s">
        <v>146</v>
      </c>
      <c r="O276" s="1" t="s">
        <v>4145</v>
      </c>
      <c r="P276" s="52" t="s">
        <v>3997</v>
      </c>
      <c r="Q276" s="52" t="s">
        <v>3999</v>
      </c>
    </row>
    <row r="277" ht="13.2" spans="1:18">
      <c r="A277" s="1">
        <v>276</v>
      </c>
      <c r="B277" s="1" t="s">
        <v>6</v>
      </c>
      <c r="C277" s="1" t="s">
        <v>8</v>
      </c>
      <c r="D277" s="1" t="s">
        <v>3594</v>
      </c>
      <c r="E277" s="1" t="s">
        <v>3595</v>
      </c>
      <c r="F277" s="1" t="s">
        <v>3585</v>
      </c>
      <c r="H277" s="1" t="s">
        <v>3596</v>
      </c>
      <c r="I277" s="52" t="s">
        <v>980</v>
      </c>
      <c r="J277" s="52" t="s">
        <v>981</v>
      </c>
      <c r="K277" s="1" t="s">
        <v>3602</v>
      </c>
      <c r="M277" s="2"/>
      <c r="O277" s="1" t="s">
        <v>4147</v>
      </c>
      <c r="P277" s="52" t="s">
        <v>2380</v>
      </c>
      <c r="R277" s="1" t="s">
        <v>3609</v>
      </c>
    </row>
    <row r="278" ht="13.2" spans="1:16">
      <c r="A278" s="1">
        <v>277</v>
      </c>
      <c r="B278" s="1" t="s">
        <v>6</v>
      </c>
      <c r="C278" s="1" t="s">
        <v>7</v>
      </c>
      <c r="D278" s="1" t="s">
        <v>3594</v>
      </c>
      <c r="E278" s="1" t="s">
        <v>3595</v>
      </c>
      <c r="F278" s="1" t="s">
        <v>3585</v>
      </c>
      <c r="H278" s="1" t="s">
        <v>3596</v>
      </c>
      <c r="I278" s="52" t="s">
        <v>982</v>
      </c>
      <c r="J278" s="52" t="s">
        <v>983</v>
      </c>
      <c r="K278" s="52" t="s">
        <v>3597</v>
      </c>
      <c r="M278" s="2"/>
      <c r="N278" s="1" t="s">
        <v>4148</v>
      </c>
      <c r="O278" s="1" t="s">
        <v>4149</v>
      </c>
      <c r="P278" s="52" t="s">
        <v>4150</v>
      </c>
    </row>
    <row r="279" ht="13.2" spans="1:17">
      <c r="A279" s="1">
        <v>278</v>
      </c>
      <c r="B279" s="1" t="s">
        <v>3</v>
      </c>
      <c r="C279" s="1" t="s">
        <v>4</v>
      </c>
      <c r="D279" s="1" t="s">
        <v>3594</v>
      </c>
      <c r="E279" s="1" t="s">
        <v>3595</v>
      </c>
      <c r="F279" s="1" t="s">
        <v>3585</v>
      </c>
      <c r="H279" s="1" t="s">
        <v>3596</v>
      </c>
      <c r="I279" s="52" t="s">
        <v>982</v>
      </c>
      <c r="J279" s="52" t="s">
        <v>983</v>
      </c>
      <c r="K279" s="52" t="s">
        <v>3597</v>
      </c>
      <c r="L279" s="1" t="s">
        <v>4151</v>
      </c>
      <c r="M279" s="2" t="s">
        <v>147</v>
      </c>
      <c r="N279" s="1" t="s">
        <v>4148</v>
      </c>
      <c r="O279" s="1" t="s">
        <v>4149</v>
      </c>
      <c r="P279" s="52" t="s">
        <v>4150</v>
      </c>
      <c r="Q279" s="52" t="s">
        <v>4152</v>
      </c>
    </row>
    <row r="280" ht="13.2" spans="1:16">
      <c r="A280" s="1">
        <v>279</v>
      </c>
      <c r="B280" s="1" t="s">
        <v>6</v>
      </c>
      <c r="C280" s="1" t="s">
        <v>7</v>
      </c>
      <c r="D280" s="1" t="s">
        <v>3594</v>
      </c>
      <c r="E280" s="1" t="s">
        <v>3595</v>
      </c>
      <c r="F280" s="1" t="s">
        <v>3585</v>
      </c>
      <c r="H280" s="1" t="s">
        <v>3596</v>
      </c>
      <c r="I280" s="52" t="s">
        <v>984</v>
      </c>
      <c r="J280" s="52" t="s">
        <v>985</v>
      </c>
      <c r="K280" s="52" t="s">
        <v>3597</v>
      </c>
      <c r="M280" s="2"/>
      <c r="N280" s="1" t="s">
        <v>4153</v>
      </c>
      <c r="O280" s="1" t="s">
        <v>4154</v>
      </c>
      <c r="P280" s="52" t="s">
        <v>4155</v>
      </c>
    </row>
    <row r="281" ht="13.2" spans="1:17">
      <c r="A281" s="1">
        <v>280</v>
      </c>
      <c r="B281" s="1" t="s">
        <v>3</v>
      </c>
      <c r="C281" s="1" t="s">
        <v>4</v>
      </c>
      <c r="D281" s="1" t="s">
        <v>3594</v>
      </c>
      <c r="E281" s="1" t="s">
        <v>3595</v>
      </c>
      <c r="F281" s="1" t="s">
        <v>3585</v>
      </c>
      <c r="H281" s="1" t="s">
        <v>3596</v>
      </c>
      <c r="I281" s="52" t="s">
        <v>984</v>
      </c>
      <c r="J281" s="52" t="s">
        <v>985</v>
      </c>
      <c r="K281" s="52" t="s">
        <v>3597</v>
      </c>
      <c r="L281" s="1" t="s">
        <v>4156</v>
      </c>
      <c r="M281" s="2" t="s">
        <v>148</v>
      </c>
      <c r="N281" s="1" t="s">
        <v>4153</v>
      </c>
      <c r="O281" s="1" t="s">
        <v>4154</v>
      </c>
      <c r="P281" s="52" t="s">
        <v>4155</v>
      </c>
      <c r="Q281" s="52" t="s">
        <v>4157</v>
      </c>
    </row>
    <row r="282" ht="13.2" spans="1:16">
      <c r="A282" s="1">
        <v>281</v>
      </c>
      <c r="B282" s="1" t="s">
        <v>6</v>
      </c>
      <c r="C282" s="1" t="s">
        <v>7</v>
      </c>
      <c r="D282" s="1" t="s">
        <v>3594</v>
      </c>
      <c r="E282" s="1" t="s">
        <v>3595</v>
      </c>
      <c r="F282" s="1" t="s">
        <v>3585</v>
      </c>
      <c r="H282" s="1" t="s">
        <v>3596</v>
      </c>
      <c r="I282" s="52" t="s">
        <v>986</v>
      </c>
      <c r="J282" s="52" t="s">
        <v>987</v>
      </c>
      <c r="K282" s="1" t="s">
        <v>3602</v>
      </c>
      <c r="M282" s="2"/>
      <c r="O282" s="1" t="s">
        <v>4158</v>
      </c>
      <c r="P282" s="52" t="s">
        <v>4069</v>
      </c>
    </row>
    <row r="283" ht="13.2" spans="1:17">
      <c r="A283" s="1">
        <v>282</v>
      </c>
      <c r="B283" s="1" t="s">
        <v>3</v>
      </c>
      <c r="C283" s="1" t="s">
        <v>4</v>
      </c>
      <c r="D283" s="1" t="s">
        <v>3594</v>
      </c>
      <c r="E283" s="1" t="s">
        <v>3595</v>
      </c>
      <c r="F283" s="1" t="s">
        <v>3585</v>
      </c>
      <c r="H283" s="1" t="s">
        <v>3596</v>
      </c>
      <c r="I283" s="52" t="s">
        <v>986</v>
      </c>
      <c r="J283" s="52" t="s">
        <v>987</v>
      </c>
      <c r="K283" s="1" t="s">
        <v>3602</v>
      </c>
      <c r="L283" s="1" t="s">
        <v>4159</v>
      </c>
      <c r="M283" s="2" t="s">
        <v>149</v>
      </c>
      <c r="O283" s="1" t="s">
        <v>4158</v>
      </c>
      <c r="P283" s="52" t="s">
        <v>4069</v>
      </c>
      <c r="Q283" s="52" t="s">
        <v>4071</v>
      </c>
    </row>
    <row r="284" ht="13.2" spans="1:16">
      <c r="A284" s="1">
        <v>283</v>
      </c>
      <c r="B284" s="1" t="s">
        <v>6</v>
      </c>
      <c r="C284" s="1" t="s">
        <v>7</v>
      </c>
      <c r="D284" s="1" t="s">
        <v>3594</v>
      </c>
      <c r="E284" s="1" t="s">
        <v>3595</v>
      </c>
      <c r="F284" s="1" t="s">
        <v>3585</v>
      </c>
      <c r="H284" s="1" t="s">
        <v>3596</v>
      </c>
      <c r="I284" s="52" t="s">
        <v>988</v>
      </c>
      <c r="J284" s="52" t="s">
        <v>989</v>
      </c>
      <c r="K284" s="1" t="s">
        <v>3602</v>
      </c>
      <c r="M284" s="2"/>
      <c r="N284" s="1" t="s">
        <v>4160</v>
      </c>
      <c r="O284" s="1" t="s">
        <v>4161</v>
      </c>
      <c r="P284" s="52" t="s">
        <v>4162</v>
      </c>
    </row>
    <row r="285" ht="13.2" spans="1:17">
      <c r="A285" s="1">
        <v>284</v>
      </c>
      <c r="B285" s="1" t="s">
        <v>3</v>
      </c>
      <c r="C285" s="1" t="s">
        <v>4</v>
      </c>
      <c r="D285" s="1" t="s">
        <v>3594</v>
      </c>
      <c r="E285" s="1" t="s">
        <v>3595</v>
      </c>
      <c r="F285" s="1" t="s">
        <v>3585</v>
      </c>
      <c r="H285" s="1" t="s">
        <v>3596</v>
      </c>
      <c r="I285" s="52" t="s">
        <v>988</v>
      </c>
      <c r="J285" s="52" t="s">
        <v>989</v>
      </c>
      <c r="K285" s="1" t="s">
        <v>3602</v>
      </c>
      <c r="L285" s="1" t="s">
        <v>4163</v>
      </c>
      <c r="M285" s="2" t="s">
        <v>150</v>
      </c>
      <c r="N285" s="1" t="s">
        <v>4160</v>
      </c>
      <c r="O285" s="1" t="s">
        <v>4161</v>
      </c>
      <c r="P285" s="52" t="s">
        <v>4162</v>
      </c>
      <c r="Q285" s="52" t="s">
        <v>4164</v>
      </c>
    </row>
    <row r="286" ht="13.2" spans="1:16">
      <c r="A286" s="1">
        <v>285</v>
      </c>
      <c r="B286" s="1" t="s">
        <v>6</v>
      </c>
      <c r="C286" s="1" t="s">
        <v>7</v>
      </c>
      <c r="D286" s="1" t="s">
        <v>3594</v>
      </c>
      <c r="E286" s="1" t="s">
        <v>3595</v>
      </c>
      <c r="F286" s="1" t="s">
        <v>3585</v>
      </c>
      <c r="H286" s="1" t="s">
        <v>3596</v>
      </c>
      <c r="I286" s="52" t="s">
        <v>990</v>
      </c>
      <c r="J286" s="52" t="s">
        <v>991</v>
      </c>
      <c r="K286" s="52" t="s">
        <v>3597</v>
      </c>
      <c r="M286" s="2"/>
      <c r="O286" s="1" t="s">
        <v>4165</v>
      </c>
      <c r="P286" s="52" t="s">
        <v>3322</v>
      </c>
    </row>
    <row r="287" ht="13.2" spans="1:17">
      <c r="A287" s="1">
        <v>286</v>
      </c>
      <c r="B287" s="1" t="s">
        <v>3</v>
      </c>
      <c r="C287" s="1" t="s">
        <v>4</v>
      </c>
      <c r="D287" s="1" t="s">
        <v>3594</v>
      </c>
      <c r="E287" s="1" t="s">
        <v>3595</v>
      </c>
      <c r="F287" s="1" t="s">
        <v>3585</v>
      </c>
      <c r="H287" s="1" t="s">
        <v>3596</v>
      </c>
      <c r="I287" s="52" t="s">
        <v>990</v>
      </c>
      <c r="J287" s="52" t="s">
        <v>991</v>
      </c>
      <c r="K287" s="52" t="s">
        <v>3597</v>
      </c>
      <c r="L287" s="1" t="s">
        <v>4166</v>
      </c>
      <c r="M287" s="2" t="s">
        <v>70</v>
      </c>
      <c r="O287" s="1" t="s">
        <v>4165</v>
      </c>
      <c r="P287" s="52" t="s">
        <v>3322</v>
      </c>
      <c r="Q287" s="52" t="s">
        <v>4167</v>
      </c>
    </row>
    <row r="288" ht="13.2" spans="1:16">
      <c r="A288" s="1">
        <v>287</v>
      </c>
      <c r="B288" s="1" t="s">
        <v>6</v>
      </c>
      <c r="C288" s="1" t="s">
        <v>7</v>
      </c>
      <c r="D288" s="1" t="s">
        <v>3594</v>
      </c>
      <c r="E288" s="1" t="s">
        <v>3595</v>
      </c>
      <c r="F288" s="1" t="s">
        <v>3585</v>
      </c>
      <c r="H288" s="1" t="s">
        <v>3596</v>
      </c>
      <c r="I288" s="52" t="s">
        <v>992</v>
      </c>
      <c r="J288" s="52" t="s">
        <v>993</v>
      </c>
      <c r="K288" s="52" t="s">
        <v>3597</v>
      </c>
      <c r="M288" s="2"/>
      <c r="O288" s="1" t="s">
        <v>4168</v>
      </c>
      <c r="P288" s="52" t="s">
        <v>3935</v>
      </c>
    </row>
    <row r="289" ht="13.2" spans="1:17">
      <c r="A289" s="1">
        <v>288</v>
      </c>
      <c r="B289" s="1" t="s">
        <v>3</v>
      </c>
      <c r="C289" s="1" t="s">
        <v>4</v>
      </c>
      <c r="D289" s="1" t="s">
        <v>3594</v>
      </c>
      <c r="E289" s="1" t="s">
        <v>3595</v>
      </c>
      <c r="F289" s="1" t="s">
        <v>3585</v>
      </c>
      <c r="H289" s="1" t="s">
        <v>3596</v>
      </c>
      <c r="I289" s="52" t="s">
        <v>992</v>
      </c>
      <c r="J289" s="52" t="s">
        <v>993</v>
      </c>
      <c r="K289" s="52" t="s">
        <v>3597</v>
      </c>
      <c r="L289" s="1" t="s">
        <v>4169</v>
      </c>
      <c r="M289" s="2" t="s">
        <v>55</v>
      </c>
      <c r="O289" s="1" t="s">
        <v>4168</v>
      </c>
      <c r="P289" s="52" t="s">
        <v>3935</v>
      </c>
      <c r="Q289" s="52" t="s">
        <v>3937</v>
      </c>
    </row>
    <row r="290" ht="13.2" spans="1:16">
      <c r="A290" s="1">
        <v>289</v>
      </c>
      <c r="B290" s="1" t="s">
        <v>6</v>
      </c>
      <c r="C290" s="1" t="s">
        <v>7</v>
      </c>
      <c r="D290" s="1" t="s">
        <v>3594</v>
      </c>
      <c r="E290" s="1" t="s">
        <v>3595</v>
      </c>
      <c r="F290" s="1" t="s">
        <v>3585</v>
      </c>
      <c r="H290" s="1" t="s">
        <v>3596</v>
      </c>
      <c r="I290" s="52" t="s">
        <v>994</v>
      </c>
      <c r="J290" s="52" t="s">
        <v>995</v>
      </c>
      <c r="K290" s="52" t="s">
        <v>3597</v>
      </c>
      <c r="M290" s="2"/>
      <c r="O290" s="1" t="s">
        <v>4170</v>
      </c>
      <c r="P290" s="52" t="s">
        <v>4171</v>
      </c>
    </row>
    <row r="291" ht="13.2" spans="1:17">
      <c r="A291" s="1">
        <v>290</v>
      </c>
      <c r="B291" s="1" t="s">
        <v>3</v>
      </c>
      <c r="C291" s="1" t="s">
        <v>4</v>
      </c>
      <c r="D291" s="1" t="s">
        <v>3594</v>
      </c>
      <c r="E291" s="1" t="s">
        <v>3595</v>
      </c>
      <c r="F291" s="1" t="s">
        <v>3585</v>
      </c>
      <c r="H291" s="1" t="s">
        <v>3596</v>
      </c>
      <c r="I291" s="52" t="s">
        <v>994</v>
      </c>
      <c r="J291" s="52" t="s">
        <v>995</v>
      </c>
      <c r="K291" s="52" t="s">
        <v>3597</v>
      </c>
      <c r="L291" s="1" t="s">
        <v>4172</v>
      </c>
      <c r="M291" s="2" t="s">
        <v>55</v>
      </c>
      <c r="O291" s="1" t="s">
        <v>4170</v>
      </c>
      <c r="P291" s="52" t="s">
        <v>4171</v>
      </c>
      <c r="Q291" s="52" t="s">
        <v>4173</v>
      </c>
    </row>
    <row r="292" ht="13.2" spans="1:16">
      <c r="A292" s="1">
        <v>291</v>
      </c>
      <c r="B292" s="1" t="s">
        <v>6</v>
      </c>
      <c r="C292" s="1" t="s">
        <v>7</v>
      </c>
      <c r="D292" s="1" t="s">
        <v>3594</v>
      </c>
      <c r="E292" s="1" t="s">
        <v>3595</v>
      </c>
      <c r="F292" s="1" t="s">
        <v>3585</v>
      </c>
      <c r="H292" s="1" t="s">
        <v>3596</v>
      </c>
      <c r="I292" s="52" t="s">
        <v>996</v>
      </c>
      <c r="J292" s="52" t="s">
        <v>997</v>
      </c>
      <c r="K292" s="52" t="s">
        <v>3597</v>
      </c>
      <c r="M292" s="2"/>
      <c r="O292" s="1" t="s">
        <v>4174</v>
      </c>
      <c r="P292" s="52" t="s">
        <v>3836</v>
      </c>
    </row>
    <row r="293" ht="13.2" spans="1:17">
      <c r="A293" s="1">
        <v>292</v>
      </c>
      <c r="B293" s="1" t="s">
        <v>3</v>
      </c>
      <c r="C293" s="1" t="s">
        <v>4</v>
      </c>
      <c r="D293" s="1" t="s">
        <v>3594</v>
      </c>
      <c r="E293" s="1" t="s">
        <v>3595</v>
      </c>
      <c r="F293" s="1" t="s">
        <v>3585</v>
      </c>
      <c r="H293" s="1" t="s">
        <v>3596</v>
      </c>
      <c r="I293" s="52" t="s">
        <v>996</v>
      </c>
      <c r="J293" s="52" t="s">
        <v>997</v>
      </c>
      <c r="K293" s="52" t="s">
        <v>3597</v>
      </c>
      <c r="L293" s="1" t="s">
        <v>4175</v>
      </c>
      <c r="M293" s="2" t="s">
        <v>151</v>
      </c>
      <c r="O293" s="1" t="s">
        <v>4174</v>
      </c>
      <c r="P293" s="52" t="s">
        <v>3836</v>
      </c>
      <c r="Q293" s="52" t="s">
        <v>3838</v>
      </c>
    </row>
    <row r="294" ht="13.2" spans="1:16">
      <c r="A294" s="1">
        <v>293</v>
      </c>
      <c r="B294" s="1" t="s">
        <v>6</v>
      </c>
      <c r="C294" s="1" t="s">
        <v>7</v>
      </c>
      <c r="D294" s="1" t="s">
        <v>3594</v>
      </c>
      <c r="E294" s="1" t="s">
        <v>3595</v>
      </c>
      <c r="F294" s="1" t="s">
        <v>3585</v>
      </c>
      <c r="H294" s="1" t="s">
        <v>3596</v>
      </c>
      <c r="I294" s="52" t="s">
        <v>998</v>
      </c>
      <c r="J294" s="52" t="s">
        <v>999</v>
      </c>
      <c r="K294" s="52" t="s">
        <v>3597</v>
      </c>
      <c r="M294" s="2"/>
      <c r="O294" s="1" t="s">
        <v>4176</v>
      </c>
      <c r="P294" s="52" t="s">
        <v>3786</v>
      </c>
    </row>
    <row r="295" ht="13.2" spans="1:17">
      <c r="A295" s="1">
        <v>294</v>
      </c>
      <c r="B295" s="1" t="s">
        <v>3</v>
      </c>
      <c r="C295" s="1" t="s">
        <v>4</v>
      </c>
      <c r="D295" s="1" t="s">
        <v>3594</v>
      </c>
      <c r="E295" s="1" t="s">
        <v>3595</v>
      </c>
      <c r="F295" s="1" t="s">
        <v>3585</v>
      </c>
      <c r="H295" s="1" t="s">
        <v>3596</v>
      </c>
      <c r="I295" s="52" t="s">
        <v>998</v>
      </c>
      <c r="J295" s="52" t="s">
        <v>999</v>
      </c>
      <c r="K295" s="52" t="s">
        <v>3597</v>
      </c>
      <c r="L295" s="1" t="s">
        <v>4177</v>
      </c>
      <c r="M295" s="2" t="s">
        <v>55</v>
      </c>
      <c r="O295" s="1" t="s">
        <v>4176</v>
      </c>
      <c r="P295" s="52" t="s">
        <v>3786</v>
      </c>
      <c r="Q295" s="52" t="s">
        <v>3788</v>
      </c>
    </row>
    <row r="296" ht="13.2" spans="1:16">
      <c r="A296" s="1">
        <v>295</v>
      </c>
      <c r="B296" s="1" t="s">
        <v>6</v>
      </c>
      <c r="C296" s="1" t="s">
        <v>7</v>
      </c>
      <c r="D296" s="1" t="s">
        <v>3594</v>
      </c>
      <c r="E296" s="1" t="s">
        <v>3595</v>
      </c>
      <c r="F296" s="1" t="s">
        <v>3585</v>
      </c>
      <c r="H296" s="1" t="s">
        <v>3596</v>
      </c>
      <c r="I296" s="52" t="s">
        <v>1000</v>
      </c>
      <c r="J296" s="52" t="s">
        <v>1001</v>
      </c>
      <c r="K296" s="52" t="s">
        <v>3597</v>
      </c>
      <c r="M296" s="2"/>
      <c r="N296" s="1" t="s">
        <v>4178</v>
      </c>
      <c r="O296" s="1" t="s">
        <v>4179</v>
      </c>
      <c r="P296" s="52" t="s">
        <v>4143</v>
      </c>
    </row>
    <row r="297" ht="13.2" spans="1:17">
      <c r="A297" s="1">
        <v>296</v>
      </c>
      <c r="B297" s="1" t="s">
        <v>3</v>
      </c>
      <c r="C297" s="1" t="s">
        <v>4</v>
      </c>
      <c r="D297" s="1" t="s">
        <v>3594</v>
      </c>
      <c r="E297" s="1" t="s">
        <v>3595</v>
      </c>
      <c r="F297" s="1" t="s">
        <v>3585</v>
      </c>
      <c r="H297" s="1" t="s">
        <v>3596</v>
      </c>
      <c r="I297" s="52" t="s">
        <v>1000</v>
      </c>
      <c r="J297" s="52" t="s">
        <v>1001</v>
      </c>
      <c r="K297" s="52" t="s">
        <v>3597</v>
      </c>
      <c r="L297" s="1" t="s">
        <v>4180</v>
      </c>
      <c r="M297" s="2" t="s">
        <v>152</v>
      </c>
      <c r="N297" s="1" t="s">
        <v>4178</v>
      </c>
      <c r="O297" s="1" t="s">
        <v>4179</v>
      </c>
      <c r="P297" s="52" t="s">
        <v>4143</v>
      </c>
      <c r="Q297" s="52" t="s">
        <v>3661</v>
      </c>
    </row>
    <row r="298" ht="13.2" spans="1:16">
      <c r="A298" s="1">
        <v>297</v>
      </c>
      <c r="B298" s="1" t="s">
        <v>6</v>
      </c>
      <c r="C298" s="1" t="s">
        <v>7</v>
      </c>
      <c r="D298" s="1" t="s">
        <v>3594</v>
      </c>
      <c r="E298" s="1" t="s">
        <v>3595</v>
      </c>
      <c r="F298" s="1" t="s">
        <v>3585</v>
      </c>
      <c r="H298" s="1" t="s">
        <v>3596</v>
      </c>
      <c r="I298" s="52" t="s">
        <v>1002</v>
      </c>
      <c r="J298" s="52" t="s">
        <v>1003</v>
      </c>
      <c r="K298" s="1" t="s">
        <v>3602</v>
      </c>
      <c r="M298" s="2"/>
      <c r="O298" s="1" t="s">
        <v>4181</v>
      </c>
      <c r="P298" s="52" t="s">
        <v>4182</v>
      </c>
    </row>
    <row r="299" ht="13.2" spans="1:17">
      <c r="A299" s="1">
        <v>298</v>
      </c>
      <c r="B299" s="1" t="s">
        <v>3</v>
      </c>
      <c r="C299" s="1" t="s">
        <v>4</v>
      </c>
      <c r="D299" s="1" t="s">
        <v>3594</v>
      </c>
      <c r="E299" s="1" t="s">
        <v>3595</v>
      </c>
      <c r="F299" s="1" t="s">
        <v>3585</v>
      </c>
      <c r="H299" s="1" t="s">
        <v>3596</v>
      </c>
      <c r="I299" s="52" t="s">
        <v>1002</v>
      </c>
      <c r="J299" s="52" t="s">
        <v>1003</v>
      </c>
      <c r="K299" s="1" t="s">
        <v>3602</v>
      </c>
      <c r="L299" s="1" t="s">
        <v>4183</v>
      </c>
      <c r="M299" s="2" t="s">
        <v>55</v>
      </c>
      <c r="O299" s="1" t="s">
        <v>4181</v>
      </c>
      <c r="P299" s="52" t="s">
        <v>4182</v>
      </c>
      <c r="Q299" s="52" t="s">
        <v>4184</v>
      </c>
    </row>
    <row r="300" ht="13.2" spans="1:16">
      <c r="A300" s="1">
        <v>299</v>
      </c>
      <c r="B300" s="1" t="s">
        <v>6</v>
      </c>
      <c r="C300" s="1" t="s">
        <v>7</v>
      </c>
      <c r="D300" s="1" t="s">
        <v>3594</v>
      </c>
      <c r="E300" s="1" t="s">
        <v>3595</v>
      </c>
      <c r="F300" s="1" t="s">
        <v>3585</v>
      </c>
      <c r="H300" s="1" t="s">
        <v>3596</v>
      </c>
      <c r="I300" s="52" t="s">
        <v>1004</v>
      </c>
      <c r="J300" s="52" t="s">
        <v>1005</v>
      </c>
      <c r="K300" s="52" t="s">
        <v>3597</v>
      </c>
      <c r="M300" s="2"/>
      <c r="O300" s="1" t="s">
        <v>4185</v>
      </c>
      <c r="P300" s="52" t="s">
        <v>4186</v>
      </c>
    </row>
    <row r="301" ht="13.2" spans="1:17">
      <c r="A301" s="1">
        <v>300</v>
      </c>
      <c r="B301" s="1" t="s">
        <v>3</v>
      </c>
      <c r="C301" s="1" t="s">
        <v>4</v>
      </c>
      <c r="D301" s="1" t="s">
        <v>3594</v>
      </c>
      <c r="E301" s="1" t="s">
        <v>3595</v>
      </c>
      <c r="F301" s="1" t="s">
        <v>3585</v>
      </c>
      <c r="H301" s="1" t="s">
        <v>3596</v>
      </c>
      <c r="I301" s="52" t="s">
        <v>1004</v>
      </c>
      <c r="J301" s="52" t="s">
        <v>1005</v>
      </c>
      <c r="K301" s="52" t="s">
        <v>3597</v>
      </c>
      <c r="L301" s="1" t="s">
        <v>4187</v>
      </c>
      <c r="M301" s="2" t="s">
        <v>55</v>
      </c>
      <c r="O301" s="1" t="s">
        <v>4185</v>
      </c>
      <c r="P301" s="52" t="s">
        <v>4186</v>
      </c>
      <c r="Q301" s="52" t="s">
        <v>4188</v>
      </c>
    </row>
    <row r="302" ht="13.2" spans="1:16">
      <c r="A302" s="1">
        <v>301</v>
      </c>
      <c r="B302" s="1" t="s">
        <v>6</v>
      </c>
      <c r="C302" s="1" t="s">
        <v>7</v>
      </c>
      <c r="D302" s="1" t="s">
        <v>3594</v>
      </c>
      <c r="E302" s="1" t="s">
        <v>3595</v>
      </c>
      <c r="F302" s="1" t="s">
        <v>3585</v>
      </c>
      <c r="H302" s="1" t="s">
        <v>3596</v>
      </c>
      <c r="I302" s="52" t="s">
        <v>1006</v>
      </c>
      <c r="J302" s="52" t="s">
        <v>1007</v>
      </c>
      <c r="K302" s="1" t="s">
        <v>3602</v>
      </c>
      <c r="M302" s="2"/>
      <c r="O302" s="1" t="s">
        <v>4189</v>
      </c>
      <c r="P302" s="52" t="s">
        <v>4190</v>
      </c>
    </row>
    <row r="303" ht="13.2" spans="1:17">
      <c r="A303" s="1">
        <v>302</v>
      </c>
      <c r="B303" s="1" t="s">
        <v>3</v>
      </c>
      <c r="C303" s="1" t="s">
        <v>4</v>
      </c>
      <c r="D303" s="1" t="s">
        <v>3594</v>
      </c>
      <c r="E303" s="1" t="s">
        <v>3595</v>
      </c>
      <c r="F303" s="1" t="s">
        <v>3585</v>
      </c>
      <c r="H303" s="1" t="s">
        <v>3596</v>
      </c>
      <c r="I303" s="52" t="s">
        <v>1006</v>
      </c>
      <c r="J303" s="52" t="s">
        <v>1007</v>
      </c>
      <c r="K303" s="1" t="s">
        <v>3602</v>
      </c>
      <c r="L303" s="1" t="s">
        <v>4191</v>
      </c>
      <c r="M303" s="2" t="s">
        <v>55</v>
      </c>
      <c r="O303" s="1" t="s">
        <v>4189</v>
      </c>
      <c r="P303" s="52" t="s">
        <v>4190</v>
      </c>
      <c r="Q303" s="52" t="s">
        <v>4192</v>
      </c>
    </row>
    <row r="304" ht="13.2" spans="1:16">
      <c r="A304" s="1">
        <v>303</v>
      </c>
      <c r="B304" s="1" t="s">
        <v>6</v>
      </c>
      <c r="C304" s="1" t="s">
        <v>7</v>
      </c>
      <c r="D304" s="1" t="s">
        <v>3594</v>
      </c>
      <c r="E304" s="1" t="s">
        <v>3595</v>
      </c>
      <c r="F304" s="1" t="s">
        <v>3585</v>
      </c>
      <c r="H304" s="1" t="s">
        <v>3596</v>
      </c>
      <c r="I304" s="52" t="s">
        <v>1008</v>
      </c>
      <c r="J304" s="52" t="s">
        <v>1009</v>
      </c>
      <c r="K304" s="1" t="s">
        <v>3602</v>
      </c>
      <c r="M304" s="2"/>
      <c r="O304" s="1" t="s">
        <v>4193</v>
      </c>
      <c r="P304" s="52" t="s">
        <v>4194</v>
      </c>
    </row>
    <row r="305" ht="13.2" spans="1:17">
      <c r="A305" s="1">
        <v>304</v>
      </c>
      <c r="B305" s="1" t="s">
        <v>3</v>
      </c>
      <c r="C305" s="1" t="s">
        <v>4</v>
      </c>
      <c r="D305" s="1" t="s">
        <v>3594</v>
      </c>
      <c r="E305" s="1" t="s">
        <v>3595</v>
      </c>
      <c r="F305" s="1" t="s">
        <v>3585</v>
      </c>
      <c r="H305" s="1" t="s">
        <v>3596</v>
      </c>
      <c r="I305" s="52" t="s">
        <v>1008</v>
      </c>
      <c r="J305" s="52" t="s">
        <v>1009</v>
      </c>
      <c r="K305" s="1" t="s">
        <v>3602</v>
      </c>
      <c r="L305" s="1" t="s">
        <v>4195</v>
      </c>
      <c r="M305" s="2" t="s">
        <v>153</v>
      </c>
      <c r="O305" s="1" t="s">
        <v>4193</v>
      </c>
      <c r="P305" s="52" t="s">
        <v>4194</v>
      </c>
      <c r="Q305" s="52" t="s">
        <v>4196</v>
      </c>
    </row>
    <row r="306" ht="13.2" spans="1:16">
      <c r="A306" s="1">
        <v>305</v>
      </c>
      <c r="B306" s="1" t="s">
        <v>6</v>
      </c>
      <c r="C306" s="1" t="s">
        <v>7</v>
      </c>
      <c r="D306" s="1" t="s">
        <v>3594</v>
      </c>
      <c r="E306" s="1" t="s">
        <v>3595</v>
      </c>
      <c r="F306" s="1" t="s">
        <v>3585</v>
      </c>
      <c r="H306" s="1" t="s">
        <v>3596</v>
      </c>
      <c r="I306" s="52" t="s">
        <v>1010</v>
      </c>
      <c r="J306" s="52" t="s">
        <v>1011</v>
      </c>
      <c r="K306" s="1" t="s">
        <v>3602</v>
      </c>
      <c r="M306" s="2"/>
      <c r="O306" s="1" t="s">
        <v>4197</v>
      </c>
      <c r="P306" s="52" t="s">
        <v>4198</v>
      </c>
    </row>
    <row r="307" ht="13.2" spans="1:17">
      <c r="A307" s="1">
        <v>306</v>
      </c>
      <c r="B307" s="1" t="s">
        <v>3</v>
      </c>
      <c r="C307" s="1" t="s">
        <v>4</v>
      </c>
      <c r="D307" s="1" t="s">
        <v>3594</v>
      </c>
      <c r="E307" s="1" t="s">
        <v>3595</v>
      </c>
      <c r="F307" s="1" t="s">
        <v>3585</v>
      </c>
      <c r="H307" s="1" t="s">
        <v>3596</v>
      </c>
      <c r="I307" s="52" t="s">
        <v>1010</v>
      </c>
      <c r="J307" s="52" t="s">
        <v>1011</v>
      </c>
      <c r="K307" s="1" t="s">
        <v>3602</v>
      </c>
      <c r="L307" s="1" t="s">
        <v>4199</v>
      </c>
      <c r="M307" s="2" t="s">
        <v>55</v>
      </c>
      <c r="O307" s="1" t="s">
        <v>4197</v>
      </c>
      <c r="P307" s="52" t="s">
        <v>4198</v>
      </c>
      <c r="Q307" s="52" t="s">
        <v>4200</v>
      </c>
    </row>
    <row r="308" ht="13.2" spans="1:16">
      <c r="A308" s="1">
        <v>307</v>
      </c>
      <c r="B308" s="1" t="s">
        <v>6</v>
      </c>
      <c r="C308" s="1" t="s">
        <v>7</v>
      </c>
      <c r="D308" s="1" t="s">
        <v>3594</v>
      </c>
      <c r="E308" s="1" t="s">
        <v>3595</v>
      </c>
      <c r="F308" s="1" t="s">
        <v>3585</v>
      </c>
      <c r="H308" s="1" t="s">
        <v>3596</v>
      </c>
      <c r="I308" s="52" t="s">
        <v>1012</v>
      </c>
      <c r="J308" s="52" t="s">
        <v>1013</v>
      </c>
      <c r="K308" s="1" t="s">
        <v>3602</v>
      </c>
      <c r="M308" s="2"/>
      <c r="N308" s="1" t="s">
        <v>4201</v>
      </c>
      <c r="O308" s="1" t="s">
        <v>4202</v>
      </c>
      <c r="P308" s="52" t="s">
        <v>4203</v>
      </c>
    </row>
    <row r="309" ht="13.2" spans="1:17">
      <c r="A309" s="1">
        <v>308</v>
      </c>
      <c r="B309" s="1" t="s">
        <v>3</v>
      </c>
      <c r="C309" s="1" t="s">
        <v>4</v>
      </c>
      <c r="D309" s="1" t="s">
        <v>3594</v>
      </c>
      <c r="E309" s="1" t="s">
        <v>3595</v>
      </c>
      <c r="F309" s="1" t="s">
        <v>3585</v>
      </c>
      <c r="H309" s="1" t="s">
        <v>3596</v>
      </c>
      <c r="I309" s="52" t="s">
        <v>1012</v>
      </c>
      <c r="J309" s="52" t="s">
        <v>1013</v>
      </c>
      <c r="K309" s="1" t="s">
        <v>3602</v>
      </c>
      <c r="L309" s="1" t="s">
        <v>4204</v>
      </c>
      <c r="M309" s="2" t="s">
        <v>154</v>
      </c>
      <c r="N309" s="1" t="s">
        <v>4201</v>
      </c>
      <c r="O309" s="1" t="s">
        <v>4202</v>
      </c>
      <c r="P309" s="52" t="s">
        <v>4203</v>
      </c>
      <c r="Q309" s="52" t="s">
        <v>4205</v>
      </c>
    </row>
    <row r="310" ht="13.2" spans="1:16">
      <c r="A310" s="1">
        <v>309</v>
      </c>
      <c r="B310" s="1" t="s">
        <v>6</v>
      </c>
      <c r="C310" s="1" t="s">
        <v>7</v>
      </c>
      <c r="D310" s="1" t="s">
        <v>3594</v>
      </c>
      <c r="E310" s="1" t="s">
        <v>3595</v>
      </c>
      <c r="F310" s="1" t="s">
        <v>3585</v>
      </c>
      <c r="H310" s="1" t="s">
        <v>3596</v>
      </c>
      <c r="I310" s="52" t="s">
        <v>1014</v>
      </c>
      <c r="J310" s="52" t="s">
        <v>1015</v>
      </c>
      <c r="K310" s="52" t="s">
        <v>3597</v>
      </c>
      <c r="M310" s="2"/>
      <c r="O310" s="1" t="s">
        <v>4206</v>
      </c>
      <c r="P310" s="52" t="s">
        <v>4207</v>
      </c>
    </row>
    <row r="311" ht="13.2" spans="1:17">
      <c r="A311" s="1">
        <v>310</v>
      </c>
      <c r="B311" s="1" t="s">
        <v>3</v>
      </c>
      <c r="C311" s="1" t="s">
        <v>4</v>
      </c>
      <c r="D311" s="1" t="s">
        <v>3594</v>
      </c>
      <c r="E311" s="1" t="s">
        <v>3595</v>
      </c>
      <c r="F311" s="1" t="s">
        <v>3585</v>
      </c>
      <c r="H311" s="1" t="s">
        <v>3596</v>
      </c>
      <c r="I311" s="52" t="s">
        <v>1014</v>
      </c>
      <c r="J311" s="52" t="s">
        <v>1015</v>
      </c>
      <c r="K311" s="52" t="s">
        <v>3597</v>
      </c>
      <c r="L311" s="1" t="s">
        <v>4208</v>
      </c>
      <c r="M311" s="2" t="s">
        <v>155</v>
      </c>
      <c r="O311" s="1" t="s">
        <v>4206</v>
      </c>
      <c r="P311" s="52" t="s">
        <v>4207</v>
      </c>
      <c r="Q311" s="52" t="s">
        <v>4209</v>
      </c>
    </row>
    <row r="312" ht="13.2" spans="1:16">
      <c r="A312" s="1">
        <v>311</v>
      </c>
      <c r="B312" s="1" t="s">
        <v>6</v>
      </c>
      <c r="C312" s="1" t="s">
        <v>7</v>
      </c>
      <c r="D312" s="1" t="s">
        <v>3594</v>
      </c>
      <c r="E312" s="1" t="s">
        <v>3595</v>
      </c>
      <c r="F312" s="1" t="s">
        <v>3585</v>
      </c>
      <c r="H312" s="1" t="s">
        <v>3596</v>
      </c>
      <c r="I312" s="52" t="s">
        <v>1016</v>
      </c>
      <c r="J312" s="52" t="s">
        <v>1017</v>
      </c>
      <c r="K312" s="1" t="s">
        <v>3602</v>
      </c>
      <c r="M312" s="2"/>
      <c r="O312" s="1" t="s">
        <v>4210</v>
      </c>
      <c r="P312" s="52" t="s">
        <v>4167</v>
      </c>
    </row>
    <row r="313" ht="13.2" spans="1:17">
      <c r="A313" s="1">
        <v>312</v>
      </c>
      <c r="B313" s="1" t="s">
        <v>3</v>
      </c>
      <c r="C313" s="1" t="s">
        <v>4</v>
      </c>
      <c r="D313" s="1" t="s">
        <v>3594</v>
      </c>
      <c r="E313" s="1" t="s">
        <v>3595</v>
      </c>
      <c r="F313" s="1" t="s">
        <v>3585</v>
      </c>
      <c r="H313" s="1" t="s">
        <v>3596</v>
      </c>
      <c r="I313" s="52" t="s">
        <v>1016</v>
      </c>
      <c r="J313" s="52" t="s">
        <v>1017</v>
      </c>
      <c r="K313" s="1" t="s">
        <v>3602</v>
      </c>
      <c r="L313" s="1" t="s">
        <v>4211</v>
      </c>
      <c r="M313" s="2" t="s">
        <v>156</v>
      </c>
      <c r="O313" s="1" t="s">
        <v>4210</v>
      </c>
      <c r="P313" s="52" t="s">
        <v>4167</v>
      </c>
      <c r="Q313" s="52" t="s">
        <v>4212</v>
      </c>
    </row>
    <row r="314" ht="13.2" spans="1:16">
      <c r="A314" s="1">
        <v>313</v>
      </c>
      <c r="B314" s="1" t="s">
        <v>6</v>
      </c>
      <c r="C314" s="1" t="s">
        <v>7</v>
      </c>
      <c r="D314" s="1" t="s">
        <v>3594</v>
      </c>
      <c r="E314" s="1" t="s">
        <v>3595</v>
      </c>
      <c r="F314" s="1" t="s">
        <v>3585</v>
      </c>
      <c r="H314" s="1" t="s">
        <v>3596</v>
      </c>
      <c r="I314" s="52" t="s">
        <v>1018</v>
      </c>
      <c r="J314" s="52" t="s">
        <v>1019</v>
      </c>
      <c r="K314" s="52" t="s">
        <v>3597</v>
      </c>
      <c r="M314" s="2"/>
      <c r="N314" s="1" t="s">
        <v>4213</v>
      </c>
      <c r="O314" s="1" t="s">
        <v>4214</v>
      </c>
      <c r="P314" s="52" t="s">
        <v>4215</v>
      </c>
    </row>
    <row r="315" ht="13.2" spans="1:17">
      <c r="A315" s="1">
        <v>314</v>
      </c>
      <c r="B315" s="1" t="s">
        <v>3</v>
      </c>
      <c r="C315" s="1" t="s">
        <v>4</v>
      </c>
      <c r="D315" s="1" t="s">
        <v>3594</v>
      </c>
      <c r="E315" s="1" t="s">
        <v>3595</v>
      </c>
      <c r="F315" s="1" t="s">
        <v>3585</v>
      </c>
      <c r="H315" s="1" t="s">
        <v>3596</v>
      </c>
      <c r="I315" s="52" t="s">
        <v>1018</v>
      </c>
      <c r="J315" s="52" t="s">
        <v>1019</v>
      </c>
      <c r="K315" s="52" t="s">
        <v>3597</v>
      </c>
      <c r="L315" s="1" t="s">
        <v>4216</v>
      </c>
      <c r="M315" s="2" t="s">
        <v>157</v>
      </c>
      <c r="N315" s="1" t="s">
        <v>4213</v>
      </c>
      <c r="O315" s="1" t="s">
        <v>4214</v>
      </c>
      <c r="P315" s="52" t="s">
        <v>4215</v>
      </c>
      <c r="Q315" s="52" t="s">
        <v>4217</v>
      </c>
    </row>
    <row r="316" ht="13.2" spans="1:16">
      <c r="A316" s="1">
        <v>315</v>
      </c>
      <c r="B316" s="1" t="s">
        <v>6</v>
      </c>
      <c r="C316" s="1" t="s">
        <v>7</v>
      </c>
      <c r="D316" s="1" t="s">
        <v>3594</v>
      </c>
      <c r="E316" s="1" t="s">
        <v>3595</v>
      </c>
      <c r="F316" s="1" t="s">
        <v>3585</v>
      </c>
      <c r="H316" s="1" t="s">
        <v>3596</v>
      </c>
      <c r="I316" s="52" t="s">
        <v>1020</v>
      </c>
      <c r="J316" s="52" t="s">
        <v>1021</v>
      </c>
      <c r="K316" s="1" t="s">
        <v>3602</v>
      </c>
      <c r="M316" s="2"/>
      <c r="O316" s="1" t="s">
        <v>4218</v>
      </c>
      <c r="P316" s="52" t="s">
        <v>4219</v>
      </c>
    </row>
    <row r="317" ht="13.2" spans="1:17">
      <c r="A317" s="1">
        <v>316</v>
      </c>
      <c r="B317" s="1" t="s">
        <v>3</v>
      </c>
      <c r="C317" s="1" t="s">
        <v>4</v>
      </c>
      <c r="D317" s="1" t="s">
        <v>3594</v>
      </c>
      <c r="E317" s="1" t="s">
        <v>3595</v>
      </c>
      <c r="F317" s="1" t="s">
        <v>3585</v>
      </c>
      <c r="H317" s="1" t="s">
        <v>3596</v>
      </c>
      <c r="I317" s="52" t="s">
        <v>1020</v>
      </c>
      <c r="J317" s="52" t="s">
        <v>1021</v>
      </c>
      <c r="K317" s="1" t="s">
        <v>3602</v>
      </c>
      <c r="L317" s="1" t="s">
        <v>4220</v>
      </c>
      <c r="M317" s="2" t="s">
        <v>55</v>
      </c>
      <c r="O317" s="1" t="s">
        <v>4218</v>
      </c>
      <c r="P317" s="52" t="s">
        <v>4219</v>
      </c>
      <c r="Q317" s="52" t="s">
        <v>4221</v>
      </c>
    </row>
    <row r="318" ht="13.2" spans="1:16">
      <c r="A318" s="1">
        <v>317</v>
      </c>
      <c r="B318" s="1" t="s">
        <v>6</v>
      </c>
      <c r="C318" s="1" t="s">
        <v>7</v>
      </c>
      <c r="D318" s="1" t="s">
        <v>3594</v>
      </c>
      <c r="E318" s="1" t="s">
        <v>3595</v>
      </c>
      <c r="F318" s="1" t="s">
        <v>3585</v>
      </c>
      <c r="H318" s="1" t="s">
        <v>3596</v>
      </c>
      <c r="I318" s="52" t="s">
        <v>1022</v>
      </c>
      <c r="J318" s="52" t="s">
        <v>1023</v>
      </c>
      <c r="K318" s="1" t="s">
        <v>3602</v>
      </c>
      <c r="M318" s="2"/>
      <c r="O318" s="1" t="s">
        <v>4222</v>
      </c>
      <c r="P318" s="52" t="s">
        <v>4223</v>
      </c>
    </row>
    <row r="319" ht="13.2" spans="1:17">
      <c r="A319" s="1">
        <v>318</v>
      </c>
      <c r="B319" s="1" t="s">
        <v>3</v>
      </c>
      <c r="C319" s="1" t="s">
        <v>4</v>
      </c>
      <c r="D319" s="1" t="s">
        <v>3594</v>
      </c>
      <c r="E319" s="1" t="s">
        <v>3595</v>
      </c>
      <c r="F319" s="1" t="s">
        <v>3585</v>
      </c>
      <c r="H319" s="1" t="s">
        <v>3596</v>
      </c>
      <c r="I319" s="52" t="s">
        <v>1022</v>
      </c>
      <c r="J319" s="52" t="s">
        <v>1023</v>
      </c>
      <c r="K319" s="1" t="s">
        <v>3602</v>
      </c>
      <c r="L319" s="1" t="s">
        <v>4224</v>
      </c>
      <c r="M319" s="2" t="s">
        <v>89</v>
      </c>
      <c r="O319" s="1" t="s">
        <v>4222</v>
      </c>
      <c r="P319" s="52" t="s">
        <v>4223</v>
      </c>
      <c r="Q319" s="52" t="s">
        <v>4225</v>
      </c>
    </row>
    <row r="320" ht="13.2" spans="1:16">
      <c r="A320" s="1">
        <v>319</v>
      </c>
      <c r="B320" s="1" t="s">
        <v>6</v>
      </c>
      <c r="C320" s="1" t="s">
        <v>7</v>
      </c>
      <c r="D320" s="1" t="s">
        <v>3594</v>
      </c>
      <c r="E320" s="1" t="s">
        <v>3595</v>
      </c>
      <c r="F320" s="1" t="s">
        <v>3585</v>
      </c>
      <c r="H320" s="1" t="s">
        <v>3596</v>
      </c>
      <c r="I320" s="52" t="s">
        <v>1024</v>
      </c>
      <c r="J320" s="52" t="s">
        <v>1025</v>
      </c>
      <c r="K320" s="1" t="s">
        <v>3602</v>
      </c>
      <c r="M320" s="2"/>
      <c r="O320" s="1" t="s">
        <v>4226</v>
      </c>
      <c r="P320" s="52" t="s">
        <v>4135</v>
      </c>
    </row>
    <row r="321" ht="13.2" spans="1:17">
      <c r="A321" s="1">
        <v>320</v>
      </c>
      <c r="B321" s="1" t="s">
        <v>3</v>
      </c>
      <c r="C321" s="1" t="s">
        <v>4</v>
      </c>
      <c r="D321" s="1" t="s">
        <v>3594</v>
      </c>
      <c r="E321" s="1" t="s">
        <v>3595</v>
      </c>
      <c r="F321" s="1" t="s">
        <v>3585</v>
      </c>
      <c r="H321" s="1" t="s">
        <v>3596</v>
      </c>
      <c r="I321" s="52" t="s">
        <v>1024</v>
      </c>
      <c r="J321" s="52" t="s">
        <v>1025</v>
      </c>
      <c r="K321" s="1" t="s">
        <v>3602</v>
      </c>
      <c r="L321" s="1" t="s">
        <v>4227</v>
      </c>
      <c r="M321" s="2" t="s">
        <v>158</v>
      </c>
      <c r="O321" s="1" t="s">
        <v>4226</v>
      </c>
      <c r="P321" s="52" t="s">
        <v>4135</v>
      </c>
      <c r="Q321" s="52" t="s">
        <v>4137</v>
      </c>
    </row>
    <row r="322" ht="13.2" spans="1:18">
      <c r="A322" s="1">
        <v>321</v>
      </c>
      <c r="B322" s="1" t="s">
        <v>6</v>
      </c>
      <c r="C322" s="1" t="s">
        <v>8</v>
      </c>
      <c r="D322" s="1" t="s">
        <v>3594</v>
      </c>
      <c r="E322" s="1" t="s">
        <v>3595</v>
      </c>
      <c r="F322" s="1" t="s">
        <v>3585</v>
      </c>
      <c r="H322" s="1" t="s">
        <v>3596</v>
      </c>
      <c r="I322" s="52" t="s">
        <v>1026</v>
      </c>
      <c r="J322" s="52" t="s">
        <v>1027</v>
      </c>
      <c r="K322" s="1" t="s">
        <v>3602</v>
      </c>
      <c r="M322" s="2"/>
      <c r="O322" s="1" t="s">
        <v>4228</v>
      </c>
      <c r="P322" s="52" t="s">
        <v>4229</v>
      </c>
      <c r="R322" s="1" t="s">
        <v>3609</v>
      </c>
    </row>
    <row r="323" ht="13.2" spans="1:16">
      <c r="A323" s="1">
        <v>322</v>
      </c>
      <c r="B323" s="1" t="s">
        <v>6</v>
      </c>
      <c r="C323" s="1" t="s">
        <v>7</v>
      </c>
      <c r="D323" s="1" t="s">
        <v>3594</v>
      </c>
      <c r="E323" s="1" t="s">
        <v>3595</v>
      </c>
      <c r="F323" s="1" t="s">
        <v>3585</v>
      </c>
      <c r="H323" s="1" t="s">
        <v>3596</v>
      </c>
      <c r="I323" s="52" t="s">
        <v>1028</v>
      </c>
      <c r="J323" s="52" t="s">
        <v>1029</v>
      </c>
      <c r="K323" s="1" t="s">
        <v>3602</v>
      </c>
      <c r="M323" s="2"/>
      <c r="O323" s="1" t="s">
        <v>4230</v>
      </c>
      <c r="P323" s="52" t="s">
        <v>4231</v>
      </c>
    </row>
    <row r="324" ht="13.2" spans="1:17">
      <c r="A324" s="1">
        <v>323</v>
      </c>
      <c r="B324" s="1" t="s">
        <v>3</v>
      </c>
      <c r="C324" s="1" t="s">
        <v>4</v>
      </c>
      <c r="D324" s="1" t="s">
        <v>3594</v>
      </c>
      <c r="E324" s="1" t="s">
        <v>3595</v>
      </c>
      <c r="F324" s="1" t="s">
        <v>3585</v>
      </c>
      <c r="H324" s="1" t="s">
        <v>3596</v>
      </c>
      <c r="I324" s="52" t="s">
        <v>1028</v>
      </c>
      <c r="J324" s="52" t="s">
        <v>1029</v>
      </c>
      <c r="K324" s="1" t="s">
        <v>3602</v>
      </c>
      <c r="L324" s="1" t="s">
        <v>4232</v>
      </c>
      <c r="M324" s="2" t="s">
        <v>55</v>
      </c>
      <c r="O324" s="1" t="s">
        <v>4230</v>
      </c>
      <c r="P324" s="52" t="s">
        <v>4231</v>
      </c>
      <c r="Q324" s="52" t="s">
        <v>4233</v>
      </c>
    </row>
    <row r="325" ht="13.2" spans="1:16">
      <c r="A325" s="1">
        <v>324</v>
      </c>
      <c r="B325" s="1" t="s">
        <v>6</v>
      </c>
      <c r="C325" s="1" t="s">
        <v>7</v>
      </c>
      <c r="D325" s="1" t="s">
        <v>3594</v>
      </c>
      <c r="E325" s="1" t="s">
        <v>3595</v>
      </c>
      <c r="F325" s="1" t="s">
        <v>3585</v>
      </c>
      <c r="H325" s="1" t="s">
        <v>3596</v>
      </c>
      <c r="I325" s="52" t="s">
        <v>1030</v>
      </c>
      <c r="J325" s="52" t="s">
        <v>1031</v>
      </c>
      <c r="K325" s="1" t="s">
        <v>3602</v>
      </c>
      <c r="M325" s="2"/>
      <c r="O325" s="1" t="s">
        <v>4234</v>
      </c>
      <c r="P325" s="52" t="s">
        <v>4235</v>
      </c>
    </row>
    <row r="326" ht="13.2" spans="1:17">
      <c r="A326" s="1">
        <v>325</v>
      </c>
      <c r="B326" s="1" t="s">
        <v>3</v>
      </c>
      <c r="C326" s="1" t="s">
        <v>4</v>
      </c>
      <c r="D326" s="1" t="s">
        <v>3594</v>
      </c>
      <c r="E326" s="1" t="s">
        <v>3595</v>
      </c>
      <c r="F326" s="1" t="s">
        <v>3585</v>
      </c>
      <c r="H326" s="1" t="s">
        <v>3596</v>
      </c>
      <c r="I326" s="52" t="s">
        <v>1030</v>
      </c>
      <c r="J326" s="52" t="s">
        <v>1031</v>
      </c>
      <c r="K326" s="1" t="s">
        <v>3602</v>
      </c>
      <c r="L326" s="1" t="s">
        <v>4236</v>
      </c>
      <c r="M326" s="2" t="s">
        <v>55</v>
      </c>
      <c r="O326" s="1" t="s">
        <v>4234</v>
      </c>
      <c r="P326" s="52" t="s">
        <v>4235</v>
      </c>
      <c r="Q326" s="52" t="s">
        <v>4017</v>
      </c>
    </row>
    <row r="327" ht="13.2" spans="1:16">
      <c r="A327" s="1">
        <v>326</v>
      </c>
      <c r="B327" s="1" t="s">
        <v>6</v>
      </c>
      <c r="C327" s="1" t="s">
        <v>7</v>
      </c>
      <c r="D327" s="1" t="s">
        <v>3594</v>
      </c>
      <c r="E327" s="1" t="s">
        <v>3595</v>
      </c>
      <c r="F327" s="1" t="s">
        <v>3585</v>
      </c>
      <c r="H327" s="1" t="s">
        <v>3596</v>
      </c>
      <c r="I327" s="52" t="s">
        <v>1032</v>
      </c>
      <c r="J327" s="52" t="s">
        <v>1033</v>
      </c>
      <c r="K327" s="1" t="s">
        <v>3602</v>
      </c>
      <c r="M327" s="2"/>
      <c r="O327" s="1" t="s">
        <v>4237</v>
      </c>
      <c r="P327" s="52" t="s">
        <v>4238</v>
      </c>
    </row>
    <row r="328" ht="13.2" spans="1:17">
      <c r="A328" s="1">
        <v>327</v>
      </c>
      <c r="B328" s="1" t="s">
        <v>3</v>
      </c>
      <c r="C328" s="1" t="s">
        <v>4</v>
      </c>
      <c r="D328" s="1" t="s">
        <v>3594</v>
      </c>
      <c r="E328" s="1" t="s">
        <v>3595</v>
      </c>
      <c r="F328" s="1" t="s">
        <v>3585</v>
      </c>
      <c r="H328" s="1" t="s">
        <v>3596</v>
      </c>
      <c r="I328" s="52" t="s">
        <v>1032</v>
      </c>
      <c r="J328" s="52" t="s">
        <v>1033</v>
      </c>
      <c r="K328" s="1" t="s">
        <v>3602</v>
      </c>
      <c r="L328" s="1" t="s">
        <v>4239</v>
      </c>
      <c r="M328" s="2" t="s">
        <v>159</v>
      </c>
      <c r="O328" s="1" t="s">
        <v>4237</v>
      </c>
      <c r="P328" s="52" t="s">
        <v>4238</v>
      </c>
      <c r="Q328" s="52" t="s">
        <v>2848</v>
      </c>
    </row>
    <row r="329" ht="13.2" spans="1:16">
      <c r="A329" s="1">
        <v>328</v>
      </c>
      <c r="B329" s="1" t="s">
        <v>6</v>
      </c>
      <c r="C329" s="1" t="s">
        <v>7</v>
      </c>
      <c r="D329" s="1" t="s">
        <v>3594</v>
      </c>
      <c r="E329" s="1" t="s">
        <v>3595</v>
      </c>
      <c r="F329" s="1" t="s">
        <v>3585</v>
      </c>
      <c r="H329" s="1" t="s">
        <v>3596</v>
      </c>
      <c r="I329" s="52" t="s">
        <v>1034</v>
      </c>
      <c r="J329" s="52" t="s">
        <v>1035</v>
      </c>
      <c r="K329" s="1" t="s">
        <v>3602</v>
      </c>
      <c r="M329" s="2"/>
      <c r="N329" s="1" t="s">
        <v>4240</v>
      </c>
      <c r="O329" s="1" t="s">
        <v>4241</v>
      </c>
      <c r="P329" s="52" t="s">
        <v>4242</v>
      </c>
    </row>
    <row r="330" ht="13.2" spans="1:17">
      <c r="A330" s="1">
        <v>329</v>
      </c>
      <c r="B330" s="1" t="s">
        <v>3</v>
      </c>
      <c r="C330" s="1" t="s">
        <v>4</v>
      </c>
      <c r="D330" s="1" t="s">
        <v>3594</v>
      </c>
      <c r="E330" s="1" t="s">
        <v>3595</v>
      </c>
      <c r="F330" s="1" t="s">
        <v>3585</v>
      </c>
      <c r="H330" s="1" t="s">
        <v>3596</v>
      </c>
      <c r="I330" s="52" t="s">
        <v>1034</v>
      </c>
      <c r="J330" s="52" t="s">
        <v>1035</v>
      </c>
      <c r="K330" s="1" t="s">
        <v>3602</v>
      </c>
      <c r="L330" s="1" t="s">
        <v>4243</v>
      </c>
      <c r="M330" s="2" t="s">
        <v>160</v>
      </c>
      <c r="N330" s="1" t="s">
        <v>4240</v>
      </c>
      <c r="O330" s="1" t="s">
        <v>4241</v>
      </c>
      <c r="P330" s="52" t="s">
        <v>4242</v>
      </c>
      <c r="Q330" s="52" t="s">
        <v>4244</v>
      </c>
    </row>
    <row r="331" ht="13.2" spans="1:16">
      <c r="A331" s="1">
        <v>330</v>
      </c>
      <c r="B331" s="1" t="s">
        <v>6</v>
      </c>
      <c r="C331" s="1" t="s">
        <v>7</v>
      </c>
      <c r="D331" s="1" t="s">
        <v>3594</v>
      </c>
      <c r="E331" s="1" t="s">
        <v>3595</v>
      </c>
      <c r="F331" s="1" t="s">
        <v>3585</v>
      </c>
      <c r="H331" s="1" t="s">
        <v>3596</v>
      </c>
      <c r="I331" s="52" t="s">
        <v>1036</v>
      </c>
      <c r="J331" s="52" t="s">
        <v>1037</v>
      </c>
      <c r="K331" s="1" t="s">
        <v>3602</v>
      </c>
      <c r="M331" s="2"/>
      <c r="N331" s="1" t="s">
        <v>4245</v>
      </c>
      <c r="O331" s="1" t="s">
        <v>4246</v>
      </c>
      <c r="P331" s="52" t="s">
        <v>4247</v>
      </c>
    </row>
    <row r="332" ht="13.2" spans="1:17">
      <c r="A332" s="1">
        <v>331</v>
      </c>
      <c r="B332" s="1" t="s">
        <v>3</v>
      </c>
      <c r="C332" s="1" t="s">
        <v>4</v>
      </c>
      <c r="D332" s="1" t="s">
        <v>3594</v>
      </c>
      <c r="E332" s="1" t="s">
        <v>3595</v>
      </c>
      <c r="F332" s="1" t="s">
        <v>3585</v>
      </c>
      <c r="H332" s="1" t="s">
        <v>3596</v>
      </c>
      <c r="I332" s="52" t="s">
        <v>1036</v>
      </c>
      <c r="J332" s="52" t="s">
        <v>1037</v>
      </c>
      <c r="K332" s="1" t="s">
        <v>3602</v>
      </c>
      <c r="L332" s="1" t="s">
        <v>4248</v>
      </c>
      <c r="M332" s="2" t="s">
        <v>161</v>
      </c>
      <c r="N332" s="1" t="s">
        <v>4245</v>
      </c>
      <c r="O332" s="1" t="s">
        <v>4246</v>
      </c>
      <c r="P332" s="52" t="s">
        <v>4247</v>
      </c>
      <c r="Q332" s="52" t="s">
        <v>3657</v>
      </c>
    </row>
    <row r="333" ht="13.2" spans="1:16">
      <c r="A333" s="1">
        <v>332</v>
      </c>
      <c r="B333" s="1" t="s">
        <v>6</v>
      </c>
      <c r="C333" s="1" t="s">
        <v>7</v>
      </c>
      <c r="D333" s="1" t="s">
        <v>3594</v>
      </c>
      <c r="E333" s="1" t="s">
        <v>3595</v>
      </c>
      <c r="F333" s="1" t="s">
        <v>3585</v>
      </c>
      <c r="H333" s="1" t="s">
        <v>3596</v>
      </c>
      <c r="I333" s="52" t="s">
        <v>1038</v>
      </c>
      <c r="J333" s="52" t="s">
        <v>1039</v>
      </c>
      <c r="K333" s="1" t="s">
        <v>3602</v>
      </c>
      <c r="M333" s="2"/>
      <c r="N333" s="1" t="s">
        <v>4249</v>
      </c>
      <c r="O333" s="1" t="s">
        <v>4250</v>
      </c>
      <c r="P333" s="52" t="s">
        <v>4251</v>
      </c>
    </row>
    <row r="334" ht="13.2" spans="1:17">
      <c r="A334" s="1">
        <v>333</v>
      </c>
      <c r="B334" s="1" t="s">
        <v>3</v>
      </c>
      <c r="C334" s="1" t="s">
        <v>4</v>
      </c>
      <c r="D334" s="1" t="s">
        <v>3594</v>
      </c>
      <c r="E334" s="1" t="s">
        <v>3595</v>
      </c>
      <c r="F334" s="1" t="s">
        <v>3585</v>
      </c>
      <c r="H334" s="1" t="s">
        <v>3596</v>
      </c>
      <c r="I334" s="52" t="s">
        <v>1038</v>
      </c>
      <c r="J334" s="52" t="s">
        <v>1039</v>
      </c>
      <c r="K334" s="1" t="s">
        <v>3602</v>
      </c>
      <c r="L334" s="1" t="s">
        <v>4252</v>
      </c>
      <c r="M334" s="2" t="s">
        <v>162</v>
      </c>
      <c r="N334" s="1" t="s">
        <v>4249</v>
      </c>
      <c r="O334" s="1" t="s">
        <v>4250</v>
      </c>
      <c r="P334" s="52" t="s">
        <v>4251</v>
      </c>
      <c r="Q334" s="52" t="s">
        <v>4253</v>
      </c>
    </row>
    <row r="335" ht="13.2" spans="1:16">
      <c r="A335" s="1">
        <v>334</v>
      </c>
      <c r="B335" s="1" t="s">
        <v>6</v>
      </c>
      <c r="C335" s="1" t="s">
        <v>7</v>
      </c>
      <c r="D335" s="1" t="s">
        <v>3594</v>
      </c>
      <c r="E335" s="1" t="s">
        <v>3595</v>
      </c>
      <c r="F335" s="1" t="s">
        <v>3585</v>
      </c>
      <c r="H335" s="1" t="s">
        <v>3596</v>
      </c>
      <c r="I335" s="52" t="s">
        <v>1040</v>
      </c>
      <c r="J335" s="52" t="s">
        <v>1041</v>
      </c>
      <c r="K335" s="52" t="s">
        <v>3597</v>
      </c>
      <c r="M335" s="2"/>
      <c r="O335" s="1" t="s">
        <v>4254</v>
      </c>
      <c r="P335" s="52" t="s">
        <v>4255</v>
      </c>
    </row>
    <row r="336" ht="13.2" spans="1:17">
      <c r="A336" s="1">
        <v>335</v>
      </c>
      <c r="B336" s="1" t="s">
        <v>3</v>
      </c>
      <c r="C336" s="1" t="s">
        <v>4</v>
      </c>
      <c r="D336" s="1" t="s">
        <v>3594</v>
      </c>
      <c r="E336" s="1" t="s">
        <v>3595</v>
      </c>
      <c r="F336" s="1" t="s">
        <v>3585</v>
      </c>
      <c r="H336" s="1" t="s">
        <v>3596</v>
      </c>
      <c r="I336" s="52" t="s">
        <v>1040</v>
      </c>
      <c r="J336" s="52" t="s">
        <v>1041</v>
      </c>
      <c r="K336" s="52" t="s">
        <v>3597</v>
      </c>
      <c r="L336" s="1" t="s">
        <v>4256</v>
      </c>
      <c r="M336" s="2" t="s">
        <v>163</v>
      </c>
      <c r="O336" s="1" t="s">
        <v>4254</v>
      </c>
      <c r="P336" s="52" t="s">
        <v>4255</v>
      </c>
      <c r="Q336" s="52" t="s">
        <v>4257</v>
      </c>
    </row>
    <row r="337" ht="13.2" spans="1:18">
      <c r="A337" s="1">
        <v>336</v>
      </c>
      <c r="B337" s="1" t="s">
        <v>6</v>
      </c>
      <c r="C337" s="1" t="s">
        <v>8</v>
      </c>
      <c r="D337" s="1" t="s">
        <v>3594</v>
      </c>
      <c r="E337" s="1" t="s">
        <v>3595</v>
      </c>
      <c r="F337" s="1" t="s">
        <v>3585</v>
      </c>
      <c r="H337" s="1" t="s">
        <v>3596</v>
      </c>
      <c r="I337" s="52" t="s">
        <v>1042</v>
      </c>
      <c r="J337" s="52" t="s">
        <v>1043</v>
      </c>
      <c r="K337" s="52" t="s">
        <v>3597</v>
      </c>
      <c r="M337" s="2"/>
      <c r="N337" s="1" t="s">
        <v>4258</v>
      </c>
      <c r="O337" s="1" t="s">
        <v>4259</v>
      </c>
      <c r="P337" s="52" t="s">
        <v>4260</v>
      </c>
      <c r="R337" s="1" t="s">
        <v>3609</v>
      </c>
    </row>
    <row r="338" ht="13.2" spans="1:18">
      <c r="A338" s="1">
        <v>337</v>
      </c>
      <c r="B338" s="1" t="s">
        <v>6</v>
      </c>
      <c r="C338" s="1" t="s">
        <v>8</v>
      </c>
      <c r="D338" s="1" t="s">
        <v>3594</v>
      </c>
      <c r="E338" s="1" t="s">
        <v>3595</v>
      </c>
      <c r="F338" s="1" t="s">
        <v>3585</v>
      </c>
      <c r="H338" s="1" t="s">
        <v>3596</v>
      </c>
      <c r="I338" s="52" t="s">
        <v>1044</v>
      </c>
      <c r="J338" s="52" t="s">
        <v>1045</v>
      </c>
      <c r="K338" s="52" t="s">
        <v>3597</v>
      </c>
      <c r="M338" s="2"/>
      <c r="N338" s="1" t="s">
        <v>4261</v>
      </c>
      <c r="O338" s="1" t="s">
        <v>4262</v>
      </c>
      <c r="P338" s="52" t="s">
        <v>4263</v>
      </c>
      <c r="R338" s="1" t="s">
        <v>3609</v>
      </c>
    </row>
    <row r="339" ht="13.2" spans="1:16">
      <c r="A339" s="1">
        <v>338</v>
      </c>
      <c r="B339" s="1" t="s">
        <v>6</v>
      </c>
      <c r="C339" s="1" t="s">
        <v>7</v>
      </c>
      <c r="D339" s="1" t="s">
        <v>3594</v>
      </c>
      <c r="E339" s="1" t="s">
        <v>3595</v>
      </c>
      <c r="F339" s="1" t="s">
        <v>3585</v>
      </c>
      <c r="H339" s="1" t="s">
        <v>3596</v>
      </c>
      <c r="I339" s="52" t="s">
        <v>1046</v>
      </c>
      <c r="J339" s="52" t="s">
        <v>1047</v>
      </c>
      <c r="K339" s="52" t="s">
        <v>3597</v>
      </c>
      <c r="M339" s="2"/>
      <c r="O339" s="1" t="s">
        <v>4264</v>
      </c>
      <c r="P339" s="52" t="s">
        <v>3812</v>
      </c>
    </row>
    <row r="340" ht="13.2" spans="1:17">
      <c r="A340" s="1">
        <v>339</v>
      </c>
      <c r="B340" s="1" t="s">
        <v>3</v>
      </c>
      <c r="C340" s="1" t="s">
        <v>4</v>
      </c>
      <c r="D340" s="1" t="s">
        <v>3594</v>
      </c>
      <c r="E340" s="1" t="s">
        <v>3595</v>
      </c>
      <c r="F340" s="1" t="s">
        <v>3585</v>
      </c>
      <c r="H340" s="1" t="s">
        <v>3596</v>
      </c>
      <c r="I340" s="52" t="s">
        <v>1046</v>
      </c>
      <c r="J340" s="52" t="s">
        <v>1047</v>
      </c>
      <c r="K340" s="52" t="s">
        <v>3597</v>
      </c>
      <c r="L340" s="1" t="s">
        <v>4265</v>
      </c>
      <c r="M340" s="2" t="s">
        <v>55</v>
      </c>
      <c r="O340" s="1" t="s">
        <v>4264</v>
      </c>
      <c r="P340" s="52" t="s">
        <v>3812</v>
      </c>
      <c r="Q340" s="52" t="s">
        <v>4266</v>
      </c>
    </row>
    <row r="341" ht="13.2" spans="1:16">
      <c r="A341" s="1">
        <v>340</v>
      </c>
      <c r="B341" s="1" t="s">
        <v>6</v>
      </c>
      <c r="C341" s="1" t="s">
        <v>7</v>
      </c>
      <c r="D341" s="1" t="s">
        <v>3594</v>
      </c>
      <c r="E341" s="1" t="s">
        <v>3595</v>
      </c>
      <c r="F341" s="1" t="s">
        <v>3585</v>
      </c>
      <c r="H341" s="1" t="s">
        <v>3596</v>
      </c>
      <c r="I341" s="52" t="s">
        <v>1048</v>
      </c>
      <c r="J341" s="52" t="s">
        <v>1049</v>
      </c>
      <c r="K341" s="52" t="s">
        <v>3597</v>
      </c>
      <c r="M341" s="2"/>
      <c r="N341" s="1" t="s">
        <v>4267</v>
      </c>
      <c r="O341" s="1" t="s">
        <v>4268</v>
      </c>
      <c r="P341" s="52" t="s">
        <v>3645</v>
      </c>
    </row>
    <row r="342" ht="13.2" spans="1:17">
      <c r="A342" s="1">
        <v>341</v>
      </c>
      <c r="B342" s="1" t="s">
        <v>3</v>
      </c>
      <c r="C342" s="1" t="s">
        <v>4</v>
      </c>
      <c r="D342" s="1" t="s">
        <v>3594</v>
      </c>
      <c r="E342" s="1" t="s">
        <v>3595</v>
      </c>
      <c r="F342" s="1" t="s">
        <v>3585</v>
      </c>
      <c r="H342" s="1" t="s">
        <v>3596</v>
      </c>
      <c r="I342" s="52" t="s">
        <v>1048</v>
      </c>
      <c r="J342" s="52" t="s">
        <v>1049</v>
      </c>
      <c r="K342" s="52" t="s">
        <v>3597</v>
      </c>
      <c r="L342" s="1" t="s">
        <v>4269</v>
      </c>
      <c r="M342" s="2" t="s">
        <v>164</v>
      </c>
      <c r="N342" s="1" t="s">
        <v>4267</v>
      </c>
      <c r="O342" s="1" t="s">
        <v>4268</v>
      </c>
      <c r="P342" s="52" t="s">
        <v>3645</v>
      </c>
      <c r="Q342" s="52" t="s">
        <v>4270</v>
      </c>
    </row>
    <row r="343" ht="13.2" spans="1:16">
      <c r="A343" s="1">
        <v>342</v>
      </c>
      <c r="B343" s="1" t="s">
        <v>6</v>
      </c>
      <c r="C343" s="1" t="s">
        <v>7</v>
      </c>
      <c r="D343" s="1" t="s">
        <v>3594</v>
      </c>
      <c r="E343" s="1" t="s">
        <v>3595</v>
      </c>
      <c r="F343" s="1" t="s">
        <v>3585</v>
      </c>
      <c r="H343" s="1" t="s">
        <v>3596</v>
      </c>
      <c r="I343" s="52" t="s">
        <v>1050</v>
      </c>
      <c r="J343" s="52" t="s">
        <v>1051</v>
      </c>
      <c r="K343" s="1" t="s">
        <v>3602</v>
      </c>
      <c r="M343" s="2"/>
      <c r="O343" s="1" t="s">
        <v>4271</v>
      </c>
      <c r="P343" s="52" t="s">
        <v>4272</v>
      </c>
    </row>
    <row r="344" ht="13.2" spans="1:17">
      <c r="A344" s="1">
        <v>343</v>
      </c>
      <c r="B344" s="1" t="s">
        <v>3</v>
      </c>
      <c r="C344" s="1" t="s">
        <v>4</v>
      </c>
      <c r="D344" s="1" t="s">
        <v>3594</v>
      </c>
      <c r="E344" s="1" t="s">
        <v>3595</v>
      </c>
      <c r="F344" s="1" t="s">
        <v>3585</v>
      </c>
      <c r="H344" s="1" t="s">
        <v>3596</v>
      </c>
      <c r="I344" s="52" t="s">
        <v>1050</v>
      </c>
      <c r="J344" s="52" t="s">
        <v>1051</v>
      </c>
      <c r="K344" s="1" t="s">
        <v>3602</v>
      </c>
      <c r="L344" s="1" t="s">
        <v>4273</v>
      </c>
      <c r="M344" s="2" t="s">
        <v>165</v>
      </c>
      <c r="O344" s="1" t="s">
        <v>4271</v>
      </c>
      <c r="P344" s="52" t="s">
        <v>4272</v>
      </c>
      <c r="Q344" s="52" t="s">
        <v>4274</v>
      </c>
    </row>
    <row r="345" ht="13.2" spans="1:16">
      <c r="A345" s="1">
        <v>344</v>
      </c>
      <c r="B345" s="1" t="s">
        <v>6</v>
      </c>
      <c r="C345" s="1" t="s">
        <v>7</v>
      </c>
      <c r="D345" s="1" t="s">
        <v>3594</v>
      </c>
      <c r="E345" s="1" t="s">
        <v>3595</v>
      </c>
      <c r="F345" s="1" t="s">
        <v>3585</v>
      </c>
      <c r="H345" s="1" t="s">
        <v>3596</v>
      </c>
      <c r="I345" s="52" t="s">
        <v>1052</v>
      </c>
      <c r="J345" s="52" t="s">
        <v>1053</v>
      </c>
      <c r="K345" s="1" t="s">
        <v>3602</v>
      </c>
      <c r="M345" s="2"/>
      <c r="O345" s="1" t="s">
        <v>4275</v>
      </c>
      <c r="P345" s="52" t="s">
        <v>4276</v>
      </c>
    </row>
    <row r="346" ht="13.2" spans="1:17">
      <c r="A346" s="1">
        <v>345</v>
      </c>
      <c r="B346" s="1" t="s">
        <v>3</v>
      </c>
      <c r="C346" s="1" t="s">
        <v>4</v>
      </c>
      <c r="D346" s="1" t="s">
        <v>3594</v>
      </c>
      <c r="E346" s="1" t="s">
        <v>3595</v>
      </c>
      <c r="F346" s="1" t="s">
        <v>3585</v>
      </c>
      <c r="H346" s="1" t="s">
        <v>3596</v>
      </c>
      <c r="I346" s="52" t="s">
        <v>1052</v>
      </c>
      <c r="J346" s="52" t="s">
        <v>1053</v>
      </c>
      <c r="K346" s="1" t="s">
        <v>3602</v>
      </c>
      <c r="L346" s="1" t="s">
        <v>4277</v>
      </c>
      <c r="M346" s="2" t="s">
        <v>166</v>
      </c>
      <c r="O346" s="1" t="s">
        <v>4275</v>
      </c>
      <c r="P346" s="52" t="s">
        <v>4276</v>
      </c>
      <c r="Q346" s="52" t="s">
        <v>4278</v>
      </c>
    </row>
    <row r="347" ht="13.2" spans="1:16">
      <c r="A347" s="1">
        <v>346</v>
      </c>
      <c r="B347" s="1" t="s">
        <v>6</v>
      </c>
      <c r="C347" s="1" t="s">
        <v>7</v>
      </c>
      <c r="D347" s="1" t="s">
        <v>3594</v>
      </c>
      <c r="E347" s="1" t="s">
        <v>3595</v>
      </c>
      <c r="F347" s="1" t="s">
        <v>3585</v>
      </c>
      <c r="H347" s="1" t="s">
        <v>3596</v>
      </c>
      <c r="I347" s="52" t="s">
        <v>1054</v>
      </c>
      <c r="J347" s="52" t="s">
        <v>1055</v>
      </c>
      <c r="K347" s="1" t="s">
        <v>3602</v>
      </c>
      <c r="M347" s="2"/>
      <c r="O347" s="1" t="s">
        <v>4279</v>
      </c>
      <c r="P347" s="52" t="s">
        <v>3969</v>
      </c>
    </row>
    <row r="348" ht="13.2" spans="1:17">
      <c r="A348" s="1">
        <v>347</v>
      </c>
      <c r="B348" s="1" t="s">
        <v>3</v>
      </c>
      <c r="C348" s="1" t="s">
        <v>4</v>
      </c>
      <c r="D348" s="1" t="s">
        <v>3594</v>
      </c>
      <c r="E348" s="1" t="s">
        <v>3595</v>
      </c>
      <c r="F348" s="1" t="s">
        <v>3585</v>
      </c>
      <c r="H348" s="1" t="s">
        <v>3596</v>
      </c>
      <c r="I348" s="52" t="s">
        <v>1054</v>
      </c>
      <c r="J348" s="52" t="s">
        <v>1055</v>
      </c>
      <c r="K348" s="1" t="s">
        <v>3602</v>
      </c>
      <c r="L348" s="1" t="s">
        <v>4280</v>
      </c>
      <c r="M348" s="2" t="s">
        <v>55</v>
      </c>
      <c r="O348" s="1" t="s">
        <v>4279</v>
      </c>
      <c r="P348" s="52" t="s">
        <v>3969</v>
      </c>
      <c r="Q348" s="52" t="s">
        <v>4281</v>
      </c>
    </row>
    <row r="349" ht="13.2" spans="1:18">
      <c r="A349" s="1">
        <v>348</v>
      </c>
      <c r="B349" s="1" t="s">
        <v>6</v>
      </c>
      <c r="C349" s="1" t="s">
        <v>8</v>
      </c>
      <c r="D349" s="1" t="s">
        <v>3594</v>
      </c>
      <c r="E349" s="1" t="s">
        <v>3595</v>
      </c>
      <c r="F349" s="1" t="s">
        <v>3585</v>
      </c>
      <c r="H349" s="1" t="s">
        <v>3596</v>
      </c>
      <c r="I349" s="52" t="s">
        <v>1056</v>
      </c>
      <c r="J349" s="52" t="s">
        <v>1057</v>
      </c>
      <c r="K349" s="1" t="s">
        <v>3602</v>
      </c>
      <c r="M349" s="2"/>
      <c r="N349" s="1" t="s">
        <v>4282</v>
      </c>
      <c r="O349" s="1" t="s">
        <v>4283</v>
      </c>
      <c r="P349" s="52" t="s">
        <v>4284</v>
      </c>
      <c r="R349" s="1" t="s">
        <v>3609</v>
      </c>
    </row>
    <row r="350" ht="13.2" spans="1:16">
      <c r="A350" s="1">
        <v>349</v>
      </c>
      <c r="B350" s="1" t="s">
        <v>6</v>
      </c>
      <c r="C350" s="1" t="s">
        <v>7</v>
      </c>
      <c r="D350" s="1" t="s">
        <v>3594</v>
      </c>
      <c r="E350" s="1" t="s">
        <v>3595</v>
      </c>
      <c r="F350" s="1" t="s">
        <v>3585</v>
      </c>
      <c r="H350" s="1" t="s">
        <v>3596</v>
      </c>
      <c r="I350" s="52" t="s">
        <v>1058</v>
      </c>
      <c r="J350" s="52" t="s">
        <v>1059</v>
      </c>
      <c r="K350" s="1" t="s">
        <v>3602</v>
      </c>
      <c r="M350" s="2"/>
      <c r="N350" s="1" t="s">
        <v>4285</v>
      </c>
      <c r="O350" s="1" t="s">
        <v>4286</v>
      </c>
      <c r="P350" s="52" t="s">
        <v>4287</v>
      </c>
    </row>
    <row r="351" ht="13.2" spans="1:17">
      <c r="A351" s="1">
        <v>350</v>
      </c>
      <c r="B351" s="1" t="s">
        <v>3</v>
      </c>
      <c r="C351" s="1" t="s">
        <v>4</v>
      </c>
      <c r="D351" s="1" t="s">
        <v>3594</v>
      </c>
      <c r="E351" s="1" t="s">
        <v>3595</v>
      </c>
      <c r="F351" s="1" t="s">
        <v>3585</v>
      </c>
      <c r="H351" s="1" t="s">
        <v>3596</v>
      </c>
      <c r="I351" s="52" t="s">
        <v>1058</v>
      </c>
      <c r="J351" s="52" t="s">
        <v>1059</v>
      </c>
      <c r="K351" s="1" t="s">
        <v>3602</v>
      </c>
      <c r="L351" s="1" t="s">
        <v>4288</v>
      </c>
      <c r="M351" s="2" t="s">
        <v>167</v>
      </c>
      <c r="N351" s="1" t="s">
        <v>4285</v>
      </c>
      <c r="O351" s="1" t="s">
        <v>4286</v>
      </c>
      <c r="P351" s="52" t="s">
        <v>4287</v>
      </c>
      <c r="Q351" s="52" t="s">
        <v>2377</v>
      </c>
    </row>
    <row r="352" ht="13.2" spans="1:16">
      <c r="A352" s="1">
        <v>351</v>
      </c>
      <c r="B352" s="1" t="s">
        <v>6</v>
      </c>
      <c r="C352" s="1" t="s">
        <v>7</v>
      </c>
      <c r="D352" s="1" t="s">
        <v>3594</v>
      </c>
      <c r="E352" s="1" t="s">
        <v>3595</v>
      </c>
      <c r="F352" s="1" t="s">
        <v>3585</v>
      </c>
      <c r="H352" s="1" t="s">
        <v>3596</v>
      </c>
      <c r="I352" s="52" t="s">
        <v>1060</v>
      </c>
      <c r="J352" s="52" t="s">
        <v>1061</v>
      </c>
      <c r="K352" s="1" t="s">
        <v>3602</v>
      </c>
      <c r="M352" s="2"/>
      <c r="N352" s="1" t="s">
        <v>4289</v>
      </c>
      <c r="O352" s="1" t="s">
        <v>4290</v>
      </c>
      <c r="P352" s="52" t="s">
        <v>3875</v>
      </c>
    </row>
    <row r="353" ht="13.2" spans="1:17">
      <c r="A353" s="1">
        <v>352</v>
      </c>
      <c r="B353" s="1" t="s">
        <v>3</v>
      </c>
      <c r="C353" s="1" t="s">
        <v>4</v>
      </c>
      <c r="D353" s="1" t="s">
        <v>3594</v>
      </c>
      <c r="E353" s="1" t="s">
        <v>3595</v>
      </c>
      <c r="F353" s="1" t="s">
        <v>3585</v>
      </c>
      <c r="H353" s="1" t="s">
        <v>3596</v>
      </c>
      <c r="I353" s="52" t="s">
        <v>1060</v>
      </c>
      <c r="J353" s="52" t="s">
        <v>1061</v>
      </c>
      <c r="K353" s="1" t="s">
        <v>3602</v>
      </c>
      <c r="L353" s="1" t="s">
        <v>4291</v>
      </c>
      <c r="M353" s="2" t="s">
        <v>168</v>
      </c>
      <c r="N353" s="1" t="s">
        <v>4289</v>
      </c>
      <c r="O353" s="1" t="s">
        <v>4290</v>
      </c>
      <c r="P353" s="52" t="s">
        <v>3875</v>
      </c>
      <c r="Q353" s="52" t="s">
        <v>3877</v>
      </c>
    </row>
    <row r="354" ht="13.2" spans="1:16">
      <c r="A354" s="1">
        <v>353</v>
      </c>
      <c r="B354" s="1" t="s">
        <v>6</v>
      </c>
      <c r="C354" s="1" t="s">
        <v>7</v>
      </c>
      <c r="D354" s="1" t="s">
        <v>3594</v>
      </c>
      <c r="E354" s="1" t="s">
        <v>3595</v>
      </c>
      <c r="F354" s="1" t="s">
        <v>3585</v>
      </c>
      <c r="H354" s="1" t="s">
        <v>3596</v>
      </c>
      <c r="I354" s="52" t="s">
        <v>1062</v>
      </c>
      <c r="J354" s="52" t="s">
        <v>1063</v>
      </c>
      <c r="K354" s="52" t="s">
        <v>3597</v>
      </c>
      <c r="M354" s="2"/>
      <c r="O354" s="1" t="s">
        <v>4292</v>
      </c>
      <c r="P354" s="52" t="s">
        <v>4293</v>
      </c>
    </row>
    <row r="355" ht="13.2" spans="1:17">
      <c r="A355" s="1">
        <v>354</v>
      </c>
      <c r="B355" s="1" t="s">
        <v>3</v>
      </c>
      <c r="C355" s="1" t="s">
        <v>4</v>
      </c>
      <c r="D355" s="1" t="s">
        <v>3594</v>
      </c>
      <c r="E355" s="1" t="s">
        <v>3595</v>
      </c>
      <c r="F355" s="1" t="s">
        <v>3585</v>
      </c>
      <c r="H355" s="1" t="s">
        <v>3596</v>
      </c>
      <c r="I355" s="52" t="s">
        <v>1062</v>
      </c>
      <c r="J355" s="52" t="s">
        <v>1063</v>
      </c>
      <c r="K355" s="52" t="s">
        <v>3597</v>
      </c>
      <c r="L355" s="1" t="s">
        <v>4294</v>
      </c>
      <c r="M355" s="2" t="s">
        <v>55</v>
      </c>
      <c r="O355" s="1" t="s">
        <v>4292</v>
      </c>
      <c r="P355" s="52" t="s">
        <v>4293</v>
      </c>
      <c r="Q355" s="52" t="s">
        <v>4295</v>
      </c>
    </row>
    <row r="356" ht="13.2" spans="1:16">
      <c r="A356" s="1">
        <v>355</v>
      </c>
      <c r="B356" s="1" t="s">
        <v>6</v>
      </c>
      <c r="C356" s="1" t="s">
        <v>7</v>
      </c>
      <c r="D356" s="1" t="s">
        <v>3594</v>
      </c>
      <c r="E356" s="1" t="s">
        <v>3595</v>
      </c>
      <c r="F356" s="1" t="s">
        <v>3585</v>
      </c>
      <c r="H356" s="1" t="s">
        <v>3596</v>
      </c>
      <c r="I356" s="52" t="s">
        <v>1064</v>
      </c>
      <c r="J356" s="52" t="s">
        <v>1065</v>
      </c>
      <c r="K356" s="52" t="s">
        <v>3597</v>
      </c>
      <c r="M356" s="2"/>
      <c r="O356" s="1" t="s">
        <v>4296</v>
      </c>
      <c r="P356" s="52" t="s">
        <v>3643</v>
      </c>
    </row>
    <row r="357" ht="13.2" spans="1:17">
      <c r="A357" s="1">
        <v>356</v>
      </c>
      <c r="B357" s="1" t="s">
        <v>3</v>
      </c>
      <c r="C357" s="1" t="s">
        <v>4</v>
      </c>
      <c r="D357" s="1" t="s">
        <v>3594</v>
      </c>
      <c r="E357" s="1" t="s">
        <v>3595</v>
      </c>
      <c r="F357" s="1" t="s">
        <v>3585</v>
      </c>
      <c r="H357" s="1" t="s">
        <v>3596</v>
      </c>
      <c r="I357" s="52" t="s">
        <v>1064</v>
      </c>
      <c r="J357" s="52" t="s">
        <v>1065</v>
      </c>
      <c r="K357" s="52" t="s">
        <v>3597</v>
      </c>
      <c r="L357" s="1" t="s">
        <v>4297</v>
      </c>
      <c r="M357" s="2" t="s">
        <v>70</v>
      </c>
      <c r="O357" s="1" t="s">
        <v>4296</v>
      </c>
      <c r="P357" s="52" t="s">
        <v>3643</v>
      </c>
      <c r="Q357" s="52" t="s">
        <v>3645</v>
      </c>
    </row>
    <row r="358" ht="13.2" spans="1:16">
      <c r="A358" s="1">
        <v>357</v>
      </c>
      <c r="B358" s="1" t="s">
        <v>6</v>
      </c>
      <c r="C358" s="1" t="s">
        <v>7</v>
      </c>
      <c r="D358" s="1" t="s">
        <v>3594</v>
      </c>
      <c r="E358" s="1" t="s">
        <v>3595</v>
      </c>
      <c r="F358" s="1" t="s">
        <v>3585</v>
      </c>
      <c r="H358" s="1" t="s">
        <v>3596</v>
      </c>
      <c r="I358" s="52" t="s">
        <v>1066</v>
      </c>
      <c r="J358" s="52" t="s">
        <v>1067</v>
      </c>
      <c r="K358" s="1" t="s">
        <v>3602</v>
      </c>
      <c r="M358" s="2"/>
      <c r="O358" s="1" t="s">
        <v>4298</v>
      </c>
      <c r="P358" s="52" t="s">
        <v>3665</v>
      </c>
    </row>
    <row r="359" ht="13.2" spans="1:17">
      <c r="A359" s="1">
        <v>358</v>
      </c>
      <c r="B359" s="1" t="s">
        <v>3</v>
      </c>
      <c r="C359" s="1" t="s">
        <v>4</v>
      </c>
      <c r="D359" s="1" t="s">
        <v>3594</v>
      </c>
      <c r="E359" s="1" t="s">
        <v>3595</v>
      </c>
      <c r="F359" s="1" t="s">
        <v>3585</v>
      </c>
      <c r="H359" s="1" t="s">
        <v>3596</v>
      </c>
      <c r="I359" s="52" t="s">
        <v>1066</v>
      </c>
      <c r="J359" s="52" t="s">
        <v>1067</v>
      </c>
      <c r="K359" s="1" t="s">
        <v>3602</v>
      </c>
      <c r="L359" s="1" t="s">
        <v>4299</v>
      </c>
      <c r="M359" s="2" t="s">
        <v>169</v>
      </c>
      <c r="O359" s="1" t="s">
        <v>4298</v>
      </c>
      <c r="P359" s="52" t="s">
        <v>3665</v>
      </c>
      <c r="Q359" s="52" t="s">
        <v>3667</v>
      </c>
    </row>
    <row r="360" ht="13.2" spans="1:16">
      <c r="A360" s="1">
        <v>359</v>
      </c>
      <c r="B360" s="1" t="s">
        <v>6</v>
      </c>
      <c r="C360" s="1" t="s">
        <v>7</v>
      </c>
      <c r="D360" s="1" t="s">
        <v>3594</v>
      </c>
      <c r="E360" s="1" t="s">
        <v>3595</v>
      </c>
      <c r="F360" s="1" t="s">
        <v>3585</v>
      </c>
      <c r="H360" s="1" t="s">
        <v>3596</v>
      </c>
      <c r="I360" s="52" t="s">
        <v>1068</v>
      </c>
      <c r="J360" s="52" t="s">
        <v>1069</v>
      </c>
      <c r="K360" s="1" t="s">
        <v>3602</v>
      </c>
      <c r="M360" s="2"/>
      <c r="O360" s="1" t="s">
        <v>4300</v>
      </c>
      <c r="P360" s="52" t="s">
        <v>3690</v>
      </c>
    </row>
    <row r="361" ht="13.2" spans="1:17">
      <c r="A361" s="1">
        <v>360</v>
      </c>
      <c r="B361" s="1" t="s">
        <v>3</v>
      </c>
      <c r="C361" s="1" t="s">
        <v>4</v>
      </c>
      <c r="D361" s="1" t="s">
        <v>3594</v>
      </c>
      <c r="E361" s="1" t="s">
        <v>3595</v>
      </c>
      <c r="F361" s="1" t="s">
        <v>3585</v>
      </c>
      <c r="H361" s="1" t="s">
        <v>3596</v>
      </c>
      <c r="I361" s="52" t="s">
        <v>1068</v>
      </c>
      <c r="J361" s="52" t="s">
        <v>1069</v>
      </c>
      <c r="K361" s="1" t="s">
        <v>3602</v>
      </c>
      <c r="L361" s="1" t="s">
        <v>4301</v>
      </c>
      <c r="M361" s="2" t="s">
        <v>170</v>
      </c>
      <c r="O361" s="1" t="s">
        <v>4300</v>
      </c>
      <c r="P361" s="52" t="s">
        <v>3690</v>
      </c>
      <c r="Q361" s="52" t="s">
        <v>3692</v>
      </c>
    </row>
    <row r="362" ht="13.2" spans="1:18">
      <c r="A362" s="1">
        <v>361</v>
      </c>
      <c r="B362" s="1" t="s">
        <v>6</v>
      </c>
      <c r="C362" s="1" t="s">
        <v>8</v>
      </c>
      <c r="D362" s="1" t="s">
        <v>3594</v>
      </c>
      <c r="E362" s="1" t="s">
        <v>3595</v>
      </c>
      <c r="F362" s="1" t="s">
        <v>3585</v>
      </c>
      <c r="H362" s="1" t="s">
        <v>3596</v>
      </c>
      <c r="I362" s="52" t="s">
        <v>1070</v>
      </c>
      <c r="J362" s="52" t="s">
        <v>1071</v>
      </c>
      <c r="K362" s="52" t="s">
        <v>3597</v>
      </c>
      <c r="M362" s="2"/>
      <c r="N362" s="1" t="s">
        <v>4302</v>
      </c>
      <c r="O362" s="1" t="s">
        <v>4303</v>
      </c>
      <c r="P362" s="52" t="s">
        <v>4304</v>
      </c>
      <c r="R362" s="1" t="s">
        <v>3609</v>
      </c>
    </row>
    <row r="363" ht="13.2" spans="1:16">
      <c r="A363" s="1">
        <v>362</v>
      </c>
      <c r="B363" s="1" t="s">
        <v>6</v>
      </c>
      <c r="C363" s="1" t="s">
        <v>7</v>
      </c>
      <c r="D363" s="1" t="s">
        <v>3594</v>
      </c>
      <c r="E363" s="1" t="s">
        <v>3595</v>
      </c>
      <c r="F363" s="1" t="s">
        <v>3585</v>
      </c>
      <c r="H363" s="1" t="s">
        <v>3596</v>
      </c>
      <c r="I363" s="52" t="s">
        <v>1072</v>
      </c>
      <c r="J363" s="52" t="s">
        <v>1073</v>
      </c>
      <c r="K363" s="52" t="s">
        <v>3597</v>
      </c>
      <c r="M363" s="2"/>
      <c r="O363" s="1" t="s">
        <v>4305</v>
      </c>
      <c r="P363" s="52" t="s">
        <v>4306</v>
      </c>
    </row>
    <row r="364" ht="13.2" spans="1:17">
      <c r="A364" s="1">
        <v>363</v>
      </c>
      <c r="B364" s="1" t="s">
        <v>3</v>
      </c>
      <c r="C364" s="1" t="s">
        <v>4</v>
      </c>
      <c r="D364" s="1" t="s">
        <v>3594</v>
      </c>
      <c r="E364" s="1" t="s">
        <v>3595</v>
      </c>
      <c r="F364" s="1" t="s">
        <v>3585</v>
      </c>
      <c r="H364" s="1" t="s">
        <v>3596</v>
      </c>
      <c r="I364" s="52" t="s">
        <v>1072</v>
      </c>
      <c r="J364" s="52" t="s">
        <v>1073</v>
      </c>
      <c r="K364" s="52" t="s">
        <v>3597</v>
      </c>
      <c r="L364" s="1" t="s">
        <v>4307</v>
      </c>
      <c r="M364" s="2" t="s">
        <v>171</v>
      </c>
      <c r="O364" s="1" t="s">
        <v>4305</v>
      </c>
      <c r="P364" s="52" t="s">
        <v>4306</v>
      </c>
      <c r="Q364" s="52" t="s">
        <v>4308</v>
      </c>
    </row>
    <row r="365" ht="13.2" spans="1:16">
      <c r="A365" s="1">
        <v>364</v>
      </c>
      <c r="B365" s="1" t="s">
        <v>6</v>
      </c>
      <c r="C365" s="1" t="s">
        <v>7</v>
      </c>
      <c r="D365" s="1" t="s">
        <v>3594</v>
      </c>
      <c r="E365" s="1" t="s">
        <v>3595</v>
      </c>
      <c r="F365" s="1" t="s">
        <v>3585</v>
      </c>
      <c r="H365" s="1" t="s">
        <v>3596</v>
      </c>
      <c r="I365" s="52" t="s">
        <v>1074</v>
      </c>
      <c r="J365" s="52" t="s">
        <v>1075</v>
      </c>
      <c r="K365" s="52" t="s">
        <v>3597</v>
      </c>
      <c r="M365" s="2"/>
      <c r="O365" s="1" t="s">
        <v>4309</v>
      </c>
      <c r="P365" s="52" t="s">
        <v>4219</v>
      </c>
    </row>
    <row r="366" ht="26.4" spans="1:17">
      <c r="A366" s="1">
        <v>365</v>
      </c>
      <c r="B366" s="1" t="s">
        <v>3</v>
      </c>
      <c r="C366" s="1" t="s">
        <v>4</v>
      </c>
      <c r="D366" s="1" t="s">
        <v>3594</v>
      </c>
      <c r="E366" s="1" t="s">
        <v>3595</v>
      </c>
      <c r="F366" s="1" t="s">
        <v>3585</v>
      </c>
      <c r="H366" s="1" t="s">
        <v>3596</v>
      </c>
      <c r="I366" s="52" t="s">
        <v>1074</v>
      </c>
      <c r="J366" s="52" t="s">
        <v>1075</v>
      </c>
      <c r="K366" s="52" t="s">
        <v>3597</v>
      </c>
      <c r="L366" s="1" t="s">
        <v>4310</v>
      </c>
      <c r="M366" s="2" t="s">
        <v>172</v>
      </c>
      <c r="O366" s="1" t="s">
        <v>4309</v>
      </c>
      <c r="P366" s="52" t="s">
        <v>4219</v>
      </c>
      <c r="Q366" s="52" t="s">
        <v>4221</v>
      </c>
    </row>
    <row r="367" ht="13.2" spans="1:18">
      <c r="A367" s="1">
        <v>366</v>
      </c>
      <c r="B367" s="1" t="s">
        <v>6</v>
      </c>
      <c r="C367" s="1" t="s">
        <v>8</v>
      </c>
      <c r="D367" s="1" t="s">
        <v>3594</v>
      </c>
      <c r="E367" s="1" t="s">
        <v>3595</v>
      </c>
      <c r="F367" s="1" t="s">
        <v>3585</v>
      </c>
      <c r="H367" s="1" t="s">
        <v>3596</v>
      </c>
      <c r="I367" s="52" t="s">
        <v>1076</v>
      </c>
      <c r="J367" s="52" t="s">
        <v>1077</v>
      </c>
      <c r="K367" s="52" t="s">
        <v>3597</v>
      </c>
      <c r="M367" s="2"/>
      <c r="O367" s="1" t="s">
        <v>4311</v>
      </c>
      <c r="P367" s="52" t="s">
        <v>4312</v>
      </c>
      <c r="R367" s="1" t="s">
        <v>3609</v>
      </c>
    </row>
    <row r="368" ht="13.2" spans="1:16">
      <c r="A368" s="1">
        <v>367</v>
      </c>
      <c r="B368" s="1" t="s">
        <v>6</v>
      </c>
      <c r="C368" s="1" t="s">
        <v>7</v>
      </c>
      <c r="D368" s="1" t="s">
        <v>3594</v>
      </c>
      <c r="E368" s="1" t="s">
        <v>3595</v>
      </c>
      <c r="F368" s="1" t="s">
        <v>3585</v>
      </c>
      <c r="H368" s="1" t="s">
        <v>3596</v>
      </c>
      <c r="I368" s="52" t="s">
        <v>1078</v>
      </c>
      <c r="J368" s="52" t="s">
        <v>1079</v>
      </c>
      <c r="K368" s="1" t="s">
        <v>3602</v>
      </c>
      <c r="M368" s="2"/>
      <c r="O368" s="1" t="s">
        <v>4313</v>
      </c>
      <c r="P368" s="52" t="s">
        <v>4314</v>
      </c>
    </row>
    <row r="369" ht="13.2" spans="1:17">
      <c r="A369" s="1">
        <v>368</v>
      </c>
      <c r="B369" s="1" t="s">
        <v>3</v>
      </c>
      <c r="C369" s="1" t="s">
        <v>4</v>
      </c>
      <c r="D369" s="1" t="s">
        <v>3594</v>
      </c>
      <c r="E369" s="1" t="s">
        <v>3595</v>
      </c>
      <c r="F369" s="1" t="s">
        <v>3585</v>
      </c>
      <c r="H369" s="1" t="s">
        <v>3596</v>
      </c>
      <c r="I369" s="52" t="s">
        <v>1078</v>
      </c>
      <c r="J369" s="52" t="s">
        <v>1079</v>
      </c>
      <c r="K369" s="1" t="s">
        <v>3602</v>
      </c>
      <c r="L369" s="1" t="s">
        <v>4315</v>
      </c>
      <c r="M369" s="2" t="s">
        <v>173</v>
      </c>
      <c r="O369" s="1" t="s">
        <v>4313</v>
      </c>
      <c r="P369" s="52" t="s">
        <v>4314</v>
      </c>
      <c r="Q369" s="52" t="s">
        <v>4316</v>
      </c>
    </row>
    <row r="370" ht="13.2" spans="1:16">
      <c r="A370" s="1">
        <v>369</v>
      </c>
      <c r="B370" s="1" t="s">
        <v>6</v>
      </c>
      <c r="C370" s="1" t="s">
        <v>7</v>
      </c>
      <c r="D370" s="1" t="s">
        <v>3594</v>
      </c>
      <c r="E370" s="1" t="s">
        <v>3595</v>
      </c>
      <c r="F370" s="1" t="s">
        <v>3585</v>
      </c>
      <c r="H370" s="1" t="s">
        <v>3596</v>
      </c>
      <c r="I370" s="52" t="s">
        <v>1080</v>
      </c>
      <c r="J370" s="52" t="s">
        <v>1081</v>
      </c>
      <c r="K370" s="1" t="s">
        <v>3602</v>
      </c>
      <c r="M370" s="2"/>
      <c r="O370" s="1" t="s">
        <v>4317</v>
      </c>
      <c r="P370" s="52" t="s">
        <v>4318</v>
      </c>
    </row>
    <row r="371" ht="39.6" spans="1:17">
      <c r="A371" s="1">
        <v>370</v>
      </c>
      <c r="B371" s="1" t="s">
        <v>3</v>
      </c>
      <c r="C371" s="1" t="s">
        <v>4</v>
      </c>
      <c r="D371" s="1" t="s">
        <v>3594</v>
      </c>
      <c r="E371" s="1" t="s">
        <v>3595</v>
      </c>
      <c r="F371" s="1" t="s">
        <v>3585</v>
      </c>
      <c r="H371" s="1" t="s">
        <v>3596</v>
      </c>
      <c r="I371" s="52" t="s">
        <v>1080</v>
      </c>
      <c r="J371" s="52" t="s">
        <v>1081</v>
      </c>
      <c r="K371" s="1" t="s">
        <v>3602</v>
      </c>
      <c r="L371" s="1" t="s">
        <v>4319</v>
      </c>
      <c r="M371" s="2" t="s">
        <v>174</v>
      </c>
      <c r="O371" s="1" t="s">
        <v>4317</v>
      </c>
      <c r="P371" s="52" t="s">
        <v>4318</v>
      </c>
      <c r="Q371" s="52" t="s">
        <v>4320</v>
      </c>
    </row>
    <row r="372" ht="13.2" spans="1:16">
      <c r="A372" s="1">
        <v>371</v>
      </c>
      <c r="B372" s="1" t="s">
        <v>6</v>
      </c>
      <c r="C372" s="1" t="s">
        <v>7</v>
      </c>
      <c r="D372" s="1" t="s">
        <v>3594</v>
      </c>
      <c r="E372" s="1" t="s">
        <v>3595</v>
      </c>
      <c r="F372" s="1" t="s">
        <v>3585</v>
      </c>
      <c r="H372" s="1" t="s">
        <v>3596</v>
      </c>
      <c r="I372" s="52" t="s">
        <v>1082</v>
      </c>
      <c r="J372" s="52" t="s">
        <v>1083</v>
      </c>
      <c r="K372" s="52" t="s">
        <v>3597</v>
      </c>
      <c r="M372" s="2"/>
      <c r="O372" s="1" t="s">
        <v>4321</v>
      </c>
      <c r="P372" s="52" t="s">
        <v>3862</v>
      </c>
    </row>
    <row r="373" ht="13.2" spans="1:17">
      <c r="A373" s="1">
        <v>372</v>
      </c>
      <c r="B373" s="1" t="s">
        <v>3</v>
      </c>
      <c r="C373" s="1" t="s">
        <v>4</v>
      </c>
      <c r="D373" s="1" t="s">
        <v>3594</v>
      </c>
      <c r="E373" s="1" t="s">
        <v>3595</v>
      </c>
      <c r="F373" s="1" t="s">
        <v>3585</v>
      </c>
      <c r="H373" s="1" t="s">
        <v>3596</v>
      </c>
      <c r="I373" s="52" t="s">
        <v>1082</v>
      </c>
      <c r="J373" s="52" t="s">
        <v>1083</v>
      </c>
      <c r="K373" s="52" t="s">
        <v>3597</v>
      </c>
      <c r="L373" s="1" t="s">
        <v>4322</v>
      </c>
      <c r="M373" s="2" t="s">
        <v>175</v>
      </c>
      <c r="O373" s="1" t="s">
        <v>4321</v>
      </c>
      <c r="P373" s="52" t="s">
        <v>3862</v>
      </c>
      <c r="Q373" s="52" t="s">
        <v>3864</v>
      </c>
    </row>
    <row r="374" ht="13.2" spans="1:16">
      <c r="A374" s="1">
        <v>373</v>
      </c>
      <c r="B374" s="1" t="s">
        <v>6</v>
      </c>
      <c r="C374" s="1" t="s">
        <v>7</v>
      </c>
      <c r="D374" s="1" t="s">
        <v>3594</v>
      </c>
      <c r="E374" s="1" t="s">
        <v>3595</v>
      </c>
      <c r="F374" s="1" t="s">
        <v>3585</v>
      </c>
      <c r="H374" s="1" t="s">
        <v>3596</v>
      </c>
      <c r="I374" s="52" t="s">
        <v>1084</v>
      </c>
      <c r="J374" s="52" t="s">
        <v>1085</v>
      </c>
      <c r="K374" s="52" t="s">
        <v>3597</v>
      </c>
      <c r="M374" s="2"/>
      <c r="N374" s="1" t="s">
        <v>4323</v>
      </c>
      <c r="O374" s="1" t="s">
        <v>4324</v>
      </c>
      <c r="P374" s="52" t="s">
        <v>4325</v>
      </c>
    </row>
    <row r="375" ht="13.2" spans="1:17">
      <c r="A375" s="1">
        <v>374</v>
      </c>
      <c r="B375" s="1" t="s">
        <v>3</v>
      </c>
      <c r="C375" s="1" t="s">
        <v>4</v>
      </c>
      <c r="D375" s="1" t="s">
        <v>3594</v>
      </c>
      <c r="E375" s="1" t="s">
        <v>3595</v>
      </c>
      <c r="F375" s="1" t="s">
        <v>3585</v>
      </c>
      <c r="H375" s="1" t="s">
        <v>3596</v>
      </c>
      <c r="I375" s="52" t="s">
        <v>1084</v>
      </c>
      <c r="J375" s="52" t="s">
        <v>1085</v>
      </c>
      <c r="K375" s="52" t="s">
        <v>3597</v>
      </c>
      <c r="L375" s="1" t="s">
        <v>4326</v>
      </c>
      <c r="M375" s="2" t="s">
        <v>176</v>
      </c>
      <c r="N375" s="1" t="s">
        <v>4323</v>
      </c>
      <c r="O375" s="1" t="s">
        <v>4324</v>
      </c>
      <c r="P375" s="52" t="s">
        <v>4325</v>
      </c>
      <c r="Q375" s="52" t="s">
        <v>4327</v>
      </c>
    </row>
    <row r="376" ht="13.2" spans="1:16">
      <c r="A376" s="1">
        <v>375</v>
      </c>
      <c r="B376" s="1" t="s">
        <v>6</v>
      </c>
      <c r="C376" s="1" t="s">
        <v>7</v>
      </c>
      <c r="D376" s="1" t="s">
        <v>3594</v>
      </c>
      <c r="E376" s="1" t="s">
        <v>3595</v>
      </c>
      <c r="F376" s="1" t="s">
        <v>3585</v>
      </c>
      <c r="H376" s="1" t="s">
        <v>3596</v>
      </c>
      <c r="I376" s="52" t="s">
        <v>1086</v>
      </c>
      <c r="J376" s="52" t="s">
        <v>1087</v>
      </c>
      <c r="K376" s="52" t="s">
        <v>3597</v>
      </c>
      <c r="M376" s="2"/>
      <c r="N376" s="1" t="s">
        <v>4328</v>
      </c>
      <c r="O376" s="1" t="s">
        <v>4329</v>
      </c>
      <c r="P376" s="52" t="s">
        <v>4330</v>
      </c>
    </row>
    <row r="377" ht="13.2" spans="1:17">
      <c r="A377" s="1">
        <v>376</v>
      </c>
      <c r="B377" s="1" t="s">
        <v>3</v>
      </c>
      <c r="C377" s="1" t="s">
        <v>4</v>
      </c>
      <c r="D377" s="1" t="s">
        <v>3594</v>
      </c>
      <c r="E377" s="1" t="s">
        <v>3595</v>
      </c>
      <c r="F377" s="1" t="s">
        <v>3585</v>
      </c>
      <c r="H377" s="1" t="s">
        <v>3596</v>
      </c>
      <c r="I377" s="52" t="s">
        <v>1086</v>
      </c>
      <c r="J377" s="52" t="s">
        <v>1087</v>
      </c>
      <c r="K377" s="52" t="s">
        <v>3597</v>
      </c>
      <c r="L377" s="1" t="s">
        <v>4331</v>
      </c>
      <c r="M377" s="2" t="s">
        <v>177</v>
      </c>
      <c r="N377" s="1" t="s">
        <v>4328</v>
      </c>
      <c r="O377" s="1" t="s">
        <v>4329</v>
      </c>
      <c r="P377" s="52" t="s">
        <v>4330</v>
      </c>
      <c r="Q377" s="52" t="s">
        <v>4332</v>
      </c>
    </row>
    <row r="378" ht="13.2" spans="1:16">
      <c r="A378" s="1">
        <v>377</v>
      </c>
      <c r="B378" s="1" t="s">
        <v>6</v>
      </c>
      <c r="C378" s="1" t="s">
        <v>7</v>
      </c>
      <c r="D378" s="1" t="s">
        <v>3594</v>
      </c>
      <c r="E378" s="1" t="s">
        <v>3595</v>
      </c>
      <c r="F378" s="1" t="s">
        <v>3585</v>
      </c>
      <c r="H378" s="1" t="s">
        <v>3596</v>
      </c>
      <c r="I378" s="52" t="s">
        <v>1088</v>
      </c>
      <c r="J378" s="52" t="s">
        <v>1089</v>
      </c>
      <c r="K378" s="52" t="s">
        <v>3597</v>
      </c>
      <c r="M378" s="2"/>
      <c r="O378" s="1" t="s">
        <v>4333</v>
      </c>
      <c r="P378" s="52" t="s">
        <v>4334</v>
      </c>
    </row>
    <row r="379" ht="13.2" spans="1:17">
      <c r="A379" s="1">
        <v>378</v>
      </c>
      <c r="B379" s="1" t="s">
        <v>3</v>
      </c>
      <c r="C379" s="1" t="s">
        <v>4</v>
      </c>
      <c r="D379" s="1" t="s">
        <v>3594</v>
      </c>
      <c r="E379" s="1" t="s">
        <v>3595</v>
      </c>
      <c r="F379" s="1" t="s">
        <v>3585</v>
      </c>
      <c r="H379" s="1" t="s">
        <v>3596</v>
      </c>
      <c r="I379" s="52" t="s">
        <v>1088</v>
      </c>
      <c r="J379" s="52" t="s">
        <v>1089</v>
      </c>
      <c r="K379" s="52" t="s">
        <v>3597</v>
      </c>
      <c r="L379" s="1" t="s">
        <v>4335</v>
      </c>
      <c r="M379" s="2" t="s">
        <v>55</v>
      </c>
      <c r="O379" s="1" t="s">
        <v>4333</v>
      </c>
      <c r="P379" s="52" t="s">
        <v>4334</v>
      </c>
      <c r="Q379" s="52" t="s">
        <v>4336</v>
      </c>
    </row>
    <row r="380" ht="13.2" spans="1:16">
      <c r="A380" s="1">
        <v>379</v>
      </c>
      <c r="B380" s="1" t="s">
        <v>6</v>
      </c>
      <c r="C380" s="1" t="s">
        <v>7</v>
      </c>
      <c r="D380" s="1" t="s">
        <v>3594</v>
      </c>
      <c r="E380" s="1" t="s">
        <v>3595</v>
      </c>
      <c r="F380" s="1" t="s">
        <v>3585</v>
      </c>
      <c r="H380" s="1" t="s">
        <v>3596</v>
      </c>
      <c r="I380" s="52" t="s">
        <v>1090</v>
      </c>
      <c r="J380" s="52" t="s">
        <v>1091</v>
      </c>
      <c r="K380" s="1" t="s">
        <v>3602</v>
      </c>
      <c r="M380" s="2"/>
      <c r="O380" s="1" t="s">
        <v>4337</v>
      </c>
      <c r="P380" s="52" t="s">
        <v>3850</v>
      </c>
    </row>
    <row r="381" ht="13.2" spans="1:17">
      <c r="A381" s="1">
        <v>380</v>
      </c>
      <c r="B381" s="1" t="s">
        <v>3</v>
      </c>
      <c r="C381" s="1" t="s">
        <v>4</v>
      </c>
      <c r="D381" s="1" t="s">
        <v>3594</v>
      </c>
      <c r="E381" s="1" t="s">
        <v>3595</v>
      </c>
      <c r="F381" s="1" t="s">
        <v>3585</v>
      </c>
      <c r="H381" s="1" t="s">
        <v>3596</v>
      </c>
      <c r="I381" s="52" t="s">
        <v>1090</v>
      </c>
      <c r="J381" s="52" t="s">
        <v>1091</v>
      </c>
      <c r="K381" s="1" t="s">
        <v>3602</v>
      </c>
      <c r="L381" s="1" t="s">
        <v>4338</v>
      </c>
      <c r="M381" s="2" t="s">
        <v>178</v>
      </c>
      <c r="O381" s="1" t="s">
        <v>4337</v>
      </c>
      <c r="P381" s="52" t="s">
        <v>3850</v>
      </c>
      <c r="Q381" s="52" t="s">
        <v>3852</v>
      </c>
    </row>
    <row r="382" ht="13.2" spans="1:18">
      <c r="A382" s="1">
        <v>381</v>
      </c>
      <c r="B382" s="1" t="s">
        <v>6</v>
      </c>
      <c r="C382" s="1" t="s">
        <v>8</v>
      </c>
      <c r="D382" s="1" t="s">
        <v>3594</v>
      </c>
      <c r="E382" s="1" t="s">
        <v>3595</v>
      </c>
      <c r="F382" s="1" t="s">
        <v>3585</v>
      </c>
      <c r="H382" s="1" t="s">
        <v>3596</v>
      </c>
      <c r="I382" s="52" t="s">
        <v>1092</v>
      </c>
      <c r="J382" s="52" t="s">
        <v>1093</v>
      </c>
      <c r="K382" s="52" t="s">
        <v>3597</v>
      </c>
      <c r="M382" s="2"/>
      <c r="N382" s="1" t="s">
        <v>4339</v>
      </c>
      <c r="O382" s="1" t="s">
        <v>4340</v>
      </c>
      <c r="P382" s="52" t="s">
        <v>2329</v>
      </c>
      <c r="R382" s="1" t="s">
        <v>3609</v>
      </c>
    </row>
    <row r="383" ht="13.2" spans="1:18">
      <c r="A383" s="1">
        <v>382</v>
      </c>
      <c r="B383" s="1" t="s">
        <v>6</v>
      </c>
      <c r="C383" s="1" t="s">
        <v>8</v>
      </c>
      <c r="D383" s="1" t="s">
        <v>3594</v>
      </c>
      <c r="E383" s="1" t="s">
        <v>3595</v>
      </c>
      <c r="F383" s="1" t="s">
        <v>3585</v>
      </c>
      <c r="H383" s="1" t="s">
        <v>3596</v>
      </c>
      <c r="I383" s="52" t="s">
        <v>1094</v>
      </c>
      <c r="J383" s="52" t="s">
        <v>1095</v>
      </c>
      <c r="K383" s="52" t="s">
        <v>3597</v>
      </c>
      <c r="M383" s="2"/>
      <c r="O383" s="1" t="s">
        <v>4341</v>
      </c>
      <c r="P383" s="52" t="s">
        <v>4342</v>
      </c>
      <c r="R383" s="1" t="s">
        <v>3609</v>
      </c>
    </row>
    <row r="384" ht="13.2" spans="1:16">
      <c r="A384" s="1">
        <v>383</v>
      </c>
      <c r="B384" s="1" t="s">
        <v>6</v>
      </c>
      <c r="C384" s="1" t="s">
        <v>7</v>
      </c>
      <c r="D384" s="1" t="s">
        <v>3594</v>
      </c>
      <c r="E384" s="1" t="s">
        <v>3595</v>
      </c>
      <c r="F384" s="1" t="s">
        <v>3585</v>
      </c>
      <c r="H384" s="1" t="s">
        <v>3596</v>
      </c>
      <c r="I384" s="52" t="s">
        <v>1096</v>
      </c>
      <c r="J384" s="52" t="s">
        <v>1097</v>
      </c>
      <c r="K384" s="52" t="s">
        <v>3597</v>
      </c>
      <c r="M384" s="2"/>
      <c r="O384" s="1" t="s">
        <v>4343</v>
      </c>
      <c r="P384" s="52" t="s">
        <v>697</v>
      </c>
    </row>
    <row r="385" ht="13.2" spans="1:17">
      <c r="A385" s="1">
        <v>384</v>
      </c>
      <c r="B385" s="1" t="s">
        <v>3</v>
      </c>
      <c r="C385" s="1" t="s">
        <v>4</v>
      </c>
      <c r="D385" s="1" t="s">
        <v>3594</v>
      </c>
      <c r="E385" s="1" t="s">
        <v>3595</v>
      </c>
      <c r="F385" s="1" t="s">
        <v>3585</v>
      </c>
      <c r="H385" s="1" t="s">
        <v>3596</v>
      </c>
      <c r="I385" s="52" t="s">
        <v>1096</v>
      </c>
      <c r="J385" s="52" t="s">
        <v>1097</v>
      </c>
      <c r="K385" s="52" t="s">
        <v>3597</v>
      </c>
      <c r="L385" s="1" t="s">
        <v>4344</v>
      </c>
      <c r="M385" s="2" t="s">
        <v>89</v>
      </c>
      <c r="O385" s="1" t="s">
        <v>4343</v>
      </c>
      <c r="P385" s="52" t="s">
        <v>697</v>
      </c>
      <c r="Q385" s="52" t="s">
        <v>4087</v>
      </c>
    </row>
    <row r="386" ht="13.2" spans="1:18">
      <c r="A386" s="1">
        <v>385</v>
      </c>
      <c r="B386" s="1" t="s">
        <v>6</v>
      </c>
      <c r="C386" s="1" t="s">
        <v>8</v>
      </c>
      <c r="D386" s="1" t="s">
        <v>3594</v>
      </c>
      <c r="E386" s="1" t="s">
        <v>3595</v>
      </c>
      <c r="F386" s="1" t="s">
        <v>3585</v>
      </c>
      <c r="H386" s="1" t="s">
        <v>3596</v>
      </c>
      <c r="I386" s="52" t="s">
        <v>1098</v>
      </c>
      <c r="J386" s="52" t="s">
        <v>1099</v>
      </c>
      <c r="K386" s="52" t="s">
        <v>3597</v>
      </c>
      <c r="M386" s="2"/>
      <c r="O386" s="1" t="s">
        <v>4345</v>
      </c>
      <c r="P386" s="52" t="s">
        <v>4346</v>
      </c>
      <c r="R386" s="1" t="s">
        <v>3609</v>
      </c>
    </row>
    <row r="387" ht="13.2" spans="1:16">
      <c r="A387" s="1">
        <v>386</v>
      </c>
      <c r="B387" s="1" t="s">
        <v>6</v>
      </c>
      <c r="C387" s="1" t="s">
        <v>7</v>
      </c>
      <c r="D387" s="1" t="s">
        <v>3594</v>
      </c>
      <c r="E387" s="1" t="s">
        <v>3595</v>
      </c>
      <c r="F387" s="1" t="s">
        <v>3585</v>
      </c>
      <c r="H387" s="1" t="s">
        <v>3596</v>
      </c>
      <c r="I387" s="52" t="s">
        <v>1100</v>
      </c>
      <c r="J387" s="52" t="s">
        <v>1101</v>
      </c>
      <c r="K387" s="52" t="s">
        <v>3597</v>
      </c>
      <c r="M387" s="2"/>
      <c r="O387" s="1" t="s">
        <v>4347</v>
      </c>
      <c r="P387" s="52" t="s">
        <v>4348</v>
      </c>
    </row>
    <row r="388" ht="13.2" spans="1:17">
      <c r="A388" s="1">
        <v>387</v>
      </c>
      <c r="B388" s="1" t="s">
        <v>3</v>
      </c>
      <c r="C388" s="1" t="s">
        <v>4</v>
      </c>
      <c r="D388" s="1" t="s">
        <v>3594</v>
      </c>
      <c r="E388" s="1" t="s">
        <v>3595</v>
      </c>
      <c r="F388" s="1" t="s">
        <v>3585</v>
      </c>
      <c r="H388" s="1" t="s">
        <v>3596</v>
      </c>
      <c r="I388" s="52" t="s">
        <v>1100</v>
      </c>
      <c r="J388" s="52" t="s">
        <v>1101</v>
      </c>
      <c r="K388" s="52" t="s">
        <v>3597</v>
      </c>
      <c r="L388" s="1" t="s">
        <v>4349</v>
      </c>
      <c r="M388" s="2" t="s">
        <v>179</v>
      </c>
      <c r="O388" s="1" t="s">
        <v>4347</v>
      </c>
      <c r="P388" s="52" t="s">
        <v>4348</v>
      </c>
      <c r="Q388" s="52" t="s">
        <v>4350</v>
      </c>
    </row>
    <row r="389" ht="13.2" spans="1:16">
      <c r="A389" s="1">
        <v>388</v>
      </c>
      <c r="B389" s="1" t="s">
        <v>6</v>
      </c>
      <c r="C389" s="1" t="s">
        <v>7</v>
      </c>
      <c r="D389" s="1" t="s">
        <v>3594</v>
      </c>
      <c r="E389" s="1" t="s">
        <v>3595</v>
      </c>
      <c r="F389" s="1" t="s">
        <v>3585</v>
      </c>
      <c r="H389" s="1" t="s">
        <v>3596</v>
      </c>
      <c r="I389" s="52" t="s">
        <v>1102</v>
      </c>
      <c r="J389" s="52" t="s">
        <v>1103</v>
      </c>
      <c r="K389" s="52" t="s">
        <v>3597</v>
      </c>
      <c r="M389" s="2"/>
      <c r="O389" s="1" t="s">
        <v>4351</v>
      </c>
      <c r="P389" s="52" t="s">
        <v>4352</v>
      </c>
    </row>
    <row r="390" ht="13.2" spans="1:17">
      <c r="A390" s="1">
        <v>389</v>
      </c>
      <c r="B390" s="1" t="s">
        <v>3</v>
      </c>
      <c r="C390" s="1" t="s">
        <v>4</v>
      </c>
      <c r="D390" s="1" t="s">
        <v>3594</v>
      </c>
      <c r="E390" s="1" t="s">
        <v>3595</v>
      </c>
      <c r="F390" s="1" t="s">
        <v>3585</v>
      </c>
      <c r="H390" s="1" t="s">
        <v>3596</v>
      </c>
      <c r="I390" s="52" t="s">
        <v>1102</v>
      </c>
      <c r="J390" s="52" t="s">
        <v>1103</v>
      </c>
      <c r="K390" s="52" t="s">
        <v>3597</v>
      </c>
      <c r="L390" s="1" t="s">
        <v>4353</v>
      </c>
      <c r="M390" s="2" t="s">
        <v>180</v>
      </c>
      <c r="O390" s="1" t="s">
        <v>4351</v>
      </c>
      <c r="P390" s="52" t="s">
        <v>4352</v>
      </c>
      <c r="Q390" s="52" t="s">
        <v>4354</v>
      </c>
    </row>
    <row r="391" ht="13.2" spans="1:16">
      <c r="A391" s="1">
        <v>390</v>
      </c>
      <c r="B391" s="1" t="s">
        <v>6</v>
      </c>
      <c r="C391" s="1" t="s">
        <v>7</v>
      </c>
      <c r="D391" s="1" t="s">
        <v>3594</v>
      </c>
      <c r="E391" s="1" t="s">
        <v>3595</v>
      </c>
      <c r="F391" s="1" t="s">
        <v>3585</v>
      </c>
      <c r="H391" s="1" t="s">
        <v>3596</v>
      </c>
      <c r="I391" s="52" t="s">
        <v>1104</v>
      </c>
      <c r="J391" s="52" t="s">
        <v>1105</v>
      </c>
      <c r="K391" s="1" t="s">
        <v>3602</v>
      </c>
      <c r="M391" s="2"/>
      <c r="O391" s="1" t="s">
        <v>4355</v>
      </c>
      <c r="P391" s="52" t="s">
        <v>4272</v>
      </c>
    </row>
    <row r="392" ht="13.2" spans="1:17">
      <c r="A392" s="1">
        <v>391</v>
      </c>
      <c r="B392" s="1" t="s">
        <v>3</v>
      </c>
      <c r="C392" s="1" t="s">
        <v>4</v>
      </c>
      <c r="D392" s="1" t="s">
        <v>3594</v>
      </c>
      <c r="E392" s="1" t="s">
        <v>3595</v>
      </c>
      <c r="F392" s="1" t="s">
        <v>3585</v>
      </c>
      <c r="H392" s="1" t="s">
        <v>3596</v>
      </c>
      <c r="I392" s="52" t="s">
        <v>1104</v>
      </c>
      <c r="J392" s="52" t="s">
        <v>1105</v>
      </c>
      <c r="K392" s="1" t="s">
        <v>3602</v>
      </c>
      <c r="L392" s="1" t="s">
        <v>4356</v>
      </c>
      <c r="M392" s="2" t="s">
        <v>70</v>
      </c>
      <c r="O392" s="1" t="s">
        <v>4355</v>
      </c>
      <c r="P392" s="52" t="s">
        <v>4272</v>
      </c>
      <c r="Q392" s="52" t="s">
        <v>4274</v>
      </c>
    </row>
    <row r="393" ht="13.2" spans="1:16">
      <c r="A393" s="1">
        <v>392</v>
      </c>
      <c r="B393" s="1" t="s">
        <v>6</v>
      </c>
      <c r="C393" s="1" t="s">
        <v>7</v>
      </c>
      <c r="D393" s="1" t="s">
        <v>3594</v>
      </c>
      <c r="E393" s="1" t="s">
        <v>3595</v>
      </c>
      <c r="F393" s="1" t="s">
        <v>3585</v>
      </c>
      <c r="H393" s="1" t="s">
        <v>3596</v>
      </c>
      <c r="I393" s="52" t="s">
        <v>1106</v>
      </c>
      <c r="J393" s="52" t="s">
        <v>1107</v>
      </c>
      <c r="K393" s="1" t="s">
        <v>3602</v>
      </c>
      <c r="M393" s="2"/>
      <c r="N393" s="1" t="s">
        <v>4357</v>
      </c>
      <c r="O393" s="1" t="s">
        <v>4358</v>
      </c>
      <c r="P393" s="52" t="s">
        <v>4359</v>
      </c>
    </row>
    <row r="394" ht="13.2" spans="1:17">
      <c r="A394" s="1">
        <v>393</v>
      </c>
      <c r="B394" s="1" t="s">
        <v>3</v>
      </c>
      <c r="C394" s="1" t="s">
        <v>4</v>
      </c>
      <c r="D394" s="1" t="s">
        <v>3594</v>
      </c>
      <c r="E394" s="1" t="s">
        <v>3595</v>
      </c>
      <c r="F394" s="1" t="s">
        <v>3585</v>
      </c>
      <c r="H394" s="1" t="s">
        <v>3596</v>
      </c>
      <c r="I394" s="52" t="s">
        <v>1106</v>
      </c>
      <c r="J394" s="52" t="s">
        <v>1107</v>
      </c>
      <c r="K394" s="1" t="s">
        <v>3602</v>
      </c>
      <c r="L394" s="1" t="s">
        <v>4360</v>
      </c>
      <c r="M394" s="2" t="s">
        <v>181</v>
      </c>
      <c r="N394" s="1" t="s">
        <v>4357</v>
      </c>
      <c r="O394" s="1" t="s">
        <v>4358</v>
      </c>
      <c r="P394" s="52" t="s">
        <v>4359</v>
      </c>
      <c r="Q394" s="52" t="s">
        <v>4361</v>
      </c>
    </row>
    <row r="395" ht="13.2" spans="1:16">
      <c r="A395" s="1">
        <v>394</v>
      </c>
      <c r="B395" s="1" t="s">
        <v>6</v>
      </c>
      <c r="C395" s="1" t="s">
        <v>7</v>
      </c>
      <c r="D395" s="1" t="s">
        <v>3594</v>
      </c>
      <c r="E395" s="1" t="s">
        <v>3595</v>
      </c>
      <c r="F395" s="1" t="s">
        <v>3585</v>
      </c>
      <c r="H395" s="1" t="s">
        <v>3596</v>
      </c>
      <c r="I395" s="52" t="s">
        <v>1108</v>
      </c>
      <c r="J395" s="52" t="s">
        <v>1109</v>
      </c>
      <c r="K395" s="52" t="s">
        <v>3597</v>
      </c>
      <c r="M395" s="2"/>
      <c r="O395" s="1" t="s">
        <v>4362</v>
      </c>
      <c r="P395" s="52" t="s">
        <v>3639</v>
      </c>
    </row>
    <row r="396" ht="13.2" spans="1:17">
      <c r="A396" s="1">
        <v>395</v>
      </c>
      <c r="B396" s="1" t="s">
        <v>3</v>
      </c>
      <c r="C396" s="1" t="s">
        <v>4</v>
      </c>
      <c r="D396" s="1" t="s">
        <v>3594</v>
      </c>
      <c r="E396" s="1" t="s">
        <v>3595</v>
      </c>
      <c r="F396" s="1" t="s">
        <v>3585</v>
      </c>
      <c r="H396" s="1" t="s">
        <v>3596</v>
      </c>
      <c r="I396" s="52" t="s">
        <v>1108</v>
      </c>
      <c r="J396" s="52" t="s">
        <v>1109</v>
      </c>
      <c r="K396" s="52" t="s">
        <v>3597</v>
      </c>
      <c r="L396" s="1" t="s">
        <v>4363</v>
      </c>
      <c r="M396" s="2" t="s">
        <v>182</v>
      </c>
      <c r="O396" s="1" t="s">
        <v>4362</v>
      </c>
      <c r="P396" s="52" t="s">
        <v>3639</v>
      </c>
      <c r="Q396" s="52" t="s">
        <v>3447</v>
      </c>
    </row>
    <row r="397" ht="13.2" spans="1:16">
      <c r="A397" s="1">
        <v>396</v>
      </c>
      <c r="B397" s="1" t="s">
        <v>6</v>
      </c>
      <c r="C397" s="1" t="s">
        <v>7</v>
      </c>
      <c r="D397" s="1" t="s">
        <v>3594</v>
      </c>
      <c r="E397" s="1" t="s">
        <v>3595</v>
      </c>
      <c r="F397" s="1" t="s">
        <v>3585</v>
      </c>
      <c r="H397" s="1" t="s">
        <v>3596</v>
      </c>
      <c r="I397" s="52" t="s">
        <v>1110</v>
      </c>
      <c r="J397" s="52" t="s">
        <v>1111</v>
      </c>
      <c r="K397" s="52" t="s">
        <v>3597</v>
      </c>
      <c r="M397" s="2"/>
      <c r="N397" s="1" t="s">
        <v>4364</v>
      </c>
      <c r="O397" s="1" t="s">
        <v>4365</v>
      </c>
      <c r="P397" s="52" t="s">
        <v>4366</v>
      </c>
    </row>
    <row r="398" ht="13.2" spans="1:17">
      <c r="A398" s="1">
        <v>397</v>
      </c>
      <c r="B398" s="1" t="s">
        <v>3</v>
      </c>
      <c r="C398" s="1" t="s">
        <v>4</v>
      </c>
      <c r="D398" s="1" t="s">
        <v>3594</v>
      </c>
      <c r="E398" s="1" t="s">
        <v>3595</v>
      </c>
      <c r="F398" s="1" t="s">
        <v>3585</v>
      </c>
      <c r="H398" s="1" t="s">
        <v>3596</v>
      </c>
      <c r="I398" s="52" t="s">
        <v>1110</v>
      </c>
      <c r="J398" s="52" t="s">
        <v>1111</v>
      </c>
      <c r="K398" s="52" t="s">
        <v>3597</v>
      </c>
      <c r="L398" s="1" t="s">
        <v>4367</v>
      </c>
      <c r="M398" s="2" t="s">
        <v>183</v>
      </c>
      <c r="N398" s="1" t="s">
        <v>4364</v>
      </c>
      <c r="O398" s="1" t="s">
        <v>4365</v>
      </c>
      <c r="P398" s="52" t="s">
        <v>4366</v>
      </c>
      <c r="Q398" s="52" t="s">
        <v>4368</v>
      </c>
    </row>
    <row r="399" ht="13.2" spans="1:16">
      <c r="A399" s="1">
        <v>398</v>
      </c>
      <c r="B399" s="1" t="s">
        <v>6</v>
      </c>
      <c r="C399" s="1" t="s">
        <v>7</v>
      </c>
      <c r="D399" s="1" t="s">
        <v>3594</v>
      </c>
      <c r="E399" s="1" t="s">
        <v>3595</v>
      </c>
      <c r="F399" s="1" t="s">
        <v>3585</v>
      </c>
      <c r="H399" s="1" t="s">
        <v>3596</v>
      </c>
      <c r="I399" s="52" t="s">
        <v>1112</v>
      </c>
      <c r="J399" s="52" t="s">
        <v>1113</v>
      </c>
      <c r="K399" s="52" t="s">
        <v>3597</v>
      </c>
      <c r="M399" s="2"/>
      <c r="N399" s="1" t="s">
        <v>4369</v>
      </c>
      <c r="O399" s="1" t="s">
        <v>4370</v>
      </c>
      <c r="P399" s="52" t="s">
        <v>4371</v>
      </c>
    </row>
    <row r="400" ht="13.2" spans="1:17">
      <c r="A400" s="1">
        <v>399</v>
      </c>
      <c r="B400" s="1" t="s">
        <v>3</v>
      </c>
      <c r="C400" s="1" t="s">
        <v>4</v>
      </c>
      <c r="D400" s="1" t="s">
        <v>3594</v>
      </c>
      <c r="E400" s="1" t="s">
        <v>3595</v>
      </c>
      <c r="F400" s="1" t="s">
        <v>3585</v>
      </c>
      <c r="H400" s="1" t="s">
        <v>3596</v>
      </c>
      <c r="I400" s="52" t="s">
        <v>1112</v>
      </c>
      <c r="J400" s="52" t="s">
        <v>1113</v>
      </c>
      <c r="K400" s="52" t="s">
        <v>3597</v>
      </c>
      <c r="L400" s="1" t="s">
        <v>4372</v>
      </c>
      <c r="M400" s="2" t="s">
        <v>184</v>
      </c>
      <c r="N400" s="1" t="s">
        <v>4369</v>
      </c>
      <c r="O400" s="1" t="s">
        <v>4370</v>
      </c>
      <c r="P400" s="52" t="s">
        <v>4371</v>
      </c>
      <c r="Q400" s="52" t="s">
        <v>4373</v>
      </c>
    </row>
    <row r="401" ht="13.2" spans="1:16">
      <c r="A401" s="1">
        <v>400</v>
      </c>
      <c r="B401" s="1" t="s">
        <v>6</v>
      </c>
      <c r="C401" s="1" t="s">
        <v>7</v>
      </c>
      <c r="D401" s="1" t="s">
        <v>3594</v>
      </c>
      <c r="E401" s="1" t="s">
        <v>3595</v>
      </c>
      <c r="F401" s="1" t="s">
        <v>3585</v>
      </c>
      <c r="H401" s="1" t="s">
        <v>3596</v>
      </c>
      <c r="I401" s="52" t="s">
        <v>1114</v>
      </c>
      <c r="J401" s="52" t="s">
        <v>1115</v>
      </c>
      <c r="K401" s="52" t="s">
        <v>3597</v>
      </c>
      <c r="M401" s="2"/>
      <c r="N401" s="1" t="s">
        <v>4374</v>
      </c>
      <c r="O401" s="1" t="s">
        <v>4375</v>
      </c>
      <c r="P401" s="52" t="s">
        <v>4058</v>
      </c>
    </row>
    <row r="402" ht="13.2" spans="1:17">
      <c r="A402" s="1">
        <v>401</v>
      </c>
      <c r="B402" s="1" t="s">
        <v>3</v>
      </c>
      <c r="C402" s="1" t="s">
        <v>4</v>
      </c>
      <c r="D402" s="1" t="s">
        <v>3594</v>
      </c>
      <c r="E402" s="1" t="s">
        <v>3595</v>
      </c>
      <c r="F402" s="1" t="s">
        <v>3585</v>
      </c>
      <c r="H402" s="1" t="s">
        <v>3596</v>
      </c>
      <c r="I402" s="52" t="s">
        <v>1114</v>
      </c>
      <c r="J402" s="52" t="s">
        <v>1115</v>
      </c>
      <c r="K402" s="52" t="s">
        <v>3597</v>
      </c>
      <c r="L402" s="1" t="s">
        <v>4376</v>
      </c>
      <c r="M402" s="2" t="s">
        <v>185</v>
      </c>
      <c r="N402" s="1" t="s">
        <v>4374</v>
      </c>
      <c r="O402" s="1" t="s">
        <v>4375</v>
      </c>
      <c r="P402" s="52" t="s">
        <v>4058</v>
      </c>
      <c r="Q402" s="52" t="s">
        <v>4060</v>
      </c>
    </row>
    <row r="403" ht="13.2" spans="1:16">
      <c r="A403" s="1">
        <v>402</v>
      </c>
      <c r="B403" s="1" t="s">
        <v>6</v>
      </c>
      <c r="C403" s="1" t="s">
        <v>7</v>
      </c>
      <c r="D403" s="1" t="s">
        <v>3594</v>
      </c>
      <c r="E403" s="1" t="s">
        <v>3595</v>
      </c>
      <c r="F403" s="1" t="s">
        <v>3585</v>
      </c>
      <c r="H403" s="1" t="s">
        <v>3596</v>
      </c>
      <c r="I403" s="52" t="s">
        <v>1116</v>
      </c>
      <c r="J403" s="52" t="s">
        <v>1117</v>
      </c>
      <c r="K403" s="1" t="s">
        <v>3602</v>
      </c>
      <c r="M403" s="2"/>
      <c r="O403" s="1" t="s">
        <v>4377</v>
      </c>
      <c r="P403" s="52" t="s">
        <v>4378</v>
      </c>
    </row>
    <row r="404" ht="13.2" spans="1:17">
      <c r="A404" s="1">
        <v>403</v>
      </c>
      <c r="B404" s="1" t="s">
        <v>3</v>
      </c>
      <c r="C404" s="1" t="s">
        <v>4</v>
      </c>
      <c r="D404" s="1" t="s">
        <v>3594</v>
      </c>
      <c r="E404" s="1" t="s">
        <v>3595</v>
      </c>
      <c r="F404" s="1" t="s">
        <v>3585</v>
      </c>
      <c r="H404" s="1" t="s">
        <v>3596</v>
      </c>
      <c r="I404" s="52" t="s">
        <v>1116</v>
      </c>
      <c r="J404" s="52" t="s">
        <v>1117</v>
      </c>
      <c r="K404" s="1" t="s">
        <v>3602</v>
      </c>
      <c r="L404" s="1" t="s">
        <v>4379</v>
      </c>
      <c r="M404" s="2" t="s">
        <v>186</v>
      </c>
      <c r="O404" s="1" t="s">
        <v>4377</v>
      </c>
      <c r="P404" s="52" t="s">
        <v>4378</v>
      </c>
      <c r="Q404" s="52" t="s">
        <v>4380</v>
      </c>
    </row>
    <row r="405" ht="13.2" spans="1:16">
      <c r="A405" s="1">
        <v>404</v>
      </c>
      <c r="B405" s="1" t="s">
        <v>6</v>
      </c>
      <c r="C405" s="1" t="s">
        <v>7</v>
      </c>
      <c r="D405" s="1" t="s">
        <v>3594</v>
      </c>
      <c r="E405" s="1" t="s">
        <v>3595</v>
      </c>
      <c r="F405" s="1" t="s">
        <v>3585</v>
      </c>
      <c r="H405" s="1" t="s">
        <v>3596</v>
      </c>
      <c r="I405" s="52" t="s">
        <v>1118</v>
      </c>
      <c r="J405" s="52" t="s">
        <v>1119</v>
      </c>
      <c r="K405" s="1" t="s">
        <v>3602</v>
      </c>
      <c r="M405" s="2"/>
      <c r="O405" s="1" t="s">
        <v>4381</v>
      </c>
      <c r="P405" s="52" t="s">
        <v>4382</v>
      </c>
    </row>
    <row r="406" ht="13.2" spans="1:17">
      <c r="A406" s="1">
        <v>405</v>
      </c>
      <c r="B406" s="1" t="s">
        <v>3</v>
      </c>
      <c r="C406" s="1" t="s">
        <v>4</v>
      </c>
      <c r="D406" s="1" t="s">
        <v>3594</v>
      </c>
      <c r="E406" s="1" t="s">
        <v>3595</v>
      </c>
      <c r="F406" s="1" t="s">
        <v>3585</v>
      </c>
      <c r="H406" s="1" t="s">
        <v>3596</v>
      </c>
      <c r="I406" s="52" t="s">
        <v>1118</v>
      </c>
      <c r="J406" s="52" t="s">
        <v>1119</v>
      </c>
      <c r="K406" s="1" t="s">
        <v>3602</v>
      </c>
      <c r="L406" s="1" t="s">
        <v>4383</v>
      </c>
      <c r="M406" s="2" t="s">
        <v>187</v>
      </c>
      <c r="O406" s="1" t="s">
        <v>4381</v>
      </c>
      <c r="P406" s="52" t="s">
        <v>4382</v>
      </c>
      <c r="Q406" s="52" t="s">
        <v>3686</v>
      </c>
    </row>
    <row r="407" ht="13.2" spans="1:16">
      <c r="A407" s="1">
        <v>406</v>
      </c>
      <c r="B407" s="1" t="s">
        <v>6</v>
      </c>
      <c r="C407" s="1" t="s">
        <v>7</v>
      </c>
      <c r="D407" s="1" t="s">
        <v>3594</v>
      </c>
      <c r="E407" s="1" t="s">
        <v>3595</v>
      </c>
      <c r="F407" s="1" t="s">
        <v>3585</v>
      </c>
      <c r="H407" s="1" t="s">
        <v>3596</v>
      </c>
      <c r="I407" s="52" t="s">
        <v>1119</v>
      </c>
      <c r="J407" s="52" t="s">
        <v>1120</v>
      </c>
      <c r="K407" s="1" t="s">
        <v>3602</v>
      </c>
      <c r="M407" s="2"/>
      <c r="O407" s="1" t="s">
        <v>4384</v>
      </c>
      <c r="P407" s="52" t="s">
        <v>4385</v>
      </c>
    </row>
    <row r="408" ht="13.2" spans="1:17">
      <c r="A408" s="1">
        <v>407</v>
      </c>
      <c r="B408" s="1" t="s">
        <v>3</v>
      </c>
      <c r="C408" s="1" t="s">
        <v>4</v>
      </c>
      <c r="D408" s="1" t="s">
        <v>3594</v>
      </c>
      <c r="E408" s="1" t="s">
        <v>3595</v>
      </c>
      <c r="F408" s="1" t="s">
        <v>3585</v>
      </c>
      <c r="H408" s="1" t="s">
        <v>3596</v>
      </c>
      <c r="I408" s="52" t="s">
        <v>1119</v>
      </c>
      <c r="J408" s="52" t="s">
        <v>1120</v>
      </c>
      <c r="K408" s="1" t="s">
        <v>3602</v>
      </c>
      <c r="L408" s="1" t="s">
        <v>4386</v>
      </c>
      <c r="M408" s="2" t="s">
        <v>188</v>
      </c>
      <c r="O408" s="1" t="s">
        <v>4384</v>
      </c>
      <c r="P408" s="52" t="s">
        <v>4385</v>
      </c>
      <c r="Q408" s="52" t="s">
        <v>4387</v>
      </c>
    </row>
    <row r="409" ht="13.2" spans="1:16">
      <c r="A409" s="1">
        <v>408</v>
      </c>
      <c r="B409" s="1" t="s">
        <v>6</v>
      </c>
      <c r="C409" s="1" t="s">
        <v>7</v>
      </c>
      <c r="D409" s="1" t="s">
        <v>3594</v>
      </c>
      <c r="E409" s="1" t="s">
        <v>3595</v>
      </c>
      <c r="F409" s="1" t="s">
        <v>3585</v>
      </c>
      <c r="H409" s="1" t="s">
        <v>3596</v>
      </c>
      <c r="I409" s="52" t="s">
        <v>1121</v>
      </c>
      <c r="J409" s="52" t="s">
        <v>1122</v>
      </c>
      <c r="K409" s="1" t="s">
        <v>3602</v>
      </c>
      <c r="M409" s="2"/>
      <c r="O409" s="1" t="s">
        <v>4388</v>
      </c>
      <c r="P409" s="52" t="s">
        <v>4389</v>
      </c>
    </row>
    <row r="410" ht="13.2" spans="1:17">
      <c r="A410" s="1">
        <v>409</v>
      </c>
      <c r="B410" s="1" t="s">
        <v>3</v>
      </c>
      <c r="C410" s="1" t="s">
        <v>4</v>
      </c>
      <c r="D410" s="1" t="s">
        <v>3594</v>
      </c>
      <c r="E410" s="1" t="s">
        <v>3595</v>
      </c>
      <c r="F410" s="1" t="s">
        <v>3585</v>
      </c>
      <c r="H410" s="1" t="s">
        <v>3596</v>
      </c>
      <c r="I410" s="52" t="s">
        <v>1121</v>
      </c>
      <c r="J410" s="52" t="s">
        <v>1122</v>
      </c>
      <c r="K410" s="1" t="s">
        <v>3602</v>
      </c>
      <c r="L410" s="1" t="s">
        <v>4390</v>
      </c>
      <c r="M410" s="2" t="s">
        <v>189</v>
      </c>
      <c r="O410" s="1" t="s">
        <v>4388</v>
      </c>
      <c r="P410" s="52" t="s">
        <v>4389</v>
      </c>
      <c r="Q410" s="52" t="s">
        <v>4391</v>
      </c>
    </row>
    <row r="411" ht="13.2" spans="1:18">
      <c r="A411" s="1">
        <v>410</v>
      </c>
      <c r="B411" s="1" t="s">
        <v>6</v>
      </c>
      <c r="C411" s="1" t="s">
        <v>8</v>
      </c>
      <c r="D411" s="1" t="s">
        <v>3594</v>
      </c>
      <c r="E411" s="1" t="s">
        <v>3595</v>
      </c>
      <c r="F411" s="1" t="s">
        <v>3585</v>
      </c>
      <c r="H411" s="1" t="s">
        <v>3596</v>
      </c>
      <c r="I411" s="52" t="s">
        <v>1123</v>
      </c>
      <c r="J411" s="52" t="s">
        <v>1124</v>
      </c>
      <c r="K411" s="1" t="s">
        <v>3602</v>
      </c>
      <c r="M411" s="2"/>
      <c r="O411" s="1" t="s">
        <v>4392</v>
      </c>
      <c r="P411" s="52" t="s">
        <v>3832</v>
      </c>
      <c r="R411" s="1" t="s">
        <v>3609</v>
      </c>
    </row>
    <row r="412" ht="13.2" spans="1:18">
      <c r="A412" s="1">
        <v>411</v>
      </c>
      <c r="B412" s="1" t="s">
        <v>6</v>
      </c>
      <c r="C412" s="1" t="s">
        <v>8</v>
      </c>
      <c r="D412" s="1" t="s">
        <v>3594</v>
      </c>
      <c r="E412" s="1" t="s">
        <v>3595</v>
      </c>
      <c r="F412" s="1" t="s">
        <v>3585</v>
      </c>
      <c r="H412" s="1" t="s">
        <v>3596</v>
      </c>
      <c r="I412" s="52" t="s">
        <v>1125</v>
      </c>
      <c r="J412" s="52" t="s">
        <v>1126</v>
      </c>
      <c r="K412" s="1" t="s">
        <v>3602</v>
      </c>
      <c r="M412" s="2"/>
      <c r="O412" s="1" t="s">
        <v>4393</v>
      </c>
      <c r="P412" s="52" t="s">
        <v>3625</v>
      </c>
      <c r="R412" s="1" t="s">
        <v>3609</v>
      </c>
    </row>
    <row r="413" ht="13.2" spans="1:16">
      <c r="A413" s="1">
        <v>412</v>
      </c>
      <c r="B413" s="1" t="s">
        <v>6</v>
      </c>
      <c r="C413" s="1" t="s">
        <v>7</v>
      </c>
      <c r="D413" s="1" t="s">
        <v>3594</v>
      </c>
      <c r="E413" s="1" t="s">
        <v>3595</v>
      </c>
      <c r="F413" s="1" t="s">
        <v>3585</v>
      </c>
      <c r="H413" s="1" t="s">
        <v>3596</v>
      </c>
      <c r="I413" s="52" t="s">
        <v>1127</v>
      </c>
      <c r="J413" s="52" t="s">
        <v>1128</v>
      </c>
      <c r="K413" s="52" t="s">
        <v>3597</v>
      </c>
      <c r="M413" s="2"/>
      <c r="O413" s="1" t="s">
        <v>4394</v>
      </c>
      <c r="P413" s="52" t="s">
        <v>3815</v>
      </c>
    </row>
    <row r="414" ht="13.2" spans="1:17">
      <c r="A414" s="1">
        <v>413</v>
      </c>
      <c r="B414" s="1" t="s">
        <v>3</v>
      </c>
      <c r="C414" s="1" t="s">
        <v>4</v>
      </c>
      <c r="D414" s="1" t="s">
        <v>3594</v>
      </c>
      <c r="E414" s="1" t="s">
        <v>3595</v>
      </c>
      <c r="F414" s="1" t="s">
        <v>3585</v>
      </c>
      <c r="H414" s="1" t="s">
        <v>3596</v>
      </c>
      <c r="I414" s="52" t="s">
        <v>1127</v>
      </c>
      <c r="J414" s="52" t="s">
        <v>1128</v>
      </c>
      <c r="K414" s="52" t="s">
        <v>3597</v>
      </c>
      <c r="L414" s="1" t="s">
        <v>4395</v>
      </c>
      <c r="M414" s="2" t="s">
        <v>190</v>
      </c>
      <c r="O414" s="1" t="s">
        <v>4394</v>
      </c>
      <c r="P414" s="52" t="s">
        <v>3815</v>
      </c>
      <c r="Q414" s="52" t="s">
        <v>3817</v>
      </c>
    </row>
    <row r="415" ht="13.2" spans="1:16">
      <c r="A415" s="1">
        <v>414</v>
      </c>
      <c r="B415" s="1" t="s">
        <v>6</v>
      </c>
      <c r="C415" s="1" t="s">
        <v>7</v>
      </c>
      <c r="D415" s="1" t="s">
        <v>3594</v>
      </c>
      <c r="E415" s="1" t="s">
        <v>3595</v>
      </c>
      <c r="F415" s="1" t="s">
        <v>3585</v>
      </c>
      <c r="H415" s="1" t="s">
        <v>3596</v>
      </c>
      <c r="I415" s="52" t="s">
        <v>1129</v>
      </c>
      <c r="J415" s="52" t="s">
        <v>1130</v>
      </c>
      <c r="K415" s="1" t="s">
        <v>3602</v>
      </c>
      <c r="M415" s="2"/>
      <c r="N415" s="1" t="s">
        <v>4396</v>
      </c>
      <c r="O415" s="1" t="s">
        <v>4397</v>
      </c>
      <c r="P415" s="52" t="s">
        <v>4398</v>
      </c>
    </row>
    <row r="416" ht="13.2" spans="1:17">
      <c r="A416" s="1">
        <v>415</v>
      </c>
      <c r="B416" s="1" t="s">
        <v>3</v>
      </c>
      <c r="C416" s="1" t="s">
        <v>4</v>
      </c>
      <c r="D416" s="1" t="s">
        <v>3594</v>
      </c>
      <c r="E416" s="1" t="s">
        <v>3595</v>
      </c>
      <c r="F416" s="1" t="s">
        <v>3585</v>
      </c>
      <c r="H416" s="1" t="s">
        <v>3596</v>
      </c>
      <c r="I416" s="52" t="s">
        <v>1129</v>
      </c>
      <c r="J416" s="52" t="s">
        <v>1130</v>
      </c>
      <c r="K416" s="1" t="s">
        <v>3602</v>
      </c>
      <c r="L416" s="1" t="s">
        <v>4399</v>
      </c>
      <c r="M416" s="2" t="s">
        <v>191</v>
      </c>
      <c r="N416" s="1" t="s">
        <v>4396</v>
      </c>
      <c r="O416" s="1" t="s">
        <v>4397</v>
      </c>
      <c r="P416" s="52" t="s">
        <v>4398</v>
      </c>
      <c r="Q416" s="52" t="s">
        <v>4400</v>
      </c>
    </row>
    <row r="417" ht="13.2" spans="1:16">
      <c r="A417" s="1">
        <v>416</v>
      </c>
      <c r="B417" s="1" t="s">
        <v>6</v>
      </c>
      <c r="C417" s="1" t="s">
        <v>7</v>
      </c>
      <c r="D417" s="1" t="s">
        <v>3594</v>
      </c>
      <c r="E417" s="1" t="s">
        <v>3595</v>
      </c>
      <c r="F417" s="1" t="s">
        <v>3585</v>
      </c>
      <c r="H417" s="1" t="s">
        <v>3596</v>
      </c>
      <c r="I417" s="52" t="s">
        <v>1131</v>
      </c>
      <c r="J417" s="52" t="s">
        <v>1132</v>
      </c>
      <c r="K417" s="52" t="s">
        <v>3597</v>
      </c>
      <c r="M417" s="2"/>
      <c r="O417" s="1" t="s">
        <v>4401</v>
      </c>
      <c r="P417" s="52" t="s">
        <v>4033</v>
      </c>
    </row>
    <row r="418" ht="13.2" spans="1:17">
      <c r="A418" s="1">
        <v>417</v>
      </c>
      <c r="B418" s="1" t="s">
        <v>3</v>
      </c>
      <c r="C418" s="1" t="s">
        <v>4</v>
      </c>
      <c r="D418" s="1" t="s">
        <v>3594</v>
      </c>
      <c r="E418" s="1" t="s">
        <v>3595</v>
      </c>
      <c r="F418" s="1" t="s">
        <v>3585</v>
      </c>
      <c r="H418" s="1" t="s">
        <v>3596</v>
      </c>
      <c r="I418" s="52" t="s">
        <v>1131</v>
      </c>
      <c r="J418" s="52" t="s">
        <v>1132</v>
      </c>
      <c r="K418" s="52" t="s">
        <v>3597</v>
      </c>
      <c r="L418" s="1" t="s">
        <v>4402</v>
      </c>
      <c r="M418" s="2" t="s">
        <v>55</v>
      </c>
      <c r="O418" s="1" t="s">
        <v>4401</v>
      </c>
      <c r="P418" s="52" t="s">
        <v>4033</v>
      </c>
      <c r="Q418" s="52" t="s">
        <v>4035</v>
      </c>
    </row>
    <row r="419" ht="13.2" spans="1:16">
      <c r="A419" s="1">
        <v>418</v>
      </c>
      <c r="B419" s="1" t="s">
        <v>6</v>
      </c>
      <c r="C419" s="1" t="s">
        <v>7</v>
      </c>
      <c r="D419" s="1" t="s">
        <v>3594</v>
      </c>
      <c r="E419" s="1" t="s">
        <v>3595</v>
      </c>
      <c r="F419" s="1" t="s">
        <v>3585</v>
      </c>
      <c r="H419" s="1" t="s">
        <v>3596</v>
      </c>
      <c r="I419" s="52" t="s">
        <v>1133</v>
      </c>
      <c r="J419" s="52" t="s">
        <v>1134</v>
      </c>
      <c r="K419" s="52" t="s">
        <v>3597</v>
      </c>
      <c r="M419" s="2"/>
      <c r="O419" s="1" t="s">
        <v>4403</v>
      </c>
      <c r="P419" s="52" t="s">
        <v>4404</v>
      </c>
    </row>
    <row r="420" ht="13.2" spans="1:17">
      <c r="A420" s="1">
        <v>419</v>
      </c>
      <c r="B420" s="1" t="s">
        <v>3</v>
      </c>
      <c r="C420" s="1" t="s">
        <v>4</v>
      </c>
      <c r="D420" s="1" t="s">
        <v>3594</v>
      </c>
      <c r="E420" s="1" t="s">
        <v>3595</v>
      </c>
      <c r="F420" s="1" t="s">
        <v>3585</v>
      </c>
      <c r="H420" s="1" t="s">
        <v>3596</v>
      </c>
      <c r="I420" s="52" t="s">
        <v>1133</v>
      </c>
      <c r="J420" s="52" t="s">
        <v>1134</v>
      </c>
      <c r="K420" s="52" t="s">
        <v>3597</v>
      </c>
      <c r="L420" s="1" t="s">
        <v>4405</v>
      </c>
      <c r="M420" s="2" t="s">
        <v>192</v>
      </c>
      <c r="O420" s="1" t="s">
        <v>4403</v>
      </c>
      <c r="P420" s="52" t="s">
        <v>4404</v>
      </c>
      <c r="Q420" s="52" t="s">
        <v>4406</v>
      </c>
    </row>
    <row r="421" ht="13.2" spans="1:16">
      <c r="A421" s="1">
        <v>420</v>
      </c>
      <c r="B421" s="1" t="s">
        <v>6</v>
      </c>
      <c r="C421" s="1" t="s">
        <v>7</v>
      </c>
      <c r="D421" s="1" t="s">
        <v>3594</v>
      </c>
      <c r="E421" s="1" t="s">
        <v>3595</v>
      </c>
      <c r="F421" s="1" t="s">
        <v>3585</v>
      </c>
      <c r="H421" s="1" t="s">
        <v>3596</v>
      </c>
      <c r="I421" s="52" t="s">
        <v>1135</v>
      </c>
      <c r="J421" s="52" t="s">
        <v>1136</v>
      </c>
      <c r="K421" s="1" t="s">
        <v>3602</v>
      </c>
      <c r="M421" s="2"/>
      <c r="N421" s="1" t="s">
        <v>4407</v>
      </c>
      <c r="O421" s="1" t="s">
        <v>4408</v>
      </c>
      <c r="P421" s="52" t="s">
        <v>3645</v>
      </c>
    </row>
    <row r="422" ht="13.2" spans="1:17">
      <c r="A422" s="1">
        <v>421</v>
      </c>
      <c r="B422" s="1" t="s">
        <v>3</v>
      </c>
      <c r="C422" s="1" t="s">
        <v>4</v>
      </c>
      <c r="D422" s="1" t="s">
        <v>3594</v>
      </c>
      <c r="E422" s="1" t="s">
        <v>3595</v>
      </c>
      <c r="F422" s="1" t="s">
        <v>3585</v>
      </c>
      <c r="H422" s="1" t="s">
        <v>3596</v>
      </c>
      <c r="I422" s="52" t="s">
        <v>1135</v>
      </c>
      <c r="J422" s="52" t="s">
        <v>1136</v>
      </c>
      <c r="K422" s="1" t="s">
        <v>3602</v>
      </c>
      <c r="L422" s="1" t="s">
        <v>4409</v>
      </c>
      <c r="M422" s="2" t="s">
        <v>193</v>
      </c>
      <c r="N422" s="1" t="s">
        <v>4407</v>
      </c>
      <c r="O422" s="1" t="s">
        <v>4408</v>
      </c>
      <c r="P422" s="52" t="s">
        <v>3645</v>
      </c>
      <c r="Q422" s="52" t="s">
        <v>4270</v>
      </c>
    </row>
    <row r="423" ht="13.2" spans="1:16">
      <c r="A423" s="1">
        <v>422</v>
      </c>
      <c r="B423" s="1" t="s">
        <v>6</v>
      </c>
      <c r="C423" s="1" t="s">
        <v>7</v>
      </c>
      <c r="D423" s="1" t="s">
        <v>3594</v>
      </c>
      <c r="E423" s="1" t="s">
        <v>3595</v>
      </c>
      <c r="F423" s="1" t="s">
        <v>3585</v>
      </c>
      <c r="H423" s="1" t="s">
        <v>3596</v>
      </c>
      <c r="I423" s="52" t="s">
        <v>1137</v>
      </c>
      <c r="J423" s="52" t="s">
        <v>1138</v>
      </c>
      <c r="K423" s="1" t="s">
        <v>3602</v>
      </c>
      <c r="M423" s="2"/>
      <c r="N423" s="1" t="s">
        <v>4410</v>
      </c>
      <c r="O423" s="1" t="s">
        <v>4411</v>
      </c>
      <c r="P423" s="52" t="s">
        <v>4412</v>
      </c>
    </row>
    <row r="424" ht="13.2" spans="1:17">
      <c r="A424" s="1">
        <v>423</v>
      </c>
      <c r="B424" s="1" t="s">
        <v>3</v>
      </c>
      <c r="C424" s="1" t="s">
        <v>4</v>
      </c>
      <c r="D424" s="1" t="s">
        <v>3594</v>
      </c>
      <c r="E424" s="1" t="s">
        <v>3595</v>
      </c>
      <c r="F424" s="1" t="s">
        <v>3585</v>
      </c>
      <c r="H424" s="1" t="s">
        <v>3596</v>
      </c>
      <c r="I424" s="52" t="s">
        <v>1137</v>
      </c>
      <c r="J424" s="52" t="s">
        <v>1138</v>
      </c>
      <c r="K424" s="1" t="s">
        <v>3602</v>
      </c>
      <c r="L424" s="1" t="s">
        <v>4413</v>
      </c>
      <c r="M424" s="2" t="s">
        <v>194</v>
      </c>
      <c r="N424" s="1" t="s">
        <v>4410</v>
      </c>
      <c r="O424" s="1" t="s">
        <v>4411</v>
      </c>
      <c r="P424" s="52" t="s">
        <v>4412</v>
      </c>
      <c r="Q424" s="52" t="s">
        <v>4414</v>
      </c>
    </row>
    <row r="425" ht="13.2" spans="1:16">
      <c r="A425" s="1">
        <v>424</v>
      </c>
      <c r="B425" s="1" t="s">
        <v>6</v>
      </c>
      <c r="C425" s="1" t="s">
        <v>7</v>
      </c>
      <c r="D425" s="1" t="s">
        <v>3594</v>
      </c>
      <c r="E425" s="1" t="s">
        <v>3595</v>
      </c>
      <c r="F425" s="1" t="s">
        <v>3585</v>
      </c>
      <c r="H425" s="1" t="s">
        <v>3596</v>
      </c>
      <c r="I425" s="52" t="s">
        <v>1139</v>
      </c>
      <c r="J425" s="52" t="s">
        <v>1140</v>
      </c>
      <c r="K425" s="1" t="s">
        <v>3602</v>
      </c>
      <c r="M425" s="2"/>
      <c r="O425" s="1" t="s">
        <v>4415</v>
      </c>
      <c r="P425" s="52" t="s">
        <v>4416</v>
      </c>
    </row>
    <row r="426" ht="13.2" spans="1:17">
      <c r="A426" s="1">
        <v>425</v>
      </c>
      <c r="B426" s="1" t="s">
        <v>3</v>
      </c>
      <c r="C426" s="1" t="s">
        <v>4</v>
      </c>
      <c r="D426" s="1" t="s">
        <v>3594</v>
      </c>
      <c r="E426" s="1" t="s">
        <v>3595</v>
      </c>
      <c r="F426" s="1" t="s">
        <v>3585</v>
      </c>
      <c r="H426" s="1" t="s">
        <v>3596</v>
      </c>
      <c r="I426" s="52" t="s">
        <v>1139</v>
      </c>
      <c r="J426" s="52" t="s">
        <v>1140</v>
      </c>
      <c r="K426" s="1" t="s">
        <v>3602</v>
      </c>
      <c r="L426" s="1" t="s">
        <v>4417</v>
      </c>
      <c r="M426" s="2" t="s">
        <v>195</v>
      </c>
      <c r="O426" s="1" t="s">
        <v>4415</v>
      </c>
      <c r="P426" s="52" t="s">
        <v>4416</v>
      </c>
      <c r="Q426" s="52" t="s">
        <v>4418</v>
      </c>
    </row>
    <row r="427" ht="13.2" spans="1:16">
      <c r="A427" s="1">
        <v>426</v>
      </c>
      <c r="B427" s="1" t="s">
        <v>6</v>
      </c>
      <c r="C427" s="1" t="s">
        <v>7</v>
      </c>
      <c r="D427" s="1" t="s">
        <v>3594</v>
      </c>
      <c r="E427" s="1" t="s">
        <v>3595</v>
      </c>
      <c r="F427" s="1" t="s">
        <v>3585</v>
      </c>
      <c r="H427" s="1" t="s">
        <v>3596</v>
      </c>
      <c r="I427" s="52" t="s">
        <v>1141</v>
      </c>
      <c r="J427" s="52" t="s">
        <v>1142</v>
      </c>
      <c r="K427" s="1" t="s">
        <v>3602</v>
      </c>
      <c r="M427" s="2"/>
      <c r="N427" s="1" t="s">
        <v>4419</v>
      </c>
      <c r="O427" s="1" t="s">
        <v>4420</v>
      </c>
      <c r="P427" s="52" t="s">
        <v>4421</v>
      </c>
    </row>
    <row r="428" ht="13.2" spans="1:17">
      <c r="A428" s="1">
        <v>427</v>
      </c>
      <c r="B428" s="1" t="s">
        <v>3</v>
      </c>
      <c r="C428" s="1" t="s">
        <v>4</v>
      </c>
      <c r="D428" s="1" t="s">
        <v>3594</v>
      </c>
      <c r="E428" s="1" t="s">
        <v>3595</v>
      </c>
      <c r="F428" s="1" t="s">
        <v>3585</v>
      </c>
      <c r="H428" s="1" t="s">
        <v>3596</v>
      </c>
      <c r="I428" s="52" t="s">
        <v>1141</v>
      </c>
      <c r="J428" s="52" t="s">
        <v>1142</v>
      </c>
      <c r="K428" s="1" t="s">
        <v>3602</v>
      </c>
      <c r="L428" s="1" t="s">
        <v>4422</v>
      </c>
      <c r="M428" s="2" t="s">
        <v>196</v>
      </c>
      <c r="N428" s="1" t="s">
        <v>4419</v>
      </c>
      <c r="O428" s="1" t="s">
        <v>4420</v>
      </c>
      <c r="P428" s="52" t="s">
        <v>4421</v>
      </c>
      <c r="Q428" s="52" t="s">
        <v>4423</v>
      </c>
    </row>
    <row r="429" ht="13.2" spans="1:16">
      <c r="A429" s="1">
        <v>428</v>
      </c>
      <c r="B429" s="1" t="s">
        <v>6</v>
      </c>
      <c r="C429" s="1" t="s">
        <v>7</v>
      </c>
      <c r="D429" s="1" t="s">
        <v>3594</v>
      </c>
      <c r="E429" s="1" t="s">
        <v>3595</v>
      </c>
      <c r="F429" s="1" t="s">
        <v>3585</v>
      </c>
      <c r="H429" s="1" t="s">
        <v>3596</v>
      </c>
      <c r="I429" s="52" t="s">
        <v>1143</v>
      </c>
      <c r="J429" s="52" t="s">
        <v>1144</v>
      </c>
      <c r="K429" s="1" t="s">
        <v>3602</v>
      </c>
      <c r="M429" s="2"/>
      <c r="N429" s="1" t="s">
        <v>4424</v>
      </c>
      <c r="O429" s="1" t="s">
        <v>4425</v>
      </c>
      <c r="P429" s="52" t="s">
        <v>4426</v>
      </c>
    </row>
    <row r="430" ht="13.2" spans="1:17">
      <c r="A430" s="1">
        <v>429</v>
      </c>
      <c r="B430" s="1" t="s">
        <v>3</v>
      </c>
      <c r="C430" s="1" t="s">
        <v>4</v>
      </c>
      <c r="D430" s="1" t="s">
        <v>3594</v>
      </c>
      <c r="E430" s="1" t="s">
        <v>3595</v>
      </c>
      <c r="F430" s="1" t="s">
        <v>3585</v>
      </c>
      <c r="H430" s="1" t="s">
        <v>3596</v>
      </c>
      <c r="I430" s="52" t="s">
        <v>1143</v>
      </c>
      <c r="J430" s="52" t="s">
        <v>1144</v>
      </c>
      <c r="K430" s="1" t="s">
        <v>3602</v>
      </c>
      <c r="L430" s="1" t="s">
        <v>4427</v>
      </c>
      <c r="M430" s="2" t="s">
        <v>197</v>
      </c>
      <c r="N430" s="1" t="s">
        <v>4424</v>
      </c>
      <c r="O430" s="1" t="s">
        <v>4425</v>
      </c>
      <c r="P430" s="52" t="s">
        <v>4426</v>
      </c>
      <c r="Q430" s="52" t="s">
        <v>4428</v>
      </c>
    </row>
    <row r="431" ht="13.2" spans="1:16">
      <c r="A431" s="1">
        <v>430</v>
      </c>
      <c r="B431" s="1" t="s">
        <v>6</v>
      </c>
      <c r="C431" s="1" t="s">
        <v>7</v>
      </c>
      <c r="D431" s="1" t="s">
        <v>3594</v>
      </c>
      <c r="E431" s="1" t="s">
        <v>3595</v>
      </c>
      <c r="F431" s="1" t="s">
        <v>3585</v>
      </c>
      <c r="H431" s="1" t="s">
        <v>3596</v>
      </c>
      <c r="I431" s="52" t="s">
        <v>1145</v>
      </c>
      <c r="J431" s="52" t="s">
        <v>1146</v>
      </c>
      <c r="K431" s="1" t="s">
        <v>3602</v>
      </c>
      <c r="M431" s="2"/>
      <c r="O431" s="1" t="s">
        <v>4429</v>
      </c>
      <c r="P431" s="52" t="s">
        <v>4430</v>
      </c>
    </row>
    <row r="432" ht="13.2" spans="1:17">
      <c r="A432" s="1">
        <v>431</v>
      </c>
      <c r="B432" s="1" t="s">
        <v>3</v>
      </c>
      <c r="C432" s="1" t="s">
        <v>4</v>
      </c>
      <c r="D432" s="1" t="s">
        <v>3594</v>
      </c>
      <c r="E432" s="1" t="s">
        <v>3595</v>
      </c>
      <c r="F432" s="1" t="s">
        <v>3585</v>
      </c>
      <c r="H432" s="1" t="s">
        <v>3596</v>
      </c>
      <c r="I432" s="52" t="s">
        <v>1145</v>
      </c>
      <c r="J432" s="52" t="s">
        <v>1146</v>
      </c>
      <c r="K432" s="1" t="s">
        <v>3602</v>
      </c>
      <c r="L432" s="1" t="s">
        <v>4431</v>
      </c>
      <c r="M432" s="2" t="s">
        <v>65</v>
      </c>
      <c r="O432" s="1" t="s">
        <v>4429</v>
      </c>
      <c r="P432" s="52" t="s">
        <v>4430</v>
      </c>
      <c r="Q432" s="52" t="s">
        <v>4432</v>
      </c>
    </row>
    <row r="433" ht="13.2" spans="1:16">
      <c r="A433" s="1">
        <v>432</v>
      </c>
      <c r="B433" s="1" t="s">
        <v>6</v>
      </c>
      <c r="C433" s="1" t="s">
        <v>7</v>
      </c>
      <c r="D433" s="1" t="s">
        <v>3594</v>
      </c>
      <c r="E433" s="1" t="s">
        <v>3595</v>
      </c>
      <c r="F433" s="1" t="s">
        <v>3585</v>
      </c>
      <c r="H433" s="1" t="s">
        <v>3596</v>
      </c>
      <c r="I433" s="52" t="s">
        <v>1147</v>
      </c>
      <c r="J433" s="52" t="s">
        <v>1148</v>
      </c>
      <c r="K433" s="1" t="s">
        <v>3602</v>
      </c>
      <c r="M433" s="2"/>
      <c r="N433" s="1" t="s">
        <v>4433</v>
      </c>
      <c r="O433" s="1" t="s">
        <v>4434</v>
      </c>
      <c r="P433" s="52" t="s">
        <v>4435</v>
      </c>
    </row>
    <row r="434" ht="13.2" spans="1:17">
      <c r="A434" s="1">
        <v>433</v>
      </c>
      <c r="B434" s="1" t="s">
        <v>3</v>
      </c>
      <c r="C434" s="1" t="s">
        <v>4</v>
      </c>
      <c r="D434" s="1" t="s">
        <v>3594</v>
      </c>
      <c r="E434" s="1" t="s">
        <v>3595</v>
      </c>
      <c r="F434" s="1" t="s">
        <v>3585</v>
      </c>
      <c r="H434" s="1" t="s">
        <v>3596</v>
      </c>
      <c r="I434" s="52" t="s">
        <v>1147</v>
      </c>
      <c r="J434" s="52" t="s">
        <v>1148</v>
      </c>
      <c r="K434" s="1" t="s">
        <v>3602</v>
      </c>
      <c r="L434" s="1" t="s">
        <v>4436</v>
      </c>
      <c r="M434" s="2" t="s">
        <v>198</v>
      </c>
      <c r="N434" s="1" t="s">
        <v>4433</v>
      </c>
      <c r="O434" s="1" t="s">
        <v>4434</v>
      </c>
      <c r="P434" s="52" t="s">
        <v>4435</v>
      </c>
      <c r="Q434" s="52" t="s">
        <v>4437</v>
      </c>
    </row>
    <row r="435" ht="13.2" spans="1:16">
      <c r="A435" s="1">
        <v>434</v>
      </c>
      <c r="B435" s="1" t="s">
        <v>6</v>
      </c>
      <c r="C435" s="1" t="s">
        <v>7</v>
      </c>
      <c r="D435" s="1" t="s">
        <v>3594</v>
      </c>
      <c r="E435" s="1" t="s">
        <v>3595</v>
      </c>
      <c r="F435" s="1" t="s">
        <v>3585</v>
      </c>
      <c r="H435" s="1" t="s">
        <v>3596</v>
      </c>
      <c r="I435" s="52" t="s">
        <v>1149</v>
      </c>
      <c r="J435" s="52" t="s">
        <v>1150</v>
      </c>
      <c r="K435" s="1" t="s">
        <v>3602</v>
      </c>
      <c r="M435" s="2"/>
      <c r="O435" s="1" t="s">
        <v>4438</v>
      </c>
      <c r="P435" s="52" t="s">
        <v>4439</v>
      </c>
    </row>
    <row r="436" ht="13.2" spans="1:17">
      <c r="A436" s="1">
        <v>435</v>
      </c>
      <c r="B436" s="1" t="s">
        <v>3</v>
      </c>
      <c r="C436" s="1" t="s">
        <v>4</v>
      </c>
      <c r="D436" s="1" t="s">
        <v>3594</v>
      </c>
      <c r="E436" s="1" t="s">
        <v>3595</v>
      </c>
      <c r="F436" s="1" t="s">
        <v>3585</v>
      </c>
      <c r="H436" s="1" t="s">
        <v>3596</v>
      </c>
      <c r="I436" s="52" t="s">
        <v>1149</v>
      </c>
      <c r="J436" s="52" t="s">
        <v>1150</v>
      </c>
      <c r="K436" s="1" t="s">
        <v>3602</v>
      </c>
      <c r="L436" s="1" t="s">
        <v>4440</v>
      </c>
      <c r="M436" s="2" t="s">
        <v>89</v>
      </c>
      <c r="O436" s="1" t="s">
        <v>4438</v>
      </c>
      <c r="P436" s="52" t="s">
        <v>4439</v>
      </c>
      <c r="Q436" s="52" t="s">
        <v>4441</v>
      </c>
    </row>
    <row r="437" ht="13.2" spans="1:16">
      <c r="A437" s="1">
        <v>436</v>
      </c>
      <c r="B437" s="1" t="s">
        <v>6</v>
      </c>
      <c r="C437" s="1" t="s">
        <v>7</v>
      </c>
      <c r="D437" s="1" t="s">
        <v>3594</v>
      </c>
      <c r="E437" s="1" t="s">
        <v>3595</v>
      </c>
      <c r="F437" s="1" t="s">
        <v>3585</v>
      </c>
      <c r="H437" s="1" t="s">
        <v>3596</v>
      </c>
      <c r="I437" s="52" t="s">
        <v>1151</v>
      </c>
      <c r="J437" s="52" t="s">
        <v>1152</v>
      </c>
      <c r="K437" s="52" t="s">
        <v>3597</v>
      </c>
      <c r="M437" s="2"/>
      <c r="N437" s="1" t="s">
        <v>4442</v>
      </c>
      <c r="O437" s="1" t="s">
        <v>4443</v>
      </c>
      <c r="P437" s="52" t="s">
        <v>4444</v>
      </c>
    </row>
    <row r="438" ht="13.2" spans="1:17">
      <c r="A438" s="1">
        <v>437</v>
      </c>
      <c r="B438" s="1" t="s">
        <v>3</v>
      </c>
      <c r="C438" s="1" t="s">
        <v>4</v>
      </c>
      <c r="D438" s="1" t="s">
        <v>3594</v>
      </c>
      <c r="E438" s="1" t="s">
        <v>3595</v>
      </c>
      <c r="F438" s="1" t="s">
        <v>3585</v>
      </c>
      <c r="H438" s="1" t="s">
        <v>3596</v>
      </c>
      <c r="I438" s="52" t="s">
        <v>1151</v>
      </c>
      <c r="J438" s="52" t="s">
        <v>1152</v>
      </c>
      <c r="K438" s="52" t="s">
        <v>3597</v>
      </c>
      <c r="L438" s="1" t="s">
        <v>4445</v>
      </c>
      <c r="M438" s="2" t="s">
        <v>199</v>
      </c>
      <c r="N438" s="1" t="s">
        <v>4442</v>
      </c>
      <c r="O438" s="1" t="s">
        <v>4443</v>
      </c>
      <c r="P438" s="52" t="s">
        <v>4444</v>
      </c>
      <c r="Q438" s="52" t="s">
        <v>4446</v>
      </c>
    </row>
    <row r="439" ht="13.2" spans="1:16">
      <c r="A439" s="1">
        <v>438</v>
      </c>
      <c r="B439" s="1" t="s">
        <v>6</v>
      </c>
      <c r="C439" s="1" t="s">
        <v>7</v>
      </c>
      <c r="D439" s="1" t="s">
        <v>3594</v>
      </c>
      <c r="E439" s="1" t="s">
        <v>3595</v>
      </c>
      <c r="F439" s="1" t="s">
        <v>3585</v>
      </c>
      <c r="H439" s="1" t="s">
        <v>3596</v>
      </c>
      <c r="I439" s="52" t="s">
        <v>1153</v>
      </c>
      <c r="J439" s="52" t="s">
        <v>1154</v>
      </c>
      <c r="K439" s="1" t="s">
        <v>3602</v>
      </c>
      <c r="M439" s="2"/>
      <c r="O439" s="1" t="s">
        <v>4447</v>
      </c>
      <c r="P439" s="52" t="s">
        <v>3627</v>
      </c>
    </row>
    <row r="440" ht="13.2" spans="1:17">
      <c r="A440" s="1">
        <v>439</v>
      </c>
      <c r="B440" s="1" t="s">
        <v>3</v>
      </c>
      <c r="C440" s="1" t="s">
        <v>4</v>
      </c>
      <c r="D440" s="1" t="s">
        <v>3594</v>
      </c>
      <c r="E440" s="1" t="s">
        <v>3595</v>
      </c>
      <c r="F440" s="1" t="s">
        <v>3585</v>
      </c>
      <c r="H440" s="1" t="s">
        <v>3596</v>
      </c>
      <c r="I440" s="52" t="s">
        <v>1153</v>
      </c>
      <c r="J440" s="52" t="s">
        <v>1154</v>
      </c>
      <c r="K440" s="1" t="s">
        <v>3602</v>
      </c>
      <c r="L440" s="1" t="s">
        <v>4448</v>
      </c>
      <c r="M440" s="2" t="s">
        <v>55</v>
      </c>
      <c r="O440" s="1" t="s">
        <v>4447</v>
      </c>
      <c r="P440" s="52" t="s">
        <v>3627</v>
      </c>
      <c r="Q440" s="52" t="s">
        <v>3629</v>
      </c>
    </row>
    <row r="441" ht="13.2" spans="1:16">
      <c r="A441" s="1">
        <v>440</v>
      </c>
      <c r="B441" s="1" t="s">
        <v>6</v>
      </c>
      <c r="C441" s="1" t="s">
        <v>7</v>
      </c>
      <c r="D441" s="1" t="s">
        <v>3594</v>
      </c>
      <c r="E441" s="1" t="s">
        <v>3595</v>
      </c>
      <c r="F441" s="1" t="s">
        <v>3585</v>
      </c>
      <c r="H441" s="1" t="s">
        <v>3596</v>
      </c>
      <c r="I441" s="52" t="s">
        <v>1155</v>
      </c>
      <c r="J441" s="52" t="s">
        <v>1156</v>
      </c>
      <c r="K441" s="1" t="s">
        <v>3602</v>
      </c>
      <c r="M441" s="2"/>
      <c r="O441" s="1" t="s">
        <v>4449</v>
      </c>
      <c r="P441" s="52" t="s">
        <v>4450</v>
      </c>
    </row>
    <row r="442" ht="13.2" spans="1:17">
      <c r="A442" s="1">
        <v>441</v>
      </c>
      <c r="B442" s="1" t="s">
        <v>3</v>
      </c>
      <c r="C442" s="1" t="s">
        <v>4</v>
      </c>
      <c r="D442" s="1" t="s">
        <v>3594</v>
      </c>
      <c r="E442" s="1" t="s">
        <v>3595</v>
      </c>
      <c r="F442" s="1" t="s">
        <v>3585</v>
      </c>
      <c r="H442" s="1" t="s">
        <v>3596</v>
      </c>
      <c r="I442" s="52" t="s">
        <v>1155</v>
      </c>
      <c r="J442" s="52" t="s">
        <v>1156</v>
      </c>
      <c r="K442" s="1" t="s">
        <v>3602</v>
      </c>
      <c r="L442" s="1" t="s">
        <v>4451</v>
      </c>
      <c r="M442" s="2" t="s">
        <v>200</v>
      </c>
      <c r="O442" s="1" t="s">
        <v>4449</v>
      </c>
      <c r="P442" s="52" t="s">
        <v>4450</v>
      </c>
      <c r="Q442" s="52" t="s">
        <v>4287</v>
      </c>
    </row>
    <row r="443" ht="13.2" spans="1:16">
      <c r="A443" s="1">
        <v>442</v>
      </c>
      <c r="B443" s="1" t="s">
        <v>6</v>
      </c>
      <c r="C443" s="1" t="s">
        <v>7</v>
      </c>
      <c r="D443" s="1" t="s">
        <v>3594</v>
      </c>
      <c r="E443" s="1" t="s">
        <v>3595</v>
      </c>
      <c r="F443" s="1" t="s">
        <v>3585</v>
      </c>
      <c r="H443" s="1" t="s">
        <v>3596</v>
      </c>
      <c r="I443" s="52" t="s">
        <v>1157</v>
      </c>
      <c r="J443" s="52" t="s">
        <v>1158</v>
      </c>
      <c r="K443" s="52" t="s">
        <v>3597</v>
      </c>
      <c r="M443" s="2"/>
      <c r="O443" s="1" t="s">
        <v>4452</v>
      </c>
      <c r="P443" s="52" t="s">
        <v>4453</v>
      </c>
    </row>
    <row r="444" ht="13.2" spans="1:17">
      <c r="A444" s="1">
        <v>443</v>
      </c>
      <c r="B444" s="1" t="s">
        <v>3</v>
      </c>
      <c r="C444" s="1" t="s">
        <v>4</v>
      </c>
      <c r="D444" s="1" t="s">
        <v>3594</v>
      </c>
      <c r="E444" s="1" t="s">
        <v>3595</v>
      </c>
      <c r="F444" s="1" t="s">
        <v>3585</v>
      </c>
      <c r="H444" s="1" t="s">
        <v>3596</v>
      </c>
      <c r="I444" s="52" t="s">
        <v>1157</v>
      </c>
      <c r="J444" s="52" t="s">
        <v>1158</v>
      </c>
      <c r="K444" s="52" t="s">
        <v>3597</v>
      </c>
      <c r="L444" s="1" t="s">
        <v>4454</v>
      </c>
      <c r="M444" s="2" t="s">
        <v>201</v>
      </c>
      <c r="O444" s="1" t="s">
        <v>4452</v>
      </c>
      <c r="P444" s="52" t="s">
        <v>4453</v>
      </c>
      <c r="Q444" s="52" t="s">
        <v>4455</v>
      </c>
    </row>
    <row r="445" ht="13.2" spans="1:16">
      <c r="A445" s="1">
        <v>444</v>
      </c>
      <c r="B445" s="1" t="s">
        <v>6</v>
      </c>
      <c r="C445" s="1" t="s">
        <v>7</v>
      </c>
      <c r="D445" s="1" t="s">
        <v>3594</v>
      </c>
      <c r="E445" s="1" t="s">
        <v>3595</v>
      </c>
      <c r="F445" s="1" t="s">
        <v>3585</v>
      </c>
      <c r="H445" s="1" t="s">
        <v>3596</v>
      </c>
      <c r="I445" s="52" t="s">
        <v>1159</v>
      </c>
      <c r="J445" s="52" t="s">
        <v>1160</v>
      </c>
      <c r="K445" s="52" t="s">
        <v>3597</v>
      </c>
      <c r="M445" s="2"/>
      <c r="N445" s="1" t="s">
        <v>4456</v>
      </c>
      <c r="O445" s="1" t="s">
        <v>4457</v>
      </c>
      <c r="P445" s="52" t="s">
        <v>4458</v>
      </c>
    </row>
    <row r="446" ht="13.2" spans="1:17">
      <c r="A446" s="1">
        <v>445</v>
      </c>
      <c r="B446" s="1" t="s">
        <v>3</v>
      </c>
      <c r="C446" s="1" t="s">
        <v>4</v>
      </c>
      <c r="D446" s="1" t="s">
        <v>3594</v>
      </c>
      <c r="E446" s="1" t="s">
        <v>3595</v>
      </c>
      <c r="F446" s="1" t="s">
        <v>3585</v>
      </c>
      <c r="H446" s="1" t="s">
        <v>3596</v>
      </c>
      <c r="I446" s="52" t="s">
        <v>1159</v>
      </c>
      <c r="J446" s="52" t="s">
        <v>1160</v>
      </c>
      <c r="K446" s="52" t="s">
        <v>3597</v>
      </c>
      <c r="L446" s="1" t="s">
        <v>4459</v>
      </c>
      <c r="M446" s="2" t="s">
        <v>202</v>
      </c>
      <c r="N446" s="1" t="s">
        <v>4456</v>
      </c>
      <c r="O446" s="1" t="s">
        <v>4457</v>
      </c>
      <c r="P446" s="52" t="s">
        <v>4458</v>
      </c>
      <c r="Q446" s="52" t="s">
        <v>4460</v>
      </c>
    </row>
    <row r="447" ht="13.2" spans="1:16">
      <c r="A447" s="1">
        <v>446</v>
      </c>
      <c r="B447" s="1" t="s">
        <v>6</v>
      </c>
      <c r="C447" s="1" t="s">
        <v>7</v>
      </c>
      <c r="D447" s="1" t="s">
        <v>3594</v>
      </c>
      <c r="E447" s="1" t="s">
        <v>3595</v>
      </c>
      <c r="F447" s="1" t="s">
        <v>3585</v>
      </c>
      <c r="H447" s="1" t="s">
        <v>3596</v>
      </c>
      <c r="I447" s="52" t="s">
        <v>1161</v>
      </c>
      <c r="J447" s="52" t="s">
        <v>1162</v>
      </c>
      <c r="K447" s="52" t="s">
        <v>3597</v>
      </c>
      <c r="M447" s="2"/>
      <c r="O447" s="1" t="s">
        <v>4461</v>
      </c>
      <c r="P447" s="52" t="s">
        <v>3447</v>
      </c>
    </row>
    <row r="448" ht="13.2" spans="1:17">
      <c r="A448" s="1">
        <v>447</v>
      </c>
      <c r="B448" s="1" t="s">
        <v>3</v>
      </c>
      <c r="C448" s="1" t="s">
        <v>4</v>
      </c>
      <c r="D448" s="1" t="s">
        <v>3594</v>
      </c>
      <c r="E448" s="1" t="s">
        <v>3595</v>
      </c>
      <c r="F448" s="1" t="s">
        <v>3585</v>
      </c>
      <c r="H448" s="1" t="s">
        <v>3596</v>
      </c>
      <c r="I448" s="52" t="s">
        <v>1161</v>
      </c>
      <c r="J448" s="52" t="s">
        <v>1162</v>
      </c>
      <c r="K448" s="52" t="s">
        <v>3597</v>
      </c>
      <c r="L448" s="1" t="s">
        <v>4462</v>
      </c>
      <c r="M448" s="2" t="s">
        <v>55</v>
      </c>
      <c r="O448" s="1" t="s">
        <v>4461</v>
      </c>
      <c r="P448" s="52" t="s">
        <v>3447</v>
      </c>
      <c r="Q448" s="52" t="s">
        <v>4063</v>
      </c>
    </row>
    <row r="449" ht="13.2" spans="1:16">
      <c r="A449" s="1">
        <v>448</v>
      </c>
      <c r="B449" s="1" t="s">
        <v>6</v>
      </c>
      <c r="C449" s="1" t="s">
        <v>7</v>
      </c>
      <c r="D449" s="1" t="s">
        <v>3594</v>
      </c>
      <c r="E449" s="1" t="s">
        <v>3595</v>
      </c>
      <c r="F449" s="1" t="s">
        <v>3585</v>
      </c>
      <c r="H449" s="1" t="s">
        <v>3596</v>
      </c>
      <c r="I449" s="52" t="s">
        <v>1163</v>
      </c>
      <c r="J449" s="52" t="s">
        <v>1164</v>
      </c>
      <c r="K449" s="52" t="s">
        <v>3597</v>
      </c>
      <c r="M449" s="2"/>
      <c r="O449" s="1" t="s">
        <v>4463</v>
      </c>
      <c r="P449" s="52" t="s">
        <v>4464</v>
      </c>
    </row>
    <row r="450" ht="13.2" spans="1:17">
      <c r="A450" s="1">
        <v>449</v>
      </c>
      <c r="B450" s="1" t="s">
        <v>3</v>
      </c>
      <c r="C450" s="1" t="s">
        <v>4</v>
      </c>
      <c r="D450" s="1" t="s">
        <v>3594</v>
      </c>
      <c r="E450" s="1" t="s">
        <v>3595</v>
      </c>
      <c r="F450" s="1" t="s">
        <v>3585</v>
      </c>
      <c r="H450" s="1" t="s">
        <v>3596</v>
      </c>
      <c r="I450" s="52" t="s">
        <v>1163</v>
      </c>
      <c r="J450" s="52" t="s">
        <v>1164</v>
      </c>
      <c r="K450" s="52" t="s">
        <v>3597</v>
      </c>
      <c r="L450" s="1" t="s">
        <v>4465</v>
      </c>
      <c r="M450" s="2" t="s">
        <v>203</v>
      </c>
      <c r="O450" s="1" t="s">
        <v>4463</v>
      </c>
      <c r="P450" s="52" t="s">
        <v>4464</v>
      </c>
      <c r="Q450" s="52" t="s">
        <v>4466</v>
      </c>
    </row>
    <row r="451" ht="13.2" spans="1:16">
      <c r="A451" s="1">
        <v>450</v>
      </c>
      <c r="B451" s="1" t="s">
        <v>6</v>
      </c>
      <c r="C451" s="1" t="s">
        <v>7</v>
      </c>
      <c r="D451" s="1" t="s">
        <v>3594</v>
      </c>
      <c r="E451" s="1" t="s">
        <v>3595</v>
      </c>
      <c r="F451" s="1" t="s">
        <v>3585</v>
      </c>
      <c r="H451" s="1" t="s">
        <v>3596</v>
      </c>
      <c r="I451" s="52" t="s">
        <v>1165</v>
      </c>
      <c r="J451" s="52" t="s">
        <v>1166</v>
      </c>
      <c r="K451" s="1" t="s">
        <v>3602</v>
      </c>
      <c r="M451" s="2"/>
      <c r="O451" s="1" t="s">
        <v>4467</v>
      </c>
      <c r="P451" s="52" t="s">
        <v>4255</v>
      </c>
    </row>
    <row r="452" ht="13.2" spans="1:17">
      <c r="A452" s="1">
        <v>451</v>
      </c>
      <c r="B452" s="1" t="s">
        <v>3</v>
      </c>
      <c r="C452" s="1" t="s">
        <v>4</v>
      </c>
      <c r="D452" s="1" t="s">
        <v>3594</v>
      </c>
      <c r="E452" s="1" t="s">
        <v>3595</v>
      </c>
      <c r="F452" s="1" t="s">
        <v>3585</v>
      </c>
      <c r="H452" s="1" t="s">
        <v>3596</v>
      </c>
      <c r="I452" s="52" t="s">
        <v>1165</v>
      </c>
      <c r="J452" s="52" t="s">
        <v>1166</v>
      </c>
      <c r="K452" s="1" t="s">
        <v>3602</v>
      </c>
      <c r="L452" s="1" t="s">
        <v>4468</v>
      </c>
      <c r="M452" s="2" t="s">
        <v>55</v>
      </c>
      <c r="O452" s="1" t="s">
        <v>4467</v>
      </c>
      <c r="P452" s="52" t="s">
        <v>4255</v>
      </c>
      <c r="Q452" s="52" t="s">
        <v>4257</v>
      </c>
    </row>
    <row r="453" ht="13.2" spans="1:16">
      <c r="A453" s="1">
        <v>452</v>
      </c>
      <c r="B453" s="1" t="s">
        <v>6</v>
      </c>
      <c r="C453" s="1" t="s">
        <v>7</v>
      </c>
      <c r="D453" s="1" t="s">
        <v>3594</v>
      </c>
      <c r="E453" s="1" t="s">
        <v>3595</v>
      </c>
      <c r="F453" s="1" t="s">
        <v>3585</v>
      </c>
      <c r="H453" s="1" t="s">
        <v>3596</v>
      </c>
      <c r="I453" s="52" t="s">
        <v>1167</v>
      </c>
      <c r="J453" s="52" t="s">
        <v>1168</v>
      </c>
      <c r="K453" s="1" t="s">
        <v>3602</v>
      </c>
      <c r="M453" s="2"/>
      <c r="O453" s="1" t="s">
        <v>4469</v>
      </c>
      <c r="P453" s="52" t="s">
        <v>4050</v>
      </c>
    </row>
    <row r="454" ht="13.2" spans="1:17">
      <c r="A454" s="1">
        <v>453</v>
      </c>
      <c r="B454" s="1" t="s">
        <v>3</v>
      </c>
      <c r="C454" s="1" t="s">
        <v>4</v>
      </c>
      <c r="D454" s="1" t="s">
        <v>3594</v>
      </c>
      <c r="E454" s="1" t="s">
        <v>3595</v>
      </c>
      <c r="F454" s="1" t="s">
        <v>3585</v>
      </c>
      <c r="H454" s="1" t="s">
        <v>3596</v>
      </c>
      <c r="I454" s="52" t="s">
        <v>1167</v>
      </c>
      <c r="J454" s="52" t="s">
        <v>1168</v>
      </c>
      <c r="K454" s="1" t="s">
        <v>3602</v>
      </c>
      <c r="L454" s="1" t="s">
        <v>4470</v>
      </c>
      <c r="M454" s="2" t="s">
        <v>195</v>
      </c>
      <c r="O454" s="1" t="s">
        <v>4469</v>
      </c>
      <c r="P454" s="52" t="s">
        <v>4050</v>
      </c>
      <c r="Q454" s="52" t="s">
        <v>4052</v>
      </c>
    </row>
    <row r="455" ht="13.2" spans="1:16">
      <c r="A455" s="1">
        <v>454</v>
      </c>
      <c r="B455" s="1" t="s">
        <v>6</v>
      </c>
      <c r="C455" s="1" t="s">
        <v>7</v>
      </c>
      <c r="D455" s="1" t="s">
        <v>3594</v>
      </c>
      <c r="E455" s="1" t="s">
        <v>3595</v>
      </c>
      <c r="F455" s="1" t="s">
        <v>3585</v>
      </c>
      <c r="H455" s="1" t="s">
        <v>3596</v>
      </c>
      <c r="I455" s="52" t="s">
        <v>1169</v>
      </c>
      <c r="J455" s="52" t="s">
        <v>1170</v>
      </c>
      <c r="K455" s="1" t="s">
        <v>3602</v>
      </c>
      <c r="M455" s="2"/>
      <c r="O455" s="1" t="s">
        <v>4471</v>
      </c>
      <c r="P455" s="52" t="s">
        <v>4472</v>
      </c>
    </row>
    <row r="456" ht="13.2" spans="1:17">
      <c r="A456" s="1">
        <v>455</v>
      </c>
      <c r="B456" s="1" t="s">
        <v>3</v>
      </c>
      <c r="C456" s="1" t="s">
        <v>4</v>
      </c>
      <c r="D456" s="1" t="s">
        <v>3594</v>
      </c>
      <c r="E456" s="1" t="s">
        <v>3595</v>
      </c>
      <c r="F456" s="1" t="s">
        <v>3585</v>
      </c>
      <c r="H456" s="1" t="s">
        <v>3596</v>
      </c>
      <c r="I456" s="52" t="s">
        <v>1169</v>
      </c>
      <c r="J456" s="52" t="s">
        <v>1170</v>
      </c>
      <c r="K456" s="1" t="s">
        <v>3602</v>
      </c>
      <c r="L456" s="1" t="s">
        <v>4473</v>
      </c>
      <c r="M456" s="2" t="s">
        <v>204</v>
      </c>
      <c r="O456" s="1" t="s">
        <v>4471</v>
      </c>
      <c r="P456" s="52" t="s">
        <v>4472</v>
      </c>
      <c r="Q456" s="52" t="s">
        <v>4474</v>
      </c>
    </row>
    <row r="457" ht="13.2" spans="1:16">
      <c r="A457" s="1">
        <v>456</v>
      </c>
      <c r="B457" s="1" t="s">
        <v>6</v>
      </c>
      <c r="C457" s="1" t="s">
        <v>7</v>
      </c>
      <c r="D457" s="1" t="s">
        <v>3594</v>
      </c>
      <c r="E457" s="1" t="s">
        <v>3595</v>
      </c>
      <c r="F457" s="1" t="s">
        <v>3585</v>
      </c>
      <c r="H457" s="1" t="s">
        <v>3596</v>
      </c>
      <c r="I457" s="52" t="s">
        <v>1171</v>
      </c>
      <c r="J457" s="52" t="s">
        <v>1172</v>
      </c>
      <c r="K457" s="52" t="s">
        <v>3597</v>
      </c>
      <c r="M457" s="2"/>
      <c r="N457" s="1" t="s">
        <v>4475</v>
      </c>
      <c r="O457" s="1" t="s">
        <v>4476</v>
      </c>
      <c r="P457" s="52" t="s">
        <v>4450</v>
      </c>
    </row>
    <row r="458" ht="13.2" spans="1:17">
      <c r="A458" s="1">
        <v>457</v>
      </c>
      <c r="B458" s="1" t="s">
        <v>3</v>
      </c>
      <c r="C458" s="1" t="s">
        <v>4</v>
      </c>
      <c r="D458" s="1" t="s">
        <v>3594</v>
      </c>
      <c r="E458" s="1" t="s">
        <v>3595</v>
      </c>
      <c r="F458" s="1" t="s">
        <v>3585</v>
      </c>
      <c r="H458" s="1" t="s">
        <v>3596</v>
      </c>
      <c r="I458" s="52" t="s">
        <v>1171</v>
      </c>
      <c r="J458" s="52" t="s">
        <v>1172</v>
      </c>
      <c r="K458" s="52" t="s">
        <v>3597</v>
      </c>
      <c r="L458" s="1" t="s">
        <v>4477</v>
      </c>
      <c r="M458" s="2" t="s">
        <v>205</v>
      </c>
      <c r="N458" s="1" t="s">
        <v>4475</v>
      </c>
      <c r="O458" s="1" t="s">
        <v>4476</v>
      </c>
      <c r="P458" s="52" t="s">
        <v>4450</v>
      </c>
      <c r="Q458" s="52" t="s">
        <v>4287</v>
      </c>
    </row>
    <row r="459" ht="13.2" spans="1:16">
      <c r="A459" s="1">
        <v>458</v>
      </c>
      <c r="B459" s="1" t="s">
        <v>6</v>
      </c>
      <c r="C459" s="1" t="s">
        <v>7</v>
      </c>
      <c r="D459" s="1" t="s">
        <v>3594</v>
      </c>
      <c r="E459" s="1" t="s">
        <v>3595</v>
      </c>
      <c r="F459" s="1" t="s">
        <v>3585</v>
      </c>
      <c r="H459" s="1" t="s">
        <v>3596</v>
      </c>
      <c r="I459" s="52" t="s">
        <v>1173</v>
      </c>
      <c r="J459" s="52" t="s">
        <v>1174</v>
      </c>
      <c r="K459" s="52" t="s">
        <v>3597</v>
      </c>
      <c r="M459" s="2"/>
      <c r="N459" s="1" t="s">
        <v>4478</v>
      </c>
      <c r="O459" s="1" t="s">
        <v>4479</v>
      </c>
      <c r="P459" s="52" t="s">
        <v>4480</v>
      </c>
    </row>
    <row r="460" ht="13.2" spans="1:17">
      <c r="A460" s="1">
        <v>459</v>
      </c>
      <c r="B460" s="1" t="s">
        <v>3</v>
      </c>
      <c r="C460" s="1" t="s">
        <v>4</v>
      </c>
      <c r="D460" s="1" t="s">
        <v>3594</v>
      </c>
      <c r="E460" s="1" t="s">
        <v>3595</v>
      </c>
      <c r="F460" s="1" t="s">
        <v>3585</v>
      </c>
      <c r="H460" s="1" t="s">
        <v>3596</v>
      </c>
      <c r="I460" s="52" t="s">
        <v>1173</v>
      </c>
      <c r="J460" s="52" t="s">
        <v>1174</v>
      </c>
      <c r="K460" s="52" t="s">
        <v>3597</v>
      </c>
      <c r="L460" s="1" t="s">
        <v>4481</v>
      </c>
      <c r="M460" s="2" t="s">
        <v>206</v>
      </c>
      <c r="N460" s="1" t="s">
        <v>4478</v>
      </c>
      <c r="O460" s="1" t="s">
        <v>4479</v>
      </c>
      <c r="P460" s="52" t="s">
        <v>4480</v>
      </c>
      <c r="Q460" s="52" t="s">
        <v>4482</v>
      </c>
    </row>
    <row r="461" ht="13.2" spans="1:16">
      <c r="A461" s="1">
        <v>460</v>
      </c>
      <c r="B461" s="1" t="s">
        <v>6</v>
      </c>
      <c r="C461" s="1" t="s">
        <v>7</v>
      </c>
      <c r="D461" s="1" t="s">
        <v>3594</v>
      </c>
      <c r="E461" s="1" t="s">
        <v>3595</v>
      </c>
      <c r="F461" s="1" t="s">
        <v>3585</v>
      </c>
      <c r="H461" s="1" t="s">
        <v>3596</v>
      </c>
      <c r="I461" s="52" t="s">
        <v>1175</v>
      </c>
      <c r="J461" s="52" t="s">
        <v>1176</v>
      </c>
      <c r="K461" s="52" t="s">
        <v>3597</v>
      </c>
      <c r="M461" s="2"/>
      <c r="O461" s="1" t="s">
        <v>4483</v>
      </c>
      <c r="P461" s="52" t="s">
        <v>4484</v>
      </c>
    </row>
    <row r="462" ht="13.2" spans="1:17">
      <c r="A462" s="1">
        <v>461</v>
      </c>
      <c r="B462" s="1" t="s">
        <v>3</v>
      </c>
      <c r="C462" s="1" t="s">
        <v>4</v>
      </c>
      <c r="D462" s="1" t="s">
        <v>3594</v>
      </c>
      <c r="E462" s="1" t="s">
        <v>3595</v>
      </c>
      <c r="F462" s="1" t="s">
        <v>3585</v>
      </c>
      <c r="H462" s="1" t="s">
        <v>3596</v>
      </c>
      <c r="I462" s="52" t="s">
        <v>1175</v>
      </c>
      <c r="J462" s="52" t="s">
        <v>1176</v>
      </c>
      <c r="K462" s="52" t="s">
        <v>3597</v>
      </c>
      <c r="L462" s="1" t="s">
        <v>4485</v>
      </c>
      <c r="M462" s="2" t="s">
        <v>207</v>
      </c>
      <c r="O462" s="1" t="s">
        <v>4483</v>
      </c>
      <c r="P462" s="52" t="s">
        <v>4484</v>
      </c>
      <c r="Q462" s="52" t="s">
        <v>4486</v>
      </c>
    </row>
    <row r="463" ht="13.2" spans="1:16">
      <c r="A463" s="1">
        <v>462</v>
      </c>
      <c r="B463" s="1" t="s">
        <v>6</v>
      </c>
      <c r="C463" s="1" t="s">
        <v>7</v>
      </c>
      <c r="D463" s="1" t="s">
        <v>3594</v>
      </c>
      <c r="E463" s="1" t="s">
        <v>3595</v>
      </c>
      <c r="F463" s="1" t="s">
        <v>3585</v>
      </c>
      <c r="H463" s="1" t="s">
        <v>3596</v>
      </c>
      <c r="I463" s="52" t="s">
        <v>1177</v>
      </c>
      <c r="J463" s="52" t="s">
        <v>1178</v>
      </c>
      <c r="K463" s="52" t="s">
        <v>3597</v>
      </c>
      <c r="M463" s="2"/>
      <c r="O463" s="1" t="s">
        <v>4487</v>
      </c>
      <c r="P463" s="52" t="s">
        <v>4488</v>
      </c>
    </row>
    <row r="464" ht="13.2" spans="1:17">
      <c r="A464" s="1">
        <v>463</v>
      </c>
      <c r="B464" s="1" t="s">
        <v>3</v>
      </c>
      <c r="C464" s="1" t="s">
        <v>4</v>
      </c>
      <c r="D464" s="1" t="s">
        <v>3594</v>
      </c>
      <c r="E464" s="1" t="s">
        <v>3595</v>
      </c>
      <c r="F464" s="1" t="s">
        <v>3585</v>
      </c>
      <c r="H464" s="1" t="s">
        <v>3596</v>
      </c>
      <c r="I464" s="52" t="s">
        <v>1177</v>
      </c>
      <c r="J464" s="52" t="s">
        <v>1178</v>
      </c>
      <c r="K464" s="52" t="s">
        <v>3597</v>
      </c>
      <c r="L464" s="1" t="s">
        <v>4489</v>
      </c>
      <c r="M464" s="2" t="s">
        <v>208</v>
      </c>
      <c r="O464" s="1" t="s">
        <v>4487</v>
      </c>
      <c r="P464" s="52" t="s">
        <v>4488</v>
      </c>
      <c r="Q464" s="52" t="s">
        <v>4490</v>
      </c>
    </row>
    <row r="465" ht="13.2" spans="1:16">
      <c r="A465" s="1">
        <v>464</v>
      </c>
      <c r="B465" s="1" t="s">
        <v>6</v>
      </c>
      <c r="C465" s="1" t="s">
        <v>7</v>
      </c>
      <c r="D465" s="1" t="s">
        <v>3594</v>
      </c>
      <c r="E465" s="1" t="s">
        <v>3595</v>
      </c>
      <c r="F465" s="1" t="s">
        <v>3585</v>
      </c>
      <c r="H465" s="1" t="s">
        <v>3596</v>
      </c>
      <c r="I465" s="52" t="s">
        <v>1179</v>
      </c>
      <c r="J465" s="52" t="s">
        <v>1180</v>
      </c>
      <c r="K465" s="52" t="s">
        <v>3597</v>
      </c>
      <c r="M465" s="2"/>
      <c r="N465" s="1" t="s">
        <v>4491</v>
      </c>
      <c r="O465" s="1" t="s">
        <v>4492</v>
      </c>
      <c r="P465" s="52" t="s">
        <v>4493</v>
      </c>
    </row>
    <row r="466" ht="13.2" spans="1:17">
      <c r="A466" s="1">
        <v>465</v>
      </c>
      <c r="B466" s="1" t="s">
        <v>3</v>
      </c>
      <c r="C466" s="1" t="s">
        <v>4</v>
      </c>
      <c r="D466" s="1" t="s">
        <v>3594</v>
      </c>
      <c r="E466" s="1" t="s">
        <v>3595</v>
      </c>
      <c r="F466" s="1" t="s">
        <v>3585</v>
      </c>
      <c r="H466" s="1" t="s">
        <v>3596</v>
      </c>
      <c r="I466" s="52" t="s">
        <v>1179</v>
      </c>
      <c r="J466" s="52" t="s">
        <v>1180</v>
      </c>
      <c r="K466" s="52" t="s">
        <v>3597</v>
      </c>
      <c r="L466" s="1" t="s">
        <v>4494</v>
      </c>
      <c r="M466" s="2" t="s">
        <v>209</v>
      </c>
      <c r="N466" s="1" t="s">
        <v>4491</v>
      </c>
      <c r="O466" s="1" t="s">
        <v>4492</v>
      </c>
      <c r="P466" s="52" t="s">
        <v>4493</v>
      </c>
      <c r="Q466" s="52" t="s">
        <v>3639</v>
      </c>
    </row>
    <row r="467" ht="13.2" spans="1:18">
      <c r="A467" s="1">
        <v>466</v>
      </c>
      <c r="B467" s="1" t="s">
        <v>6</v>
      </c>
      <c r="C467" s="1" t="s">
        <v>8</v>
      </c>
      <c r="D467" s="1" t="s">
        <v>3594</v>
      </c>
      <c r="E467" s="1" t="s">
        <v>3595</v>
      </c>
      <c r="F467" s="1" t="s">
        <v>3585</v>
      </c>
      <c r="H467" s="1" t="s">
        <v>3596</v>
      </c>
      <c r="I467" s="52" t="s">
        <v>1181</v>
      </c>
      <c r="J467" s="52" t="s">
        <v>1182</v>
      </c>
      <c r="K467" s="52" t="s">
        <v>3597</v>
      </c>
      <c r="M467" s="2"/>
      <c r="O467" s="1" t="s">
        <v>4495</v>
      </c>
      <c r="P467" s="52" t="s">
        <v>4496</v>
      </c>
      <c r="R467" s="1" t="s">
        <v>3609</v>
      </c>
    </row>
    <row r="468" ht="13.2" spans="1:16">
      <c r="A468" s="1">
        <v>467</v>
      </c>
      <c r="B468" s="1" t="s">
        <v>6</v>
      </c>
      <c r="C468" s="1" t="s">
        <v>7</v>
      </c>
      <c r="D468" s="1" t="s">
        <v>3594</v>
      </c>
      <c r="E468" s="1" t="s">
        <v>3595</v>
      </c>
      <c r="F468" s="1" t="s">
        <v>3585</v>
      </c>
      <c r="H468" s="1" t="s">
        <v>3596</v>
      </c>
      <c r="I468" s="52" t="s">
        <v>1183</v>
      </c>
      <c r="J468" s="52" t="s">
        <v>1184</v>
      </c>
      <c r="K468" s="1" t="s">
        <v>3602</v>
      </c>
      <c r="M468" s="2"/>
      <c r="N468" s="1" t="s">
        <v>4497</v>
      </c>
      <c r="O468" s="1" t="s">
        <v>4498</v>
      </c>
      <c r="P468" s="52" t="s">
        <v>4499</v>
      </c>
    </row>
    <row r="469" ht="13.2" spans="1:17">
      <c r="A469" s="1">
        <v>468</v>
      </c>
      <c r="B469" s="1" t="s">
        <v>3</v>
      </c>
      <c r="C469" s="1" t="s">
        <v>4</v>
      </c>
      <c r="D469" s="1" t="s">
        <v>3594</v>
      </c>
      <c r="E469" s="1" t="s">
        <v>3595</v>
      </c>
      <c r="F469" s="1" t="s">
        <v>3585</v>
      </c>
      <c r="H469" s="1" t="s">
        <v>3596</v>
      </c>
      <c r="I469" s="52" t="s">
        <v>1183</v>
      </c>
      <c r="J469" s="52" t="s">
        <v>1184</v>
      </c>
      <c r="K469" s="1" t="s">
        <v>3602</v>
      </c>
      <c r="L469" s="1" t="s">
        <v>4500</v>
      </c>
      <c r="M469" s="2" t="s">
        <v>210</v>
      </c>
      <c r="N469" s="1" t="s">
        <v>4497</v>
      </c>
      <c r="O469" s="1" t="s">
        <v>4498</v>
      </c>
      <c r="P469" s="52" t="s">
        <v>4499</v>
      </c>
      <c r="Q469" s="52" t="s">
        <v>4501</v>
      </c>
    </row>
    <row r="470" ht="13.2" spans="1:16">
      <c r="A470" s="1">
        <v>469</v>
      </c>
      <c r="B470" s="1" t="s">
        <v>6</v>
      </c>
      <c r="C470" s="1" t="s">
        <v>7</v>
      </c>
      <c r="D470" s="1" t="s">
        <v>3594</v>
      </c>
      <c r="E470" s="1" t="s">
        <v>3595</v>
      </c>
      <c r="F470" s="1" t="s">
        <v>3585</v>
      </c>
      <c r="H470" s="1" t="s">
        <v>3596</v>
      </c>
      <c r="I470" s="52" t="s">
        <v>1185</v>
      </c>
      <c r="J470" s="52" t="s">
        <v>1186</v>
      </c>
      <c r="K470" s="52" t="s">
        <v>3597</v>
      </c>
      <c r="M470" s="2"/>
      <c r="N470" s="1" t="s">
        <v>4502</v>
      </c>
      <c r="O470" s="1" t="s">
        <v>4503</v>
      </c>
      <c r="P470" s="52" t="s">
        <v>4504</v>
      </c>
    </row>
    <row r="471" ht="13.2" spans="1:17">
      <c r="A471" s="1">
        <v>470</v>
      </c>
      <c r="B471" s="1" t="s">
        <v>3</v>
      </c>
      <c r="C471" s="1" t="s">
        <v>4</v>
      </c>
      <c r="D471" s="1" t="s">
        <v>3594</v>
      </c>
      <c r="E471" s="1" t="s">
        <v>3595</v>
      </c>
      <c r="F471" s="1" t="s">
        <v>3585</v>
      </c>
      <c r="H471" s="1" t="s">
        <v>3596</v>
      </c>
      <c r="I471" s="52" t="s">
        <v>1185</v>
      </c>
      <c r="J471" s="52" t="s">
        <v>1186</v>
      </c>
      <c r="K471" s="52" t="s">
        <v>3597</v>
      </c>
      <c r="L471" s="1" t="s">
        <v>4505</v>
      </c>
      <c r="M471" s="2" t="s">
        <v>211</v>
      </c>
      <c r="N471" s="1" t="s">
        <v>4502</v>
      </c>
      <c r="O471" s="1" t="s">
        <v>4503</v>
      </c>
      <c r="P471" s="52" t="s">
        <v>4504</v>
      </c>
      <c r="Q471" s="52" t="s">
        <v>4389</v>
      </c>
    </row>
    <row r="472" ht="13.2" spans="1:16">
      <c r="A472" s="1">
        <v>471</v>
      </c>
      <c r="B472" s="1" t="s">
        <v>6</v>
      </c>
      <c r="C472" s="1" t="s">
        <v>7</v>
      </c>
      <c r="D472" s="1" t="s">
        <v>3594</v>
      </c>
      <c r="E472" s="1" t="s">
        <v>3595</v>
      </c>
      <c r="F472" s="1" t="s">
        <v>3585</v>
      </c>
      <c r="H472" s="1" t="s">
        <v>3596</v>
      </c>
      <c r="I472" s="52" t="s">
        <v>1187</v>
      </c>
      <c r="J472" s="52" t="s">
        <v>1188</v>
      </c>
      <c r="K472" s="52" t="s">
        <v>3597</v>
      </c>
      <c r="M472" s="2"/>
      <c r="O472" s="1" t="s">
        <v>4506</v>
      </c>
      <c r="P472" s="52" t="s">
        <v>4098</v>
      </c>
    </row>
    <row r="473" ht="13.2" spans="1:17">
      <c r="A473" s="1">
        <v>472</v>
      </c>
      <c r="B473" s="1" t="s">
        <v>3</v>
      </c>
      <c r="C473" s="1" t="s">
        <v>4</v>
      </c>
      <c r="D473" s="1" t="s">
        <v>3594</v>
      </c>
      <c r="E473" s="1" t="s">
        <v>3595</v>
      </c>
      <c r="F473" s="1" t="s">
        <v>3585</v>
      </c>
      <c r="H473" s="1" t="s">
        <v>3596</v>
      </c>
      <c r="I473" s="52" t="s">
        <v>1187</v>
      </c>
      <c r="J473" s="52" t="s">
        <v>1188</v>
      </c>
      <c r="K473" s="52" t="s">
        <v>3597</v>
      </c>
      <c r="L473" s="1" t="s">
        <v>4507</v>
      </c>
      <c r="M473" s="2" t="s">
        <v>204</v>
      </c>
      <c r="O473" s="1" t="s">
        <v>4506</v>
      </c>
      <c r="P473" s="52" t="s">
        <v>4098</v>
      </c>
      <c r="Q473" s="52" t="s">
        <v>4100</v>
      </c>
    </row>
    <row r="474" ht="13.2" spans="1:16">
      <c r="A474" s="1">
        <v>473</v>
      </c>
      <c r="B474" s="1" t="s">
        <v>6</v>
      </c>
      <c r="C474" s="1" t="s">
        <v>7</v>
      </c>
      <c r="D474" s="1" t="s">
        <v>3594</v>
      </c>
      <c r="E474" s="1" t="s">
        <v>3595</v>
      </c>
      <c r="F474" s="1" t="s">
        <v>3585</v>
      </c>
      <c r="H474" s="1" t="s">
        <v>3596</v>
      </c>
      <c r="I474" s="52" t="s">
        <v>1189</v>
      </c>
      <c r="J474" s="52" t="s">
        <v>1190</v>
      </c>
      <c r="K474" s="52" t="s">
        <v>3597</v>
      </c>
      <c r="M474" s="2"/>
      <c r="N474" s="1" t="s">
        <v>4508</v>
      </c>
      <c r="O474" s="1" t="s">
        <v>4509</v>
      </c>
      <c r="P474" s="52" t="s">
        <v>4118</v>
      </c>
    </row>
    <row r="475" ht="13.2" spans="1:17">
      <c r="A475" s="1">
        <v>474</v>
      </c>
      <c r="B475" s="1" t="s">
        <v>3</v>
      </c>
      <c r="C475" s="1" t="s">
        <v>4</v>
      </c>
      <c r="D475" s="1" t="s">
        <v>3594</v>
      </c>
      <c r="E475" s="1" t="s">
        <v>3595</v>
      </c>
      <c r="F475" s="1" t="s">
        <v>3585</v>
      </c>
      <c r="H475" s="1" t="s">
        <v>3596</v>
      </c>
      <c r="I475" s="52" t="s">
        <v>1189</v>
      </c>
      <c r="J475" s="52" t="s">
        <v>1190</v>
      </c>
      <c r="K475" s="52" t="s">
        <v>3597</v>
      </c>
      <c r="L475" s="1" t="s">
        <v>4510</v>
      </c>
      <c r="M475" s="2" t="s">
        <v>212</v>
      </c>
      <c r="N475" s="1" t="s">
        <v>4508</v>
      </c>
      <c r="O475" s="1" t="s">
        <v>4509</v>
      </c>
      <c r="P475" s="52" t="s">
        <v>4118</v>
      </c>
      <c r="Q475" s="52" t="s">
        <v>4120</v>
      </c>
    </row>
    <row r="476" ht="13.2" spans="1:18">
      <c r="A476" s="1">
        <v>475</v>
      </c>
      <c r="B476" s="1" t="s">
        <v>6</v>
      </c>
      <c r="C476" s="1" t="s">
        <v>8</v>
      </c>
      <c r="D476" s="1" t="s">
        <v>3594</v>
      </c>
      <c r="E476" s="1" t="s">
        <v>3595</v>
      </c>
      <c r="F476" s="1" t="s">
        <v>3585</v>
      </c>
      <c r="H476" s="1" t="s">
        <v>3596</v>
      </c>
      <c r="I476" s="52" t="s">
        <v>1191</v>
      </c>
      <c r="J476" s="52" t="s">
        <v>1192</v>
      </c>
      <c r="K476" s="1" t="s">
        <v>3602</v>
      </c>
      <c r="M476" s="2"/>
      <c r="O476" s="1" t="s">
        <v>4511</v>
      </c>
      <c r="P476" s="52" t="s">
        <v>4512</v>
      </c>
      <c r="R476" s="1" t="s">
        <v>3609</v>
      </c>
    </row>
    <row r="477" ht="13.2" spans="1:16">
      <c r="A477" s="1">
        <v>476</v>
      </c>
      <c r="B477" s="1" t="s">
        <v>6</v>
      </c>
      <c r="C477" s="1" t="s">
        <v>7</v>
      </c>
      <c r="D477" s="1" t="s">
        <v>3594</v>
      </c>
      <c r="E477" s="1" t="s">
        <v>3595</v>
      </c>
      <c r="F477" s="1" t="s">
        <v>3585</v>
      </c>
      <c r="H477" s="1" t="s">
        <v>3596</v>
      </c>
      <c r="I477" s="52" t="s">
        <v>1193</v>
      </c>
      <c r="J477" s="52" t="s">
        <v>1194</v>
      </c>
      <c r="K477" s="1" t="s">
        <v>3602</v>
      </c>
      <c r="M477" s="2"/>
      <c r="O477" s="1" t="s">
        <v>4513</v>
      </c>
      <c r="P477" s="52" t="s">
        <v>4514</v>
      </c>
    </row>
    <row r="478" ht="13.2" spans="1:17">
      <c r="A478" s="1">
        <v>477</v>
      </c>
      <c r="B478" s="1" t="s">
        <v>3</v>
      </c>
      <c r="C478" s="1" t="s">
        <v>4</v>
      </c>
      <c r="D478" s="1" t="s">
        <v>3594</v>
      </c>
      <c r="E478" s="1" t="s">
        <v>3595</v>
      </c>
      <c r="F478" s="1" t="s">
        <v>3585</v>
      </c>
      <c r="H478" s="1" t="s">
        <v>3596</v>
      </c>
      <c r="I478" s="52" t="s">
        <v>1193</v>
      </c>
      <c r="J478" s="52" t="s">
        <v>1194</v>
      </c>
      <c r="K478" s="1" t="s">
        <v>3602</v>
      </c>
      <c r="L478" s="1" t="s">
        <v>4515</v>
      </c>
      <c r="M478" s="2" t="s">
        <v>213</v>
      </c>
      <c r="O478" s="1" t="s">
        <v>4513</v>
      </c>
      <c r="P478" s="52" t="s">
        <v>4514</v>
      </c>
      <c r="Q478" s="52" t="s">
        <v>4516</v>
      </c>
    </row>
    <row r="479" ht="13.2" spans="1:16">
      <c r="A479" s="1">
        <v>478</v>
      </c>
      <c r="B479" s="1" t="s">
        <v>6</v>
      </c>
      <c r="C479" s="1" t="s">
        <v>7</v>
      </c>
      <c r="D479" s="1" t="s">
        <v>3594</v>
      </c>
      <c r="E479" s="1" t="s">
        <v>3595</v>
      </c>
      <c r="F479" s="1" t="s">
        <v>3585</v>
      </c>
      <c r="H479" s="1" t="s">
        <v>3596</v>
      </c>
      <c r="I479" s="52" t="s">
        <v>1195</v>
      </c>
      <c r="J479" s="52" t="s">
        <v>1196</v>
      </c>
      <c r="K479" s="1" t="s">
        <v>3602</v>
      </c>
      <c r="M479" s="2"/>
      <c r="O479" s="1" t="s">
        <v>4517</v>
      </c>
      <c r="P479" s="52" t="s">
        <v>4518</v>
      </c>
    </row>
    <row r="480" ht="13.2" spans="1:17">
      <c r="A480" s="1">
        <v>479</v>
      </c>
      <c r="B480" s="1" t="s">
        <v>3</v>
      </c>
      <c r="C480" s="1" t="s">
        <v>4</v>
      </c>
      <c r="D480" s="1" t="s">
        <v>3594</v>
      </c>
      <c r="E480" s="1" t="s">
        <v>3595</v>
      </c>
      <c r="F480" s="1" t="s">
        <v>3585</v>
      </c>
      <c r="H480" s="1" t="s">
        <v>3596</v>
      </c>
      <c r="I480" s="52" t="s">
        <v>1195</v>
      </c>
      <c r="J480" s="52" t="s">
        <v>1196</v>
      </c>
      <c r="K480" s="1" t="s">
        <v>3602</v>
      </c>
      <c r="L480" s="1" t="s">
        <v>4519</v>
      </c>
      <c r="M480" s="2" t="s">
        <v>214</v>
      </c>
      <c r="O480" s="1" t="s">
        <v>4517</v>
      </c>
      <c r="P480" s="52" t="s">
        <v>4518</v>
      </c>
      <c r="Q480" s="52" t="s">
        <v>3836</v>
      </c>
    </row>
    <row r="481" ht="13.2" spans="1:16">
      <c r="A481" s="1">
        <v>480</v>
      </c>
      <c r="B481" s="1" t="s">
        <v>6</v>
      </c>
      <c r="C481" s="1" t="s">
        <v>7</v>
      </c>
      <c r="D481" s="1" t="s">
        <v>3594</v>
      </c>
      <c r="E481" s="1" t="s">
        <v>3595</v>
      </c>
      <c r="F481" s="1" t="s">
        <v>3585</v>
      </c>
      <c r="H481" s="1" t="s">
        <v>3596</v>
      </c>
      <c r="I481" s="52" t="s">
        <v>1197</v>
      </c>
      <c r="J481" s="52" t="s">
        <v>1198</v>
      </c>
      <c r="K481" s="1" t="s">
        <v>3602</v>
      </c>
      <c r="M481" s="2"/>
      <c r="O481" s="1" t="s">
        <v>4520</v>
      </c>
      <c r="P481" s="52" t="s">
        <v>4521</v>
      </c>
    </row>
    <row r="482" ht="13.2" spans="1:17">
      <c r="A482" s="1">
        <v>481</v>
      </c>
      <c r="B482" s="1" t="s">
        <v>3</v>
      </c>
      <c r="C482" s="1" t="s">
        <v>4</v>
      </c>
      <c r="D482" s="1" t="s">
        <v>3594</v>
      </c>
      <c r="E482" s="1" t="s">
        <v>3595</v>
      </c>
      <c r="F482" s="1" t="s">
        <v>3585</v>
      </c>
      <c r="H482" s="1" t="s">
        <v>3596</v>
      </c>
      <c r="I482" s="52" t="s">
        <v>1197</v>
      </c>
      <c r="J482" s="52" t="s">
        <v>1198</v>
      </c>
      <c r="K482" s="1" t="s">
        <v>3602</v>
      </c>
      <c r="L482" s="1" t="s">
        <v>4522</v>
      </c>
      <c r="M482" s="2" t="s">
        <v>55</v>
      </c>
      <c r="O482" s="1" t="s">
        <v>4520</v>
      </c>
      <c r="P482" s="52" t="s">
        <v>4521</v>
      </c>
      <c r="Q482" s="52" t="s">
        <v>4523</v>
      </c>
    </row>
    <row r="483" ht="13.2" spans="1:16">
      <c r="A483" s="1">
        <v>482</v>
      </c>
      <c r="B483" s="1" t="s">
        <v>6</v>
      </c>
      <c r="C483" s="1" t="s">
        <v>7</v>
      </c>
      <c r="D483" s="1" t="s">
        <v>3594</v>
      </c>
      <c r="E483" s="1" t="s">
        <v>3595</v>
      </c>
      <c r="F483" s="1" t="s">
        <v>3585</v>
      </c>
      <c r="H483" s="1" t="s">
        <v>3596</v>
      </c>
      <c r="I483" s="52" t="s">
        <v>1199</v>
      </c>
      <c r="J483" s="52" t="s">
        <v>1200</v>
      </c>
      <c r="K483" s="52" t="s">
        <v>3597</v>
      </c>
      <c r="M483" s="2"/>
      <c r="O483" s="1" t="s">
        <v>4524</v>
      </c>
      <c r="P483" s="52" t="s">
        <v>4525</v>
      </c>
    </row>
    <row r="484" ht="13.2" spans="1:17">
      <c r="A484" s="1">
        <v>483</v>
      </c>
      <c r="B484" s="1" t="s">
        <v>3</v>
      </c>
      <c r="C484" s="1" t="s">
        <v>4</v>
      </c>
      <c r="D484" s="1" t="s">
        <v>3594</v>
      </c>
      <c r="E484" s="1" t="s">
        <v>3595</v>
      </c>
      <c r="F484" s="1" t="s">
        <v>3585</v>
      </c>
      <c r="H484" s="1" t="s">
        <v>3596</v>
      </c>
      <c r="I484" s="52" t="s">
        <v>1199</v>
      </c>
      <c r="J484" s="52" t="s">
        <v>1200</v>
      </c>
      <c r="K484" s="52" t="s">
        <v>3597</v>
      </c>
      <c r="L484" s="1" t="s">
        <v>4526</v>
      </c>
      <c r="M484" s="2" t="s">
        <v>89</v>
      </c>
      <c r="O484" s="1" t="s">
        <v>4524</v>
      </c>
      <c r="P484" s="52" t="s">
        <v>4525</v>
      </c>
      <c r="Q484" s="52" t="s">
        <v>4527</v>
      </c>
    </row>
    <row r="485" ht="13.2" spans="1:16">
      <c r="A485" s="1">
        <v>484</v>
      </c>
      <c r="B485" s="1" t="s">
        <v>6</v>
      </c>
      <c r="C485" s="1" t="s">
        <v>7</v>
      </c>
      <c r="D485" s="1" t="s">
        <v>3594</v>
      </c>
      <c r="E485" s="1" t="s">
        <v>3595</v>
      </c>
      <c r="F485" s="1" t="s">
        <v>3585</v>
      </c>
      <c r="H485" s="1" t="s">
        <v>3596</v>
      </c>
      <c r="I485" s="52" t="s">
        <v>1201</v>
      </c>
      <c r="J485" s="52" t="s">
        <v>1202</v>
      </c>
      <c r="K485" s="1" t="s">
        <v>3602</v>
      </c>
      <c r="M485" s="2"/>
      <c r="O485" s="1" t="s">
        <v>4528</v>
      </c>
      <c r="P485" s="52" t="s">
        <v>4529</v>
      </c>
    </row>
    <row r="486" ht="13.2" spans="1:17">
      <c r="A486" s="1">
        <v>485</v>
      </c>
      <c r="B486" s="1" t="s">
        <v>3</v>
      </c>
      <c r="C486" s="1" t="s">
        <v>4</v>
      </c>
      <c r="D486" s="1" t="s">
        <v>3594</v>
      </c>
      <c r="E486" s="1" t="s">
        <v>3595</v>
      </c>
      <c r="F486" s="1" t="s">
        <v>3585</v>
      </c>
      <c r="H486" s="1" t="s">
        <v>3596</v>
      </c>
      <c r="I486" s="52" t="s">
        <v>1201</v>
      </c>
      <c r="J486" s="52" t="s">
        <v>1202</v>
      </c>
      <c r="K486" s="1" t="s">
        <v>3602</v>
      </c>
      <c r="L486" s="1" t="s">
        <v>4530</v>
      </c>
      <c r="M486" s="2" t="s">
        <v>204</v>
      </c>
      <c r="O486" s="1" t="s">
        <v>4528</v>
      </c>
      <c r="P486" s="52" t="s">
        <v>4529</v>
      </c>
      <c r="Q486" s="52" t="s">
        <v>4531</v>
      </c>
    </row>
    <row r="487" ht="13.2" spans="1:16">
      <c r="A487" s="1">
        <v>486</v>
      </c>
      <c r="B487" s="1" t="s">
        <v>6</v>
      </c>
      <c r="C487" s="1" t="s">
        <v>7</v>
      </c>
      <c r="D487" s="1" t="s">
        <v>3594</v>
      </c>
      <c r="E487" s="1" t="s">
        <v>3595</v>
      </c>
      <c r="F487" s="1" t="s">
        <v>3585</v>
      </c>
      <c r="H487" s="1" t="s">
        <v>3596</v>
      </c>
      <c r="I487" s="52" t="s">
        <v>1203</v>
      </c>
      <c r="J487" s="52" t="s">
        <v>1204</v>
      </c>
      <c r="K487" s="52" t="s">
        <v>3597</v>
      </c>
      <c r="M487" s="2"/>
      <c r="N487" s="1" t="s">
        <v>3711</v>
      </c>
      <c r="O487" s="1" t="s">
        <v>4532</v>
      </c>
      <c r="P487" s="52" t="s">
        <v>3812</v>
      </c>
    </row>
    <row r="488" ht="13.2" spans="1:17">
      <c r="A488" s="1">
        <v>487</v>
      </c>
      <c r="B488" s="1" t="s">
        <v>3</v>
      </c>
      <c r="C488" s="1" t="s">
        <v>4</v>
      </c>
      <c r="D488" s="1" t="s">
        <v>3594</v>
      </c>
      <c r="E488" s="1" t="s">
        <v>3595</v>
      </c>
      <c r="F488" s="1" t="s">
        <v>3585</v>
      </c>
      <c r="H488" s="1" t="s">
        <v>3596</v>
      </c>
      <c r="I488" s="52" t="s">
        <v>1203</v>
      </c>
      <c r="J488" s="52" t="s">
        <v>1204</v>
      </c>
      <c r="K488" s="52" t="s">
        <v>3597</v>
      </c>
      <c r="L488" s="1" t="s">
        <v>4533</v>
      </c>
      <c r="M488" s="2" t="s">
        <v>72</v>
      </c>
      <c r="N488" s="1" t="s">
        <v>3711</v>
      </c>
      <c r="O488" s="1" t="s">
        <v>4532</v>
      </c>
      <c r="P488" s="52" t="s">
        <v>3812</v>
      </c>
      <c r="Q488" s="52" t="s">
        <v>4266</v>
      </c>
    </row>
    <row r="489" ht="13.2" spans="1:16">
      <c r="A489" s="1">
        <v>488</v>
      </c>
      <c r="B489" s="1" t="s">
        <v>6</v>
      </c>
      <c r="C489" s="1" t="s">
        <v>7</v>
      </c>
      <c r="D489" s="1" t="s">
        <v>3594</v>
      </c>
      <c r="E489" s="1" t="s">
        <v>3595</v>
      </c>
      <c r="F489" s="1" t="s">
        <v>3585</v>
      </c>
      <c r="H489" s="1" t="s">
        <v>3596</v>
      </c>
      <c r="I489" s="52" t="s">
        <v>1205</v>
      </c>
      <c r="J489" s="52" t="s">
        <v>1206</v>
      </c>
      <c r="K489" s="1" t="s">
        <v>3602</v>
      </c>
      <c r="M489" s="2"/>
      <c r="O489" s="1" t="s">
        <v>4534</v>
      </c>
      <c r="P489" s="52" t="s">
        <v>4535</v>
      </c>
    </row>
    <row r="490" ht="13.2" spans="1:17">
      <c r="A490" s="1">
        <v>489</v>
      </c>
      <c r="B490" s="1" t="s">
        <v>3</v>
      </c>
      <c r="C490" s="1" t="s">
        <v>4</v>
      </c>
      <c r="D490" s="1" t="s">
        <v>3594</v>
      </c>
      <c r="E490" s="1" t="s">
        <v>3595</v>
      </c>
      <c r="F490" s="1" t="s">
        <v>3585</v>
      </c>
      <c r="H490" s="1" t="s">
        <v>3596</v>
      </c>
      <c r="I490" s="52" t="s">
        <v>1205</v>
      </c>
      <c r="J490" s="52" t="s">
        <v>1206</v>
      </c>
      <c r="K490" s="1" t="s">
        <v>3602</v>
      </c>
      <c r="L490" s="1" t="s">
        <v>4536</v>
      </c>
      <c r="M490" s="2" t="s">
        <v>215</v>
      </c>
      <c r="O490" s="1" t="s">
        <v>4534</v>
      </c>
      <c r="P490" s="52" t="s">
        <v>4535</v>
      </c>
      <c r="Q490" s="52" t="s">
        <v>4537</v>
      </c>
    </row>
    <row r="491" ht="13.2" spans="1:16">
      <c r="A491" s="1">
        <v>490</v>
      </c>
      <c r="B491" s="1" t="s">
        <v>6</v>
      </c>
      <c r="C491" s="1" t="s">
        <v>7</v>
      </c>
      <c r="D491" s="1" t="s">
        <v>3594</v>
      </c>
      <c r="E491" s="1" t="s">
        <v>3595</v>
      </c>
      <c r="F491" s="1" t="s">
        <v>3585</v>
      </c>
      <c r="H491" s="1" t="s">
        <v>3596</v>
      </c>
      <c r="I491" s="52" t="s">
        <v>1207</v>
      </c>
      <c r="J491" s="52" t="s">
        <v>1208</v>
      </c>
      <c r="K491" s="1" t="s">
        <v>3602</v>
      </c>
      <c r="M491" s="2"/>
      <c r="O491" s="1" t="s">
        <v>4538</v>
      </c>
      <c r="P491" s="52" t="s">
        <v>3975</v>
      </c>
    </row>
    <row r="492" ht="13.2" spans="1:17">
      <c r="A492" s="1">
        <v>491</v>
      </c>
      <c r="B492" s="1" t="s">
        <v>3</v>
      </c>
      <c r="C492" s="1" t="s">
        <v>4</v>
      </c>
      <c r="D492" s="1" t="s">
        <v>3594</v>
      </c>
      <c r="E492" s="1" t="s">
        <v>3595</v>
      </c>
      <c r="F492" s="1" t="s">
        <v>3585</v>
      </c>
      <c r="H492" s="1" t="s">
        <v>3596</v>
      </c>
      <c r="I492" s="52" t="s">
        <v>1207</v>
      </c>
      <c r="J492" s="52" t="s">
        <v>1208</v>
      </c>
      <c r="K492" s="1" t="s">
        <v>3602</v>
      </c>
      <c r="L492" s="1" t="s">
        <v>4539</v>
      </c>
      <c r="M492" s="2" t="s">
        <v>55</v>
      </c>
      <c r="O492" s="1" t="s">
        <v>4538</v>
      </c>
      <c r="P492" s="52" t="s">
        <v>3975</v>
      </c>
      <c r="Q492" s="52" t="s">
        <v>3977</v>
      </c>
    </row>
    <row r="493" ht="13.2" spans="1:16">
      <c r="A493" s="1">
        <v>492</v>
      </c>
      <c r="B493" s="1" t="s">
        <v>6</v>
      </c>
      <c r="C493" s="1" t="s">
        <v>7</v>
      </c>
      <c r="D493" s="1" t="s">
        <v>3594</v>
      </c>
      <c r="E493" s="1" t="s">
        <v>3595</v>
      </c>
      <c r="F493" s="1" t="s">
        <v>3585</v>
      </c>
      <c r="H493" s="1" t="s">
        <v>3596</v>
      </c>
      <c r="I493" s="52" t="s">
        <v>1209</v>
      </c>
      <c r="J493" s="52" t="s">
        <v>1210</v>
      </c>
      <c r="K493" s="1" t="s">
        <v>3602</v>
      </c>
      <c r="M493" s="2"/>
      <c r="O493" s="1" t="s">
        <v>4540</v>
      </c>
      <c r="P493" s="52" t="s">
        <v>4541</v>
      </c>
    </row>
    <row r="494" ht="13.2" spans="1:17">
      <c r="A494" s="1">
        <v>493</v>
      </c>
      <c r="B494" s="1" t="s">
        <v>3</v>
      </c>
      <c r="C494" s="1" t="s">
        <v>4</v>
      </c>
      <c r="D494" s="1" t="s">
        <v>3594</v>
      </c>
      <c r="E494" s="1" t="s">
        <v>3595</v>
      </c>
      <c r="F494" s="1" t="s">
        <v>3585</v>
      </c>
      <c r="H494" s="1" t="s">
        <v>3596</v>
      </c>
      <c r="I494" s="52" t="s">
        <v>1209</v>
      </c>
      <c r="J494" s="52" t="s">
        <v>1210</v>
      </c>
      <c r="K494" s="1" t="s">
        <v>3602</v>
      </c>
      <c r="L494" s="1" t="s">
        <v>4542</v>
      </c>
      <c r="M494" s="2" t="s">
        <v>55</v>
      </c>
      <c r="O494" s="1" t="s">
        <v>4540</v>
      </c>
      <c r="P494" s="52" t="s">
        <v>4541</v>
      </c>
      <c r="Q494" s="52" t="s">
        <v>4543</v>
      </c>
    </row>
    <row r="495" ht="13.2" spans="1:16">
      <c r="A495" s="1">
        <v>494</v>
      </c>
      <c r="B495" s="1" t="s">
        <v>6</v>
      </c>
      <c r="C495" s="1" t="s">
        <v>7</v>
      </c>
      <c r="D495" s="1" t="s">
        <v>3594</v>
      </c>
      <c r="E495" s="1" t="s">
        <v>3595</v>
      </c>
      <c r="F495" s="1" t="s">
        <v>3585</v>
      </c>
      <c r="H495" s="1" t="s">
        <v>3596</v>
      </c>
      <c r="I495" s="52" t="s">
        <v>1211</v>
      </c>
      <c r="J495" s="52" t="s">
        <v>1212</v>
      </c>
      <c r="K495" s="1" t="s">
        <v>3602</v>
      </c>
      <c r="M495" s="2"/>
      <c r="O495" s="1" t="s">
        <v>4544</v>
      </c>
      <c r="P495" s="52" t="s">
        <v>4545</v>
      </c>
    </row>
    <row r="496" ht="13.2" spans="1:17">
      <c r="A496" s="1">
        <v>495</v>
      </c>
      <c r="B496" s="1" t="s">
        <v>3</v>
      </c>
      <c r="C496" s="1" t="s">
        <v>4</v>
      </c>
      <c r="D496" s="1" t="s">
        <v>3594</v>
      </c>
      <c r="E496" s="1" t="s">
        <v>3595</v>
      </c>
      <c r="F496" s="1" t="s">
        <v>3585</v>
      </c>
      <c r="H496" s="1" t="s">
        <v>3596</v>
      </c>
      <c r="I496" s="52" t="s">
        <v>1211</v>
      </c>
      <c r="J496" s="52" t="s">
        <v>1212</v>
      </c>
      <c r="K496" s="1" t="s">
        <v>3602</v>
      </c>
      <c r="L496" s="1" t="s">
        <v>4546</v>
      </c>
      <c r="M496" s="2" t="s">
        <v>55</v>
      </c>
      <c r="O496" s="1" t="s">
        <v>4544</v>
      </c>
      <c r="P496" s="52" t="s">
        <v>4545</v>
      </c>
      <c r="Q496" s="52" t="s">
        <v>4547</v>
      </c>
    </row>
    <row r="497" ht="13.2" spans="1:16">
      <c r="A497" s="1">
        <v>496</v>
      </c>
      <c r="B497" s="1" t="s">
        <v>6</v>
      </c>
      <c r="C497" s="1" t="s">
        <v>7</v>
      </c>
      <c r="D497" s="1" t="s">
        <v>3594</v>
      </c>
      <c r="E497" s="1" t="s">
        <v>3595</v>
      </c>
      <c r="F497" s="1" t="s">
        <v>3585</v>
      </c>
      <c r="H497" s="1" t="s">
        <v>3596</v>
      </c>
      <c r="I497" s="52" t="s">
        <v>1213</v>
      </c>
      <c r="J497" s="52" t="s">
        <v>1214</v>
      </c>
      <c r="K497" s="1" t="s">
        <v>3602</v>
      </c>
      <c r="M497" s="2"/>
      <c r="O497" s="1" t="s">
        <v>4548</v>
      </c>
      <c r="P497" s="52" t="s">
        <v>4549</v>
      </c>
    </row>
    <row r="498" ht="13.2" spans="1:17">
      <c r="A498" s="1">
        <v>497</v>
      </c>
      <c r="B498" s="1" t="s">
        <v>3</v>
      </c>
      <c r="C498" s="1" t="s">
        <v>4</v>
      </c>
      <c r="D498" s="1" t="s">
        <v>3594</v>
      </c>
      <c r="E498" s="1" t="s">
        <v>3595</v>
      </c>
      <c r="F498" s="1" t="s">
        <v>3585</v>
      </c>
      <c r="H498" s="1" t="s">
        <v>3596</v>
      </c>
      <c r="I498" s="52" t="s">
        <v>1213</v>
      </c>
      <c r="J498" s="52" t="s">
        <v>1214</v>
      </c>
      <c r="K498" s="1" t="s">
        <v>3602</v>
      </c>
      <c r="L498" s="1" t="s">
        <v>4550</v>
      </c>
      <c r="M498" s="2" t="s">
        <v>55</v>
      </c>
      <c r="O498" s="1" t="s">
        <v>4548</v>
      </c>
      <c r="P498" s="52" t="s">
        <v>4549</v>
      </c>
      <c r="Q498" s="52" t="s">
        <v>4551</v>
      </c>
    </row>
    <row r="499" ht="13.2" spans="1:16">
      <c r="A499" s="1">
        <v>498</v>
      </c>
      <c r="B499" s="1" t="s">
        <v>6</v>
      </c>
      <c r="C499" s="1" t="s">
        <v>7</v>
      </c>
      <c r="D499" s="1" t="s">
        <v>3594</v>
      </c>
      <c r="E499" s="1" t="s">
        <v>3595</v>
      </c>
      <c r="F499" s="1" t="s">
        <v>3585</v>
      </c>
      <c r="H499" s="1" t="s">
        <v>3596</v>
      </c>
      <c r="I499" s="52" t="s">
        <v>1215</v>
      </c>
      <c r="J499" s="52" t="s">
        <v>1216</v>
      </c>
      <c r="K499" s="1" t="s">
        <v>3602</v>
      </c>
      <c r="M499" s="2"/>
      <c r="O499" s="1" t="s">
        <v>4552</v>
      </c>
      <c r="P499" s="52" t="s">
        <v>4553</v>
      </c>
    </row>
    <row r="500" ht="13.2" spans="1:17">
      <c r="A500" s="1">
        <v>499</v>
      </c>
      <c r="B500" s="1" t="s">
        <v>3</v>
      </c>
      <c r="C500" s="1" t="s">
        <v>4</v>
      </c>
      <c r="D500" s="1" t="s">
        <v>3594</v>
      </c>
      <c r="E500" s="1" t="s">
        <v>3595</v>
      </c>
      <c r="F500" s="1" t="s">
        <v>3585</v>
      </c>
      <c r="H500" s="1" t="s">
        <v>3596</v>
      </c>
      <c r="I500" s="52" t="s">
        <v>1215</v>
      </c>
      <c r="J500" s="52" t="s">
        <v>1216</v>
      </c>
      <c r="K500" s="1" t="s">
        <v>3602</v>
      </c>
      <c r="L500" s="1" t="s">
        <v>4554</v>
      </c>
      <c r="M500" s="2" t="s">
        <v>216</v>
      </c>
      <c r="O500" s="1" t="s">
        <v>4552</v>
      </c>
      <c r="P500" s="52" t="s">
        <v>4553</v>
      </c>
      <c r="Q500" s="52" t="s">
        <v>4555</v>
      </c>
    </row>
    <row r="501" ht="13.2" spans="1:16">
      <c r="A501" s="1">
        <v>500</v>
      </c>
      <c r="B501" s="1" t="s">
        <v>6</v>
      </c>
      <c r="C501" s="1" t="s">
        <v>7</v>
      </c>
      <c r="D501" s="1" t="s">
        <v>3594</v>
      </c>
      <c r="E501" s="1" t="s">
        <v>3595</v>
      </c>
      <c r="F501" s="1" t="s">
        <v>3585</v>
      </c>
      <c r="H501" s="1" t="s">
        <v>3596</v>
      </c>
      <c r="I501" s="52" t="s">
        <v>1217</v>
      </c>
      <c r="J501" s="52" t="s">
        <v>1218</v>
      </c>
      <c r="K501" s="1" t="s">
        <v>3602</v>
      </c>
      <c r="M501" s="2"/>
      <c r="O501" s="1" t="s">
        <v>4556</v>
      </c>
      <c r="P501" s="52" t="s">
        <v>4557</v>
      </c>
    </row>
    <row r="502" ht="13.2" spans="1:17">
      <c r="A502" s="1">
        <v>501</v>
      </c>
      <c r="B502" s="1" t="s">
        <v>3</v>
      </c>
      <c r="C502" s="1" t="s">
        <v>4</v>
      </c>
      <c r="D502" s="1" t="s">
        <v>3594</v>
      </c>
      <c r="E502" s="1" t="s">
        <v>3595</v>
      </c>
      <c r="F502" s="1" t="s">
        <v>3585</v>
      </c>
      <c r="H502" s="1" t="s">
        <v>3596</v>
      </c>
      <c r="I502" s="52" t="s">
        <v>1217</v>
      </c>
      <c r="J502" s="52" t="s">
        <v>1218</v>
      </c>
      <c r="K502" s="1" t="s">
        <v>3602</v>
      </c>
      <c r="L502" s="1" t="s">
        <v>4558</v>
      </c>
      <c r="M502" s="2" t="s">
        <v>217</v>
      </c>
      <c r="O502" s="1" t="s">
        <v>4556</v>
      </c>
      <c r="P502" s="52" t="s">
        <v>4557</v>
      </c>
      <c r="Q502" s="52" t="s">
        <v>4559</v>
      </c>
    </row>
    <row r="503" ht="13.2" spans="1:16">
      <c r="A503" s="1">
        <v>502</v>
      </c>
      <c r="B503" s="1" t="s">
        <v>6</v>
      </c>
      <c r="C503" s="1" t="s">
        <v>7</v>
      </c>
      <c r="D503" s="1" t="s">
        <v>3594</v>
      </c>
      <c r="E503" s="1" t="s">
        <v>3595</v>
      </c>
      <c r="F503" s="1" t="s">
        <v>3585</v>
      </c>
      <c r="H503" s="1" t="s">
        <v>3596</v>
      </c>
      <c r="I503" s="52" t="s">
        <v>1219</v>
      </c>
      <c r="J503" s="52" t="s">
        <v>1220</v>
      </c>
      <c r="K503" s="1" t="s">
        <v>3602</v>
      </c>
      <c r="M503" s="2"/>
      <c r="N503" s="1" t="s">
        <v>4560</v>
      </c>
      <c r="O503" s="1" t="s">
        <v>4561</v>
      </c>
      <c r="P503" s="52" t="s">
        <v>4562</v>
      </c>
    </row>
    <row r="504" ht="13.2" spans="1:17">
      <c r="A504" s="1">
        <v>503</v>
      </c>
      <c r="B504" s="1" t="s">
        <v>3</v>
      </c>
      <c r="C504" s="1" t="s">
        <v>4</v>
      </c>
      <c r="D504" s="1" t="s">
        <v>3594</v>
      </c>
      <c r="E504" s="1" t="s">
        <v>3595</v>
      </c>
      <c r="F504" s="1" t="s">
        <v>3585</v>
      </c>
      <c r="H504" s="1" t="s">
        <v>3596</v>
      </c>
      <c r="I504" s="52" t="s">
        <v>1219</v>
      </c>
      <c r="J504" s="52" t="s">
        <v>1220</v>
      </c>
      <c r="K504" s="1" t="s">
        <v>3602</v>
      </c>
      <c r="L504" s="1" t="s">
        <v>4563</v>
      </c>
      <c r="M504" s="2" t="s">
        <v>218</v>
      </c>
      <c r="N504" s="1" t="s">
        <v>4560</v>
      </c>
      <c r="O504" s="1" t="s">
        <v>4561</v>
      </c>
      <c r="P504" s="52" t="s">
        <v>4562</v>
      </c>
      <c r="Q504" s="52" t="s">
        <v>4564</v>
      </c>
    </row>
    <row r="505" ht="13.2" spans="1:16">
      <c r="A505" s="1">
        <v>504</v>
      </c>
      <c r="B505" s="1" t="s">
        <v>6</v>
      </c>
      <c r="C505" s="1" t="s">
        <v>7</v>
      </c>
      <c r="D505" s="1" t="s">
        <v>3594</v>
      </c>
      <c r="E505" s="1" t="s">
        <v>3595</v>
      </c>
      <c r="F505" s="1" t="s">
        <v>3585</v>
      </c>
      <c r="H505" s="1" t="s">
        <v>3596</v>
      </c>
      <c r="I505" s="52" t="s">
        <v>1221</v>
      </c>
      <c r="J505" s="52" t="s">
        <v>1222</v>
      </c>
      <c r="K505" s="1" t="s">
        <v>3602</v>
      </c>
      <c r="M505" s="2"/>
      <c r="N505" s="1" t="s">
        <v>4565</v>
      </c>
      <c r="O505" s="1" t="s">
        <v>4566</v>
      </c>
      <c r="P505" s="52" t="s">
        <v>4143</v>
      </c>
    </row>
    <row r="506" ht="13.2" spans="1:17">
      <c r="A506" s="1">
        <v>505</v>
      </c>
      <c r="B506" s="1" t="s">
        <v>3</v>
      </c>
      <c r="C506" s="1" t="s">
        <v>4</v>
      </c>
      <c r="D506" s="1" t="s">
        <v>3594</v>
      </c>
      <c r="E506" s="1" t="s">
        <v>3595</v>
      </c>
      <c r="F506" s="1" t="s">
        <v>3585</v>
      </c>
      <c r="H506" s="1" t="s">
        <v>3596</v>
      </c>
      <c r="I506" s="52" t="s">
        <v>1221</v>
      </c>
      <c r="J506" s="52" t="s">
        <v>1222</v>
      </c>
      <c r="K506" s="1" t="s">
        <v>3602</v>
      </c>
      <c r="L506" s="1" t="s">
        <v>4567</v>
      </c>
      <c r="M506" s="2" t="s">
        <v>219</v>
      </c>
      <c r="N506" s="1" t="s">
        <v>4565</v>
      </c>
      <c r="O506" s="1" t="s">
        <v>4566</v>
      </c>
      <c r="P506" s="52" t="s">
        <v>4143</v>
      </c>
      <c r="Q506" s="52" t="s">
        <v>3661</v>
      </c>
    </row>
    <row r="507" ht="13.2" spans="1:16">
      <c r="A507" s="1">
        <v>506</v>
      </c>
      <c r="B507" s="1" t="s">
        <v>6</v>
      </c>
      <c r="C507" s="1" t="s">
        <v>7</v>
      </c>
      <c r="D507" s="1" t="s">
        <v>3594</v>
      </c>
      <c r="E507" s="1" t="s">
        <v>3595</v>
      </c>
      <c r="F507" s="1" t="s">
        <v>3585</v>
      </c>
      <c r="H507" s="1" t="s">
        <v>3596</v>
      </c>
      <c r="I507" s="52" t="s">
        <v>1222</v>
      </c>
      <c r="J507" s="52" t="s">
        <v>1223</v>
      </c>
      <c r="K507" s="1" t="s">
        <v>3602</v>
      </c>
      <c r="M507" s="2"/>
      <c r="N507" s="1" t="s">
        <v>4568</v>
      </c>
      <c r="O507" s="1" t="s">
        <v>4569</v>
      </c>
      <c r="P507" s="52" t="s">
        <v>4570</v>
      </c>
    </row>
    <row r="508" ht="13.2" spans="1:17">
      <c r="A508" s="1">
        <v>507</v>
      </c>
      <c r="B508" s="1" t="s">
        <v>3</v>
      </c>
      <c r="C508" s="1" t="s">
        <v>4</v>
      </c>
      <c r="D508" s="1" t="s">
        <v>3594</v>
      </c>
      <c r="E508" s="1" t="s">
        <v>3595</v>
      </c>
      <c r="F508" s="1" t="s">
        <v>3585</v>
      </c>
      <c r="H508" s="1" t="s">
        <v>3596</v>
      </c>
      <c r="I508" s="52" t="s">
        <v>1222</v>
      </c>
      <c r="J508" s="52" t="s">
        <v>1223</v>
      </c>
      <c r="K508" s="1" t="s">
        <v>3602</v>
      </c>
      <c r="L508" s="1" t="s">
        <v>4571</v>
      </c>
      <c r="M508" s="2" t="s">
        <v>220</v>
      </c>
      <c r="N508" s="1" t="s">
        <v>4568</v>
      </c>
      <c r="O508" s="1" t="s">
        <v>4569</v>
      </c>
      <c r="P508" s="52" t="s">
        <v>4570</v>
      </c>
      <c r="Q508" s="52" t="s">
        <v>4572</v>
      </c>
    </row>
    <row r="509" ht="13.2" spans="1:16">
      <c r="A509" s="1">
        <v>508</v>
      </c>
      <c r="B509" s="1" t="s">
        <v>6</v>
      </c>
      <c r="C509" s="1" t="s">
        <v>7</v>
      </c>
      <c r="D509" s="1" t="s">
        <v>3594</v>
      </c>
      <c r="E509" s="1" t="s">
        <v>3595</v>
      </c>
      <c r="F509" s="1" t="s">
        <v>3585</v>
      </c>
      <c r="H509" s="1" t="s">
        <v>3596</v>
      </c>
      <c r="I509" s="52" t="s">
        <v>1224</v>
      </c>
      <c r="J509" s="52" t="s">
        <v>1225</v>
      </c>
      <c r="K509" s="1" t="s">
        <v>3602</v>
      </c>
      <c r="M509" s="2"/>
      <c r="N509" s="1" t="s">
        <v>4573</v>
      </c>
      <c r="O509" s="1" t="s">
        <v>4574</v>
      </c>
      <c r="P509" s="52" t="s">
        <v>3309</v>
      </c>
    </row>
    <row r="510" ht="13.2" spans="1:17">
      <c r="A510" s="1">
        <v>509</v>
      </c>
      <c r="B510" s="1" t="s">
        <v>3</v>
      </c>
      <c r="C510" s="1" t="s">
        <v>4</v>
      </c>
      <c r="D510" s="1" t="s">
        <v>3594</v>
      </c>
      <c r="E510" s="1" t="s">
        <v>3595</v>
      </c>
      <c r="F510" s="1" t="s">
        <v>3585</v>
      </c>
      <c r="H510" s="1" t="s">
        <v>3596</v>
      </c>
      <c r="I510" s="52" t="s">
        <v>1224</v>
      </c>
      <c r="J510" s="52" t="s">
        <v>1225</v>
      </c>
      <c r="K510" s="1" t="s">
        <v>3602</v>
      </c>
      <c r="L510" s="1" t="s">
        <v>4575</v>
      </c>
      <c r="M510" s="2" t="s">
        <v>221</v>
      </c>
      <c r="N510" s="1" t="s">
        <v>4573</v>
      </c>
      <c r="O510" s="1" t="s">
        <v>4574</v>
      </c>
      <c r="P510" s="52" t="s">
        <v>3309</v>
      </c>
      <c r="Q510" s="52" t="s">
        <v>4576</v>
      </c>
    </row>
    <row r="511" ht="13.2" spans="1:16">
      <c r="A511" s="1">
        <v>510</v>
      </c>
      <c r="B511" s="1" t="s">
        <v>6</v>
      </c>
      <c r="C511" s="1" t="s">
        <v>7</v>
      </c>
      <c r="D511" s="1" t="s">
        <v>3594</v>
      </c>
      <c r="E511" s="1" t="s">
        <v>3595</v>
      </c>
      <c r="F511" s="1" t="s">
        <v>3585</v>
      </c>
      <c r="H511" s="1" t="s">
        <v>3596</v>
      </c>
      <c r="I511" s="52" t="s">
        <v>1226</v>
      </c>
      <c r="J511" s="52" t="s">
        <v>1227</v>
      </c>
      <c r="K511" s="1" t="s">
        <v>3602</v>
      </c>
      <c r="M511" s="2"/>
      <c r="N511" s="1" t="s">
        <v>4577</v>
      </c>
      <c r="O511" s="1" t="s">
        <v>4578</v>
      </c>
      <c r="P511" s="52" t="s">
        <v>4453</v>
      </c>
    </row>
    <row r="512" ht="13.2" spans="1:17">
      <c r="A512" s="1">
        <v>511</v>
      </c>
      <c r="B512" s="1" t="s">
        <v>3</v>
      </c>
      <c r="C512" s="1" t="s">
        <v>4</v>
      </c>
      <c r="D512" s="1" t="s">
        <v>3594</v>
      </c>
      <c r="E512" s="1" t="s">
        <v>3595</v>
      </c>
      <c r="F512" s="1" t="s">
        <v>3585</v>
      </c>
      <c r="H512" s="1" t="s">
        <v>3596</v>
      </c>
      <c r="I512" s="52" t="s">
        <v>1226</v>
      </c>
      <c r="J512" s="52" t="s">
        <v>1227</v>
      </c>
      <c r="K512" s="1" t="s">
        <v>3602</v>
      </c>
      <c r="L512" s="1" t="s">
        <v>4579</v>
      </c>
      <c r="M512" s="2" t="s">
        <v>222</v>
      </c>
      <c r="N512" s="1" t="s">
        <v>4577</v>
      </c>
      <c r="O512" s="1" t="s">
        <v>4578</v>
      </c>
      <c r="P512" s="52" t="s">
        <v>4453</v>
      </c>
      <c r="Q512" s="52" t="s">
        <v>4455</v>
      </c>
    </row>
    <row r="513" ht="13.2" spans="1:16">
      <c r="A513" s="1">
        <v>512</v>
      </c>
      <c r="B513" s="1" t="s">
        <v>6</v>
      </c>
      <c r="C513" s="1" t="s">
        <v>7</v>
      </c>
      <c r="D513" s="1" t="s">
        <v>3594</v>
      </c>
      <c r="E513" s="1" t="s">
        <v>3595</v>
      </c>
      <c r="F513" s="1" t="s">
        <v>3585</v>
      </c>
      <c r="H513" s="1" t="s">
        <v>3596</v>
      </c>
      <c r="I513" s="52" t="s">
        <v>1228</v>
      </c>
      <c r="J513" s="52" t="s">
        <v>1229</v>
      </c>
      <c r="K513" s="1" t="s">
        <v>3602</v>
      </c>
      <c r="M513" s="2"/>
      <c r="O513" s="1" t="s">
        <v>4580</v>
      </c>
      <c r="P513" s="52" t="s">
        <v>4242</v>
      </c>
    </row>
    <row r="514" ht="13.2" spans="1:17">
      <c r="A514" s="1">
        <v>513</v>
      </c>
      <c r="B514" s="1" t="s">
        <v>3</v>
      </c>
      <c r="C514" s="1" t="s">
        <v>4</v>
      </c>
      <c r="D514" s="1" t="s">
        <v>3594</v>
      </c>
      <c r="E514" s="1" t="s">
        <v>3595</v>
      </c>
      <c r="F514" s="1" t="s">
        <v>3585</v>
      </c>
      <c r="H514" s="1" t="s">
        <v>3596</v>
      </c>
      <c r="I514" s="52" t="s">
        <v>1228</v>
      </c>
      <c r="J514" s="52" t="s">
        <v>1229</v>
      </c>
      <c r="K514" s="1" t="s">
        <v>3602</v>
      </c>
      <c r="L514" s="1" t="s">
        <v>4581</v>
      </c>
      <c r="M514" s="2" t="s">
        <v>223</v>
      </c>
      <c r="O514" s="1" t="s">
        <v>4580</v>
      </c>
      <c r="P514" s="52" t="s">
        <v>4242</v>
      </c>
      <c r="Q514" s="52" t="s">
        <v>4244</v>
      </c>
    </row>
    <row r="515" ht="13.2" spans="1:16">
      <c r="A515" s="1">
        <v>514</v>
      </c>
      <c r="B515" s="1" t="s">
        <v>6</v>
      </c>
      <c r="C515" s="1" t="s">
        <v>7</v>
      </c>
      <c r="D515" s="1" t="s">
        <v>3594</v>
      </c>
      <c r="E515" s="1" t="s">
        <v>3595</v>
      </c>
      <c r="F515" s="1" t="s">
        <v>3585</v>
      </c>
      <c r="H515" s="1" t="s">
        <v>3596</v>
      </c>
      <c r="I515" s="52" t="s">
        <v>1230</v>
      </c>
      <c r="J515" s="52" t="s">
        <v>1231</v>
      </c>
      <c r="K515" s="1" t="s">
        <v>3602</v>
      </c>
      <c r="M515" s="2"/>
      <c r="O515" s="1" t="s">
        <v>4582</v>
      </c>
      <c r="P515" s="52" t="s">
        <v>3606</v>
      </c>
    </row>
    <row r="516" ht="13.2" spans="1:17">
      <c r="A516" s="1">
        <v>515</v>
      </c>
      <c r="B516" s="1" t="s">
        <v>3</v>
      </c>
      <c r="C516" s="1" t="s">
        <v>4</v>
      </c>
      <c r="D516" s="1" t="s">
        <v>3594</v>
      </c>
      <c r="E516" s="1" t="s">
        <v>3595</v>
      </c>
      <c r="F516" s="1" t="s">
        <v>3585</v>
      </c>
      <c r="H516" s="1" t="s">
        <v>3596</v>
      </c>
      <c r="I516" s="52" t="s">
        <v>1230</v>
      </c>
      <c r="J516" s="52" t="s">
        <v>1231</v>
      </c>
      <c r="K516" s="1" t="s">
        <v>3602</v>
      </c>
      <c r="L516" s="1" t="s">
        <v>4583</v>
      </c>
      <c r="M516" s="2" t="s">
        <v>224</v>
      </c>
      <c r="O516" s="1" t="s">
        <v>4582</v>
      </c>
      <c r="P516" s="52" t="s">
        <v>3606</v>
      </c>
      <c r="Q516" s="52" t="s">
        <v>4584</v>
      </c>
    </row>
    <row r="517" ht="13.2" spans="1:16">
      <c r="A517" s="1">
        <v>516</v>
      </c>
      <c r="B517" s="1" t="s">
        <v>6</v>
      </c>
      <c r="C517" s="1" t="s">
        <v>7</v>
      </c>
      <c r="D517" s="1" t="s">
        <v>3594</v>
      </c>
      <c r="E517" s="1" t="s">
        <v>3595</v>
      </c>
      <c r="F517" s="1" t="s">
        <v>3585</v>
      </c>
      <c r="H517" s="1" t="s">
        <v>3596</v>
      </c>
      <c r="I517" s="52" t="s">
        <v>1232</v>
      </c>
      <c r="J517" s="52" t="s">
        <v>1233</v>
      </c>
      <c r="K517" s="1" t="s">
        <v>3602</v>
      </c>
      <c r="M517" s="2"/>
      <c r="N517" s="1" t="s">
        <v>4585</v>
      </c>
      <c r="O517" s="1" t="s">
        <v>4586</v>
      </c>
      <c r="P517" s="52" t="s">
        <v>4587</v>
      </c>
    </row>
    <row r="518" ht="13.2" spans="1:17">
      <c r="A518" s="1">
        <v>517</v>
      </c>
      <c r="B518" s="1" t="s">
        <v>3</v>
      </c>
      <c r="C518" s="1" t="s">
        <v>4</v>
      </c>
      <c r="D518" s="1" t="s">
        <v>3594</v>
      </c>
      <c r="E518" s="1" t="s">
        <v>3595</v>
      </c>
      <c r="F518" s="1" t="s">
        <v>3585</v>
      </c>
      <c r="H518" s="1" t="s">
        <v>3596</v>
      </c>
      <c r="I518" s="52" t="s">
        <v>1232</v>
      </c>
      <c r="J518" s="52" t="s">
        <v>1233</v>
      </c>
      <c r="K518" s="1" t="s">
        <v>3602</v>
      </c>
      <c r="L518" s="1" t="s">
        <v>4588</v>
      </c>
      <c r="M518" s="2" t="s">
        <v>225</v>
      </c>
      <c r="N518" s="1" t="s">
        <v>4585</v>
      </c>
      <c r="O518" s="1" t="s">
        <v>4586</v>
      </c>
      <c r="P518" s="52" t="s">
        <v>4587</v>
      </c>
      <c r="Q518" s="52" t="s">
        <v>4589</v>
      </c>
    </row>
    <row r="519" ht="13.2" spans="1:16">
      <c r="A519" s="1">
        <v>518</v>
      </c>
      <c r="B519" s="1" t="s">
        <v>6</v>
      </c>
      <c r="C519" s="1" t="s">
        <v>7</v>
      </c>
      <c r="D519" s="1" t="s">
        <v>3594</v>
      </c>
      <c r="E519" s="1" t="s">
        <v>3595</v>
      </c>
      <c r="F519" s="1" t="s">
        <v>3585</v>
      </c>
      <c r="H519" s="1" t="s">
        <v>3596</v>
      </c>
      <c r="I519" s="52" t="s">
        <v>1234</v>
      </c>
      <c r="J519" s="52" t="s">
        <v>1235</v>
      </c>
      <c r="K519" s="1" t="s">
        <v>3602</v>
      </c>
      <c r="M519" s="2"/>
      <c r="N519" s="1" t="s">
        <v>4590</v>
      </c>
      <c r="O519" s="1" t="s">
        <v>4591</v>
      </c>
      <c r="P519" s="52" t="s">
        <v>4592</v>
      </c>
    </row>
    <row r="520" ht="13.2" spans="1:17">
      <c r="A520" s="1">
        <v>519</v>
      </c>
      <c r="B520" s="1" t="s">
        <v>3</v>
      </c>
      <c r="C520" s="1" t="s">
        <v>4</v>
      </c>
      <c r="D520" s="1" t="s">
        <v>3594</v>
      </c>
      <c r="E520" s="1" t="s">
        <v>3595</v>
      </c>
      <c r="F520" s="1" t="s">
        <v>3585</v>
      </c>
      <c r="H520" s="1" t="s">
        <v>3596</v>
      </c>
      <c r="I520" s="52" t="s">
        <v>1234</v>
      </c>
      <c r="J520" s="52" t="s">
        <v>1235</v>
      </c>
      <c r="K520" s="1" t="s">
        <v>3602</v>
      </c>
      <c r="L520" s="1" t="s">
        <v>4593</v>
      </c>
      <c r="M520" s="2" t="s">
        <v>226</v>
      </c>
      <c r="N520" s="1" t="s">
        <v>4590</v>
      </c>
      <c r="O520" s="1" t="s">
        <v>4591</v>
      </c>
      <c r="P520" s="52" t="s">
        <v>4592</v>
      </c>
      <c r="Q520" s="52" t="s">
        <v>4594</v>
      </c>
    </row>
    <row r="521" ht="13.2" spans="1:16">
      <c r="A521" s="1">
        <v>520</v>
      </c>
      <c r="B521" s="1" t="s">
        <v>6</v>
      </c>
      <c r="C521" s="1" t="s">
        <v>7</v>
      </c>
      <c r="D521" s="1" t="s">
        <v>3594</v>
      </c>
      <c r="E521" s="1" t="s">
        <v>3595</v>
      </c>
      <c r="F521" s="1" t="s">
        <v>3585</v>
      </c>
      <c r="H521" s="1" t="s">
        <v>3596</v>
      </c>
      <c r="I521" s="52" t="s">
        <v>1236</v>
      </c>
      <c r="J521" s="52" t="s">
        <v>1237</v>
      </c>
      <c r="K521" s="1" t="s">
        <v>3602</v>
      </c>
      <c r="M521" s="2"/>
      <c r="O521" s="1" t="s">
        <v>4595</v>
      </c>
      <c r="P521" s="52" t="s">
        <v>4058</v>
      </c>
    </row>
    <row r="522" ht="13.2" spans="1:17">
      <c r="A522" s="1">
        <v>521</v>
      </c>
      <c r="B522" s="1" t="s">
        <v>3</v>
      </c>
      <c r="C522" s="1" t="s">
        <v>4</v>
      </c>
      <c r="D522" s="1" t="s">
        <v>3594</v>
      </c>
      <c r="E522" s="1" t="s">
        <v>3595</v>
      </c>
      <c r="F522" s="1" t="s">
        <v>3585</v>
      </c>
      <c r="H522" s="1" t="s">
        <v>3596</v>
      </c>
      <c r="I522" s="52" t="s">
        <v>1236</v>
      </c>
      <c r="J522" s="52" t="s">
        <v>1237</v>
      </c>
      <c r="K522" s="1" t="s">
        <v>3602</v>
      </c>
      <c r="L522" s="1" t="s">
        <v>4596</v>
      </c>
      <c r="M522" s="2" t="s">
        <v>227</v>
      </c>
      <c r="O522" s="1" t="s">
        <v>4595</v>
      </c>
      <c r="P522" s="52" t="s">
        <v>4058</v>
      </c>
      <c r="Q522" s="52" t="s">
        <v>4060</v>
      </c>
    </row>
    <row r="523" ht="13.2" spans="1:16">
      <c r="A523" s="1">
        <v>522</v>
      </c>
      <c r="B523" s="1" t="s">
        <v>6</v>
      </c>
      <c r="C523" s="1" t="s">
        <v>7</v>
      </c>
      <c r="D523" s="1" t="s">
        <v>3594</v>
      </c>
      <c r="E523" s="1" t="s">
        <v>3595</v>
      </c>
      <c r="F523" s="1" t="s">
        <v>3585</v>
      </c>
      <c r="H523" s="1" t="s">
        <v>3596</v>
      </c>
      <c r="I523" s="52" t="s">
        <v>1237</v>
      </c>
      <c r="J523" s="52" t="s">
        <v>1238</v>
      </c>
      <c r="K523" s="1" t="s">
        <v>3602</v>
      </c>
      <c r="M523" s="2"/>
      <c r="O523" s="1" t="s">
        <v>4597</v>
      </c>
      <c r="P523" s="52" t="s">
        <v>4058</v>
      </c>
    </row>
    <row r="524" ht="13.2" spans="1:17">
      <c r="A524" s="1">
        <v>523</v>
      </c>
      <c r="B524" s="1" t="s">
        <v>3</v>
      </c>
      <c r="C524" s="1" t="s">
        <v>4</v>
      </c>
      <c r="D524" s="1" t="s">
        <v>3594</v>
      </c>
      <c r="E524" s="1" t="s">
        <v>3595</v>
      </c>
      <c r="F524" s="1" t="s">
        <v>3585</v>
      </c>
      <c r="H524" s="1" t="s">
        <v>3596</v>
      </c>
      <c r="I524" s="52" t="s">
        <v>1237</v>
      </c>
      <c r="J524" s="52" t="s">
        <v>1238</v>
      </c>
      <c r="K524" s="1" t="s">
        <v>3602</v>
      </c>
      <c r="L524" s="1" t="s">
        <v>4598</v>
      </c>
      <c r="M524" s="2" t="s">
        <v>228</v>
      </c>
      <c r="O524" s="1" t="s">
        <v>4597</v>
      </c>
      <c r="P524" s="52" t="s">
        <v>4058</v>
      </c>
      <c r="Q524" s="52" t="s">
        <v>4060</v>
      </c>
    </row>
    <row r="525" ht="13.2" spans="1:16">
      <c r="A525" s="1">
        <v>524</v>
      </c>
      <c r="B525" s="1" t="s">
        <v>6</v>
      </c>
      <c r="C525" s="1" t="s">
        <v>7</v>
      </c>
      <c r="D525" s="1" t="s">
        <v>3594</v>
      </c>
      <c r="E525" s="1" t="s">
        <v>3595</v>
      </c>
      <c r="F525" s="1" t="s">
        <v>3585</v>
      </c>
      <c r="H525" s="1" t="s">
        <v>3596</v>
      </c>
      <c r="I525" s="52" t="s">
        <v>1239</v>
      </c>
      <c r="J525" s="52" t="s">
        <v>1240</v>
      </c>
      <c r="K525" s="1" t="s">
        <v>3602</v>
      </c>
      <c r="M525" s="2"/>
      <c r="O525" s="1" t="s">
        <v>4599</v>
      </c>
      <c r="P525" s="52" t="s">
        <v>4600</v>
      </c>
    </row>
    <row r="526" ht="13.2" spans="1:17">
      <c r="A526" s="1">
        <v>525</v>
      </c>
      <c r="B526" s="1" t="s">
        <v>3</v>
      </c>
      <c r="C526" s="1" t="s">
        <v>4</v>
      </c>
      <c r="D526" s="1" t="s">
        <v>3594</v>
      </c>
      <c r="E526" s="1" t="s">
        <v>3595</v>
      </c>
      <c r="F526" s="1" t="s">
        <v>3585</v>
      </c>
      <c r="H526" s="1" t="s">
        <v>3596</v>
      </c>
      <c r="I526" s="52" t="s">
        <v>1239</v>
      </c>
      <c r="J526" s="52" t="s">
        <v>1240</v>
      </c>
      <c r="K526" s="1" t="s">
        <v>3602</v>
      </c>
      <c r="L526" s="1" t="s">
        <v>4601</v>
      </c>
      <c r="M526" s="2" t="s">
        <v>195</v>
      </c>
      <c r="O526" s="1" t="s">
        <v>4599</v>
      </c>
      <c r="P526" s="52" t="s">
        <v>4600</v>
      </c>
      <c r="Q526" s="52" t="s">
        <v>4602</v>
      </c>
    </row>
    <row r="527" ht="13.2" spans="1:16">
      <c r="A527" s="1">
        <v>526</v>
      </c>
      <c r="B527" s="1" t="s">
        <v>6</v>
      </c>
      <c r="C527" s="1" t="s">
        <v>7</v>
      </c>
      <c r="D527" s="1" t="s">
        <v>3594</v>
      </c>
      <c r="E527" s="1" t="s">
        <v>3595</v>
      </c>
      <c r="F527" s="1" t="s">
        <v>3585</v>
      </c>
      <c r="H527" s="1" t="s">
        <v>3596</v>
      </c>
      <c r="I527" s="52" t="s">
        <v>1241</v>
      </c>
      <c r="J527" s="52" t="s">
        <v>1242</v>
      </c>
      <c r="K527" s="1" t="s">
        <v>3602</v>
      </c>
      <c r="M527" s="2"/>
      <c r="O527" s="1" t="s">
        <v>4603</v>
      </c>
      <c r="P527" s="52" t="s">
        <v>4604</v>
      </c>
    </row>
    <row r="528" ht="13.2" spans="1:17">
      <c r="A528" s="1">
        <v>527</v>
      </c>
      <c r="B528" s="1" t="s">
        <v>3</v>
      </c>
      <c r="C528" s="1" t="s">
        <v>4</v>
      </c>
      <c r="D528" s="1" t="s">
        <v>3594</v>
      </c>
      <c r="E528" s="1" t="s">
        <v>3595</v>
      </c>
      <c r="F528" s="1" t="s">
        <v>3585</v>
      </c>
      <c r="H528" s="1" t="s">
        <v>3596</v>
      </c>
      <c r="I528" s="52" t="s">
        <v>1241</v>
      </c>
      <c r="J528" s="52" t="s">
        <v>1242</v>
      </c>
      <c r="K528" s="1" t="s">
        <v>3602</v>
      </c>
      <c r="L528" s="1" t="s">
        <v>4605</v>
      </c>
      <c r="M528" s="2" t="s">
        <v>229</v>
      </c>
      <c r="O528" s="1" t="s">
        <v>4603</v>
      </c>
      <c r="P528" s="52" t="s">
        <v>4604</v>
      </c>
      <c r="Q528" s="52" t="s">
        <v>4606</v>
      </c>
    </row>
    <row r="529" ht="13.2" spans="1:16">
      <c r="A529" s="1">
        <v>528</v>
      </c>
      <c r="B529" s="1" t="s">
        <v>6</v>
      </c>
      <c r="C529" s="1" t="s">
        <v>7</v>
      </c>
      <c r="D529" s="1" t="s">
        <v>3594</v>
      </c>
      <c r="E529" s="1" t="s">
        <v>3595</v>
      </c>
      <c r="F529" s="1" t="s">
        <v>3585</v>
      </c>
      <c r="H529" s="1" t="s">
        <v>3596</v>
      </c>
      <c r="I529" s="52" t="s">
        <v>1243</v>
      </c>
      <c r="J529" s="52" t="s">
        <v>1244</v>
      </c>
      <c r="K529" s="1" t="s">
        <v>3602</v>
      </c>
      <c r="M529" s="2"/>
      <c r="N529" s="1" t="s">
        <v>4607</v>
      </c>
      <c r="O529" s="1" t="s">
        <v>4608</v>
      </c>
      <c r="P529" s="52" t="s">
        <v>4609</v>
      </c>
    </row>
    <row r="530" ht="13.2" spans="1:17">
      <c r="A530" s="1">
        <v>529</v>
      </c>
      <c r="B530" s="1" t="s">
        <v>3</v>
      </c>
      <c r="C530" s="1" t="s">
        <v>4</v>
      </c>
      <c r="D530" s="1" t="s">
        <v>3594</v>
      </c>
      <c r="E530" s="1" t="s">
        <v>3595</v>
      </c>
      <c r="F530" s="1" t="s">
        <v>3585</v>
      </c>
      <c r="H530" s="1" t="s">
        <v>3596</v>
      </c>
      <c r="I530" s="52" t="s">
        <v>1243</v>
      </c>
      <c r="J530" s="52" t="s">
        <v>1244</v>
      </c>
      <c r="K530" s="1" t="s">
        <v>3602</v>
      </c>
      <c r="L530" s="1" t="s">
        <v>4610</v>
      </c>
      <c r="M530" s="2" t="s">
        <v>230</v>
      </c>
      <c r="N530" s="1" t="s">
        <v>4607</v>
      </c>
      <c r="O530" s="1" t="s">
        <v>4608</v>
      </c>
      <c r="P530" s="52" t="s">
        <v>4609</v>
      </c>
      <c r="Q530" s="52" t="s">
        <v>4611</v>
      </c>
    </row>
    <row r="531" ht="13.2" spans="1:16">
      <c r="A531" s="1">
        <v>530</v>
      </c>
      <c r="B531" s="1" t="s">
        <v>6</v>
      </c>
      <c r="C531" s="1" t="s">
        <v>7</v>
      </c>
      <c r="D531" s="1" t="s">
        <v>3594</v>
      </c>
      <c r="E531" s="1" t="s">
        <v>3595</v>
      </c>
      <c r="F531" s="1" t="s">
        <v>3585</v>
      </c>
      <c r="H531" s="1" t="s">
        <v>3596</v>
      </c>
      <c r="I531" s="52" t="s">
        <v>1245</v>
      </c>
      <c r="J531" s="52" t="s">
        <v>1246</v>
      </c>
      <c r="K531" s="1" t="s">
        <v>3602</v>
      </c>
      <c r="M531" s="2"/>
      <c r="O531" s="1" t="s">
        <v>4612</v>
      </c>
      <c r="P531" s="52" t="s">
        <v>4613</v>
      </c>
    </row>
    <row r="532" ht="13.2" spans="1:17">
      <c r="A532" s="1">
        <v>531</v>
      </c>
      <c r="B532" s="1" t="s">
        <v>3</v>
      </c>
      <c r="C532" s="1" t="s">
        <v>4</v>
      </c>
      <c r="D532" s="1" t="s">
        <v>3594</v>
      </c>
      <c r="E532" s="1" t="s">
        <v>3595</v>
      </c>
      <c r="F532" s="1" t="s">
        <v>3585</v>
      </c>
      <c r="H532" s="1" t="s">
        <v>3596</v>
      </c>
      <c r="I532" s="52" t="s">
        <v>1245</v>
      </c>
      <c r="J532" s="52" t="s">
        <v>1246</v>
      </c>
      <c r="K532" s="1" t="s">
        <v>3602</v>
      </c>
      <c r="L532" s="1" t="s">
        <v>4614</v>
      </c>
      <c r="M532" s="2" t="s">
        <v>231</v>
      </c>
      <c r="O532" s="1" t="s">
        <v>4612</v>
      </c>
      <c r="P532" s="52" t="s">
        <v>4613</v>
      </c>
      <c r="Q532" s="52" t="s">
        <v>4615</v>
      </c>
    </row>
    <row r="533" ht="13.2" spans="1:16">
      <c r="A533" s="1">
        <v>532</v>
      </c>
      <c r="B533" s="1" t="s">
        <v>6</v>
      </c>
      <c r="C533" s="1" t="s">
        <v>7</v>
      </c>
      <c r="D533" s="1" t="s">
        <v>3594</v>
      </c>
      <c r="E533" s="1" t="s">
        <v>3595</v>
      </c>
      <c r="F533" s="1" t="s">
        <v>3585</v>
      </c>
      <c r="H533" s="1" t="s">
        <v>3596</v>
      </c>
      <c r="I533" s="52" t="s">
        <v>1247</v>
      </c>
      <c r="J533" s="52" t="s">
        <v>1248</v>
      </c>
      <c r="K533" s="1" t="s">
        <v>3602</v>
      </c>
      <c r="M533" s="2"/>
      <c r="O533" s="1" t="s">
        <v>4616</v>
      </c>
      <c r="P533" s="52" t="s">
        <v>2885</v>
      </c>
    </row>
    <row r="534" ht="13.2" spans="1:17">
      <c r="A534" s="1">
        <v>533</v>
      </c>
      <c r="B534" s="1" t="s">
        <v>3</v>
      </c>
      <c r="C534" s="1" t="s">
        <v>4</v>
      </c>
      <c r="D534" s="1" t="s">
        <v>3594</v>
      </c>
      <c r="E534" s="1" t="s">
        <v>3595</v>
      </c>
      <c r="F534" s="1" t="s">
        <v>3585</v>
      </c>
      <c r="H534" s="1" t="s">
        <v>3596</v>
      </c>
      <c r="I534" s="52" t="s">
        <v>1247</v>
      </c>
      <c r="J534" s="52" t="s">
        <v>1248</v>
      </c>
      <c r="K534" s="1" t="s">
        <v>3602</v>
      </c>
      <c r="L534" s="1" t="s">
        <v>4617</v>
      </c>
      <c r="M534" s="2" t="s">
        <v>231</v>
      </c>
      <c r="O534" s="1" t="s">
        <v>4616</v>
      </c>
      <c r="P534" s="52" t="s">
        <v>2885</v>
      </c>
      <c r="Q534" s="52" t="s">
        <v>4618</v>
      </c>
    </row>
    <row r="535" ht="13.2" spans="1:16">
      <c r="A535" s="1">
        <v>534</v>
      </c>
      <c r="B535" s="1" t="s">
        <v>6</v>
      </c>
      <c r="C535" s="1" t="s">
        <v>7</v>
      </c>
      <c r="D535" s="1" t="s">
        <v>3594</v>
      </c>
      <c r="E535" s="1" t="s">
        <v>3595</v>
      </c>
      <c r="F535" s="1" t="s">
        <v>3585</v>
      </c>
      <c r="H535" s="1" t="s">
        <v>3596</v>
      </c>
      <c r="I535" s="52" t="s">
        <v>1249</v>
      </c>
      <c r="J535" s="52" t="s">
        <v>1250</v>
      </c>
      <c r="K535" s="1" t="s">
        <v>3602</v>
      </c>
      <c r="M535" s="2"/>
      <c r="O535" s="1" t="s">
        <v>4619</v>
      </c>
      <c r="P535" s="52" t="s">
        <v>3708</v>
      </c>
    </row>
    <row r="536" ht="13.2" spans="1:17">
      <c r="A536" s="1">
        <v>535</v>
      </c>
      <c r="B536" s="1" t="s">
        <v>3</v>
      </c>
      <c r="C536" s="1" t="s">
        <v>4</v>
      </c>
      <c r="D536" s="1" t="s">
        <v>3594</v>
      </c>
      <c r="E536" s="1" t="s">
        <v>3595</v>
      </c>
      <c r="F536" s="1" t="s">
        <v>3585</v>
      </c>
      <c r="H536" s="1" t="s">
        <v>3596</v>
      </c>
      <c r="I536" s="52" t="s">
        <v>1249</v>
      </c>
      <c r="J536" s="52" t="s">
        <v>1250</v>
      </c>
      <c r="K536" s="1" t="s">
        <v>3602</v>
      </c>
      <c r="L536" s="1" t="s">
        <v>4620</v>
      </c>
      <c r="M536" s="2" t="s">
        <v>231</v>
      </c>
      <c r="O536" s="1" t="s">
        <v>4619</v>
      </c>
      <c r="P536" s="52" t="s">
        <v>3708</v>
      </c>
      <c r="Q536" s="52" t="s">
        <v>3710</v>
      </c>
    </row>
    <row r="537" ht="13.2" spans="1:16">
      <c r="A537" s="1">
        <v>536</v>
      </c>
      <c r="B537" s="1" t="s">
        <v>6</v>
      </c>
      <c r="C537" s="1" t="s">
        <v>7</v>
      </c>
      <c r="D537" s="1" t="s">
        <v>3594</v>
      </c>
      <c r="E537" s="1" t="s">
        <v>3595</v>
      </c>
      <c r="F537" s="1" t="s">
        <v>3585</v>
      </c>
      <c r="H537" s="1" t="s">
        <v>3596</v>
      </c>
      <c r="I537" s="52" t="s">
        <v>1251</v>
      </c>
      <c r="J537" s="52" t="s">
        <v>1252</v>
      </c>
      <c r="K537" s="1" t="s">
        <v>3602</v>
      </c>
      <c r="M537" s="2"/>
      <c r="N537" s="1" t="s">
        <v>4621</v>
      </c>
      <c r="O537" s="1" t="s">
        <v>4622</v>
      </c>
      <c r="P537" s="52" t="s">
        <v>4623</v>
      </c>
    </row>
    <row r="538" ht="13.2" spans="1:17">
      <c r="A538" s="1">
        <v>537</v>
      </c>
      <c r="B538" s="1" t="s">
        <v>3</v>
      </c>
      <c r="C538" s="1" t="s">
        <v>4</v>
      </c>
      <c r="D538" s="1" t="s">
        <v>3594</v>
      </c>
      <c r="E538" s="1" t="s">
        <v>3595</v>
      </c>
      <c r="F538" s="1" t="s">
        <v>3585</v>
      </c>
      <c r="H538" s="1" t="s">
        <v>3596</v>
      </c>
      <c r="I538" s="52" t="s">
        <v>1251</v>
      </c>
      <c r="J538" s="52" t="s">
        <v>1252</v>
      </c>
      <c r="K538" s="1" t="s">
        <v>3602</v>
      </c>
      <c r="L538" s="1" t="s">
        <v>4624</v>
      </c>
      <c r="M538" s="2" t="s">
        <v>232</v>
      </c>
      <c r="N538" s="1" t="s">
        <v>4621</v>
      </c>
      <c r="O538" s="1" t="s">
        <v>4622</v>
      </c>
      <c r="P538" s="52" t="s">
        <v>4623</v>
      </c>
      <c r="Q538" s="52" t="s">
        <v>4625</v>
      </c>
    </row>
    <row r="539" ht="13.2" spans="1:16">
      <c r="A539" s="1">
        <v>538</v>
      </c>
      <c r="B539" s="1" t="s">
        <v>6</v>
      </c>
      <c r="C539" s="1" t="s">
        <v>7</v>
      </c>
      <c r="D539" s="1" t="s">
        <v>3594</v>
      </c>
      <c r="E539" s="1" t="s">
        <v>3595</v>
      </c>
      <c r="F539" s="1" t="s">
        <v>3585</v>
      </c>
      <c r="H539" s="1" t="s">
        <v>3596</v>
      </c>
      <c r="I539" s="52" t="s">
        <v>1253</v>
      </c>
      <c r="J539" s="52" t="s">
        <v>1254</v>
      </c>
      <c r="K539" s="1" t="s">
        <v>3602</v>
      </c>
      <c r="M539" s="2"/>
      <c r="O539" s="1" t="s">
        <v>4626</v>
      </c>
      <c r="P539" s="52" t="s">
        <v>4627</v>
      </c>
    </row>
    <row r="540" ht="13.2" spans="1:17">
      <c r="A540" s="1">
        <v>539</v>
      </c>
      <c r="B540" s="1" t="s">
        <v>3</v>
      </c>
      <c r="C540" s="1" t="s">
        <v>4</v>
      </c>
      <c r="D540" s="1" t="s">
        <v>3594</v>
      </c>
      <c r="E540" s="1" t="s">
        <v>3595</v>
      </c>
      <c r="F540" s="1" t="s">
        <v>3585</v>
      </c>
      <c r="H540" s="1" t="s">
        <v>3596</v>
      </c>
      <c r="I540" s="52" t="s">
        <v>1253</v>
      </c>
      <c r="J540" s="52" t="s">
        <v>1254</v>
      </c>
      <c r="K540" s="1" t="s">
        <v>3602</v>
      </c>
      <c r="L540" s="1" t="s">
        <v>4628</v>
      </c>
      <c r="M540" s="2" t="s">
        <v>233</v>
      </c>
      <c r="O540" s="1" t="s">
        <v>4626</v>
      </c>
      <c r="P540" s="52" t="s">
        <v>4627</v>
      </c>
      <c r="Q540" s="52" t="s">
        <v>4629</v>
      </c>
    </row>
    <row r="541" ht="13.2" spans="1:16">
      <c r="A541" s="1">
        <v>540</v>
      </c>
      <c r="B541" s="1" t="s">
        <v>6</v>
      </c>
      <c r="C541" s="1" t="s">
        <v>7</v>
      </c>
      <c r="D541" s="1" t="s">
        <v>3594</v>
      </c>
      <c r="E541" s="1" t="s">
        <v>3595</v>
      </c>
      <c r="F541" s="1" t="s">
        <v>3585</v>
      </c>
      <c r="H541" s="1" t="s">
        <v>3596</v>
      </c>
      <c r="I541" s="52" t="s">
        <v>1255</v>
      </c>
      <c r="J541" s="52" t="s">
        <v>1256</v>
      </c>
      <c r="K541" s="1" t="s">
        <v>3602</v>
      </c>
      <c r="M541" s="2"/>
      <c r="N541" s="1" t="s">
        <v>4630</v>
      </c>
      <c r="O541" s="1" t="s">
        <v>4631</v>
      </c>
      <c r="P541" s="52" t="s">
        <v>4352</v>
      </c>
    </row>
    <row r="542" ht="13.2" spans="1:17">
      <c r="A542" s="1">
        <v>541</v>
      </c>
      <c r="B542" s="1" t="s">
        <v>3</v>
      </c>
      <c r="C542" s="1" t="s">
        <v>4</v>
      </c>
      <c r="D542" s="1" t="s">
        <v>3594</v>
      </c>
      <c r="E542" s="1" t="s">
        <v>3595</v>
      </c>
      <c r="F542" s="1" t="s">
        <v>3585</v>
      </c>
      <c r="H542" s="1" t="s">
        <v>3596</v>
      </c>
      <c r="I542" s="52" t="s">
        <v>1255</v>
      </c>
      <c r="J542" s="52" t="s">
        <v>1256</v>
      </c>
      <c r="K542" s="1" t="s">
        <v>3602</v>
      </c>
      <c r="L542" s="1" t="s">
        <v>4632</v>
      </c>
      <c r="M542" s="2" t="s">
        <v>234</v>
      </c>
      <c r="N542" s="1" t="s">
        <v>4630</v>
      </c>
      <c r="O542" s="1" t="s">
        <v>4631</v>
      </c>
      <c r="P542" s="52" t="s">
        <v>4352</v>
      </c>
      <c r="Q542" s="52" t="s">
        <v>4354</v>
      </c>
    </row>
    <row r="543" ht="13.2" spans="1:16">
      <c r="A543" s="1">
        <v>542</v>
      </c>
      <c r="B543" s="1" t="s">
        <v>6</v>
      </c>
      <c r="C543" s="1" t="s">
        <v>7</v>
      </c>
      <c r="D543" s="1" t="s">
        <v>3594</v>
      </c>
      <c r="E543" s="1" t="s">
        <v>3595</v>
      </c>
      <c r="F543" s="1" t="s">
        <v>3585</v>
      </c>
      <c r="H543" s="1" t="s">
        <v>3596</v>
      </c>
      <c r="I543" s="52" t="s">
        <v>1257</v>
      </c>
      <c r="J543" s="52" t="s">
        <v>1258</v>
      </c>
      <c r="K543" s="1" t="s">
        <v>3602</v>
      </c>
      <c r="M543" s="2"/>
      <c r="N543" s="1" t="s">
        <v>4633</v>
      </c>
      <c r="O543" s="1" t="s">
        <v>4634</v>
      </c>
      <c r="P543" s="52" t="s">
        <v>4635</v>
      </c>
    </row>
    <row r="544" ht="13.2" spans="1:17">
      <c r="A544" s="1">
        <v>543</v>
      </c>
      <c r="B544" s="1" t="s">
        <v>3</v>
      </c>
      <c r="C544" s="1" t="s">
        <v>4</v>
      </c>
      <c r="D544" s="1" t="s">
        <v>3594</v>
      </c>
      <c r="E544" s="1" t="s">
        <v>3595</v>
      </c>
      <c r="F544" s="1" t="s">
        <v>3585</v>
      </c>
      <c r="H544" s="1" t="s">
        <v>3596</v>
      </c>
      <c r="I544" s="52" t="s">
        <v>1257</v>
      </c>
      <c r="J544" s="52" t="s">
        <v>1258</v>
      </c>
      <c r="K544" s="1" t="s">
        <v>3602</v>
      </c>
      <c r="L544" s="1" t="s">
        <v>4636</v>
      </c>
      <c r="M544" s="2" t="s">
        <v>235</v>
      </c>
      <c r="N544" s="1" t="s">
        <v>4633</v>
      </c>
      <c r="O544" s="1" t="s">
        <v>4634</v>
      </c>
      <c r="P544" s="52" t="s">
        <v>4635</v>
      </c>
      <c r="Q544" s="52" t="s">
        <v>4637</v>
      </c>
    </row>
    <row r="545" ht="13.2" spans="1:16">
      <c r="A545" s="1">
        <v>544</v>
      </c>
      <c r="B545" s="1" t="s">
        <v>6</v>
      </c>
      <c r="C545" s="1" t="s">
        <v>7</v>
      </c>
      <c r="D545" s="1" t="s">
        <v>3594</v>
      </c>
      <c r="E545" s="1" t="s">
        <v>3595</v>
      </c>
      <c r="F545" s="1" t="s">
        <v>3585</v>
      </c>
      <c r="H545" s="1" t="s">
        <v>3596</v>
      </c>
      <c r="I545" s="52" t="s">
        <v>1259</v>
      </c>
      <c r="J545" s="52" t="s">
        <v>1260</v>
      </c>
      <c r="K545" s="1" t="s">
        <v>3602</v>
      </c>
      <c r="M545" s="2"/>
      <c r="N545" s="1" t="s">
        <v>4638</v>
      </c>
      <c r="O545" s="1" t="s">
        <v>4639</v>
      </c>
      <c r="P545" s="52" t="s">
        <v>3999</v>
      </c>
    </row>
    <row r="546" ht="13.2" spans="1:17">
      <c r="A546" s="1">
        <v>545</v>
      </c>
      <c r="B546" s="1" t="s">
        <v>3</v>
      </c>
      <c r="C546" s="1" t="s">
        <v>4</v>
      </c>
      <c r="D546" s="1" t="s">
        <v>3594</v>
      </c>
      <c r="E546" s="1" t="s">
        <v>3595</v>
      </c>
      <c r="F546" s="1" t="s">
        <v>3585</v>
      </c>
      <c r="H546" s="1" t="s">
        <v>3596</v>
      </c>
      <c r="I546" s="52" t="s">
        <v>1259</v>
      </c>
      <c r="J546" s="52" t="s">
        <v>1260</v>
      </c>
      <c r="K546" s="1" t="s">
        <v>3602</v>
      </c>
      <c r="L546" s="1" t="s">
        <v>4640</v>
      </c>
      <c r="M546" s="2" t="s">
        <v>236</v>
      </c>
      <c r="N546" s="1" t="s">
        <v>4638</v>
      </c>
      <c r="O546" s="1" t="s">
        <v>4639</v>
      </c>
      <c r="P546" s="52" t="s">
        <v>3999</v>
      </c>
      <c r="Q546" s="52" t="s">
        <v>4641</v>
      </c>
    </row>
    <row r="547" ht="13.2" spans="1:16">
      <c r="A547" s="1">
        <v>546</v>
      </c>
      <c r="B547" s="1" t="s">
        <v>6</v>
      </c>
      <c r="C547" s="1" t="s">
        <v>7</v>
      </c>
      <c r="D547" s="1" t="s">
        <v>3594</v>
      </c>
      <c r="E547" s="1" t="s">
        <v>3595</v>
      </c>
      <c r="F547" s="1" t="s">
        <v>3585</v>
      </c>
      <c r="H547" s="1" t="s">
        <v>3596</v>
      </c>
      <c r="I547" s="52" t="s">
        <v>1261</v>
      </c>
      <c r="J547" s="52" t="s">
        <v>1262</v>
      </c>
      <c r="K547" s="1" t="s">
        <v>3602</v>
      </c>
      <c r="M547" s="2"/>
      <c r="N547" s="1" t="s">
        <v>4642</v>
      </c>
      <c r="O547" s="1" t="s">
        <v>4643</v>
      </c>
      <c r="P547" s="52" t="s">
        <v>4527</v>
      </c>
    </row>
    <row r="548" ht="13.2" spans="1:17">
      <c r="A548" s="1">
        <v>547</v>
      </c>
      <c r="B548" s="1" t="s">
        <v>3</v>
      </c>
      <c r="C548" s="1" t="s">
        <v>4</v>
      </c>
      <c r="D548" s="1" t="s">
        <v>3594</v>
      </c>
      <c r="E548" s="1" t="s">
        <v>3595</v>
      </c>
      <c r="F548" s="1" t="s">
        <v>3585</v>
      </c>
      <c r="H548" s="1" t="s">
        <v>3596</v>
      </c>
      <c r="I548" s="52" t="s">
        <v>1261</v>
      </c>
      <c r="J548" s="52" t="s">
        <v>1262</v>
      </c>
      <c r="K548" s="1" t="s">
        <v>3602</v>
      </c>
      <c r="L548" s="1" t="s">
        <v>4644</v>
      </c>
      <c r="M548" s="2" t="s">
        <v>237</v>
      </c>
      <c r="N548" s="1" t="s">
        <v>4642</v>
      </c>
      <c r="O548" s="1" t="s">
        <v>4643</v>
      </c>
      <c r="P548" s="52" t="s">
        <v>4527</v>
      </c>
      <c r="Q548" s="52" t="s">
        <v>4645</v>
      </c>
    </row>
    <row r="549" ht="13.2" spans="1:16">
      <c r="A549" s="1">
        <v>548</v>
      </c>
      <c r="B549" s="1" t="s">
        <v>6</v>
      </c>
      <c r="C549" s="1" t="s">
        <v>7</v>
      </c>
      <c r="D549" s="1" t="s">
        <v>3594</v>
      </c>
      <c r="E549" s="1" t="s">
        <v>3595</v>
      </c>
      <c r="F549" s="1" t="s">
        <v>3585</v>
      </c>
      <c r="H549" s="1" t="s">
        <v>3596</v>
      </c>
      <c r="I549" s="52" t="s">
        <v>1263</v>
      </c>
      <c r="J549" s="52" t="s">
        <v>1264</v>
      </c>
      <c r="K549" s="1" t="s">
        <v>3602</v>
      </c>
      <c r="M549" s="2"/>
      <c r="N549" s="1" t="s">
        <v>4646</v>
      </c>
      <c r="O549" s="1" t="s">
        <v>4647</v>
      </c>
      <c r="P549" s="52" t="s">
        <v>4416</v>
      </c>
    </row>
    <row r="550" ht="13.2" spans="1:17">
      <c r="A550" s="1">
        <v>549</v>
      </c>
      <c r="B550" s="1" t="s">
        <v>3</v>
      </c>
      <c r="C550" s="1" t="s">
        <v>4</v>
      </c>
      <c r="D550" s="1" t="s">
        <v>3594</v>
      </c>
      <c r="E550" s="1" t="s">
        <v>3595</v>
      </c>
      <c r="F550" s="1" t="s">
        <v>3585</v>
      </c>
      <c r="H550" s="1" t="s">
        <v>3596</v>
      </c>
      <c r="I550" s="52" t="s">
        <v>1263</v>
      </c>
      <c r="J550" s="52" t="s">
        <v>1264</v>
      </c>
      <c r="K550" s="1" t="s">
        <v>3602</v>
      </c>
      <c r="L550" s="1" t="s">
        <v>4648</v>
      </c>
      <c r="M550" s="2" t="s">
        <v>238</v>
      </c>
      <c r="N550" s="1" t="s">
        <v>4646</v>
      </c>
      <c r="O550" s="1" t="s">
        <v>4647</v>
      </c>
      <c r="P550" s="52" t="s">
        <v>4416</v>
      </c>
      <c r="Q550" s="52" t="s">
        <v>4418</v>
      </c>
    </row>
    <row r="551" ht="13.2" spans="1:16">
      <c r="A551" s="1">
        <v>550</v>
      </c>
      <c r="B551" s="1" t="s">
        <v>6</v>
      </c>
      <c r="C551" s="1" t="s">
        <v>7</v>
      </c>
      <c r="D551" s="1" t="s">
        <v>3594</v>
      </c>
      <c r="E551" s="1" t="s">
        <v>3595</v>
      </c>
      <c r="F551" s="1" t="s">
        <v>3585</v>
      </c>
      <c r="H551" s="1" t="s">
        <v>3596</v>
      </c>
      <c r="I551" s="52" t="s">
        <v>1265</v>
      </c>
      <c r="J551" s="52" t="s">
        <v>1266</v>
      </c>
      <c r="K551" s="1" t="s">
        <v>3602</v>
      </c>
      <c r="M551" s="2"/>
      <c r="N551" s="1" t="s">
        <v>4649</v>
      </c>
      <c r="O551" s="1" t="s">
        <v>4650</v>
      </c>
      <c r="P551" s="52" t="s">
        <v>4651</v>
      </c>
    </row>
    <row r="552" ht="13.2" spans="1:17">
      <c r="A552" s="1">
        <v>551</v>
      </c>
      <c r="B552" s="1" t="s">
        <v>3</v>
      </c>
      <c r="C552" s="1" t="s">
        <v>4</v>
      </c>
      <c r="D552" s="1" t="s">
        <v>3594</v>
      </c>
      <c r="E552" s="1" t="s">
        <v>3595</v>
      </c>
      <c r="F552" s="1" t="s">
        <v>3585</v>
      </c>
      <c r="H552" s="1" t="s">
        <v>3596</v>
      </c>
      <c r="I552" s="52" t="s">
        <v>1265</v>
      </c>
      <c r="J552" s="52" t="s">
        <v>1266</v>
      </c>
      <c r="K552" s="1" t="s">
        <v>3602</v>
      </c>
      <c r="L552" s="1" t="s">
        <v>4652</v>
      </c>
      <c r="M552" s="2" t="s">
        <v>239</v>
      </c>
      <c r="N552" s="1" t="s">
        <v>4649</v>
      </c>
      <c r="O552" s="1" t="s">
        <v>4650</v>
      </c>
      <c r="P552" s="52" t="s">
        <v>4651</v>
      </c>
      <c r="Q552" s="52" t="s">
        <v>4653</v>
      </c>
    </row>
    <row r="553" ht="13.2" spans="1:16">
      <c r="A553" s="1">
        <v>552</v>
      </c>
      <c r="B553" s="1" t="s">
        <v>6</v>
      </c>
      <c r="C553" s="1" t="s">
        <v>7</v>
      </c>
      <c r="D553" s="1" t="s">
        <v>3594</v>
      </c>
      <c r="E553" s="1" t="s">
        <v>3595</v>
      </c>
      <c r="F553" s="1" t="s">
        <v>3585</v>
      </c>
      <c r="H553" s="1" t="s">
        <v>3596</v>
      </c>
      <c r="I553" s="52" t="s">
        <v>1267</v>
      </c>
      <c r="J553" s="52" t="s">
        <v>1268</v>
      </c>
      <c r="K553" s="1" t="s">
        <v>3602</v>
      </c>
      <c r="M553" s="2"/>
      <c r="O553" s="1" t="s">
        <v>4654</v>
      </c>
      <c r="P553" s="52" t="s">
        <v>4655</v>
      </c>
    </row>
    <row r="554" ht="13.2" spans="1:17">
      <c r="A554" s="1">
        <v>553</v>
      </c>
      <c r="B554" s="1" t="s">
        <v>3</v>
      </c>
      <c r="C554" s="1" t="s">
        <v>4</v>
      </c>
      <c r="D554" s="1" t="s">
        <v>3594</v>
      </c>
      <c r="E554" s="1" t="s">
        <v>3595</v>
      </c>
      <c r="F554" s="1" t="s">
        <v>3585</v>
      </c>
      <c r="H554" s="1" t="s">
        <v>3596</v>
      </c>
      <c r="I554" s="52" t="s">
        <v>1267</v>
      </c>
      <c r="J554" s="52" t="s">
        <v>1268</v>
      </c>
      <c r="K554" s="1" t="s">
        <v>3602</v>
      </c>
      <c r="L554" s="1" t="s">
        <v>4656</v>
      </c>
      <c r="M554" s="2" t="s">
        <v>240</v>
      </c>
      <c r="O554" s="1" t="s">
        <v>4654</v>
      </c>
      <c r="P554" s="52" t="s">
        <v>4655</v>
      </c>
      <c r="Q554" s="52" t="s">
        <v>4657</v>
      </c>
    </row>
    <row r="555" ht="13.2" spans="1:16">
      <c r="A555" s="1">
        <v>554</v>
      </c>
      <c r="B555" s="1" t="s">
        <v>6</v>
      </c>
      <c r="C555" s="1" t="s">
        <v>7</v>
      </c>
      <c r="D555" s="1" t="s">
        <v>3594</v>
      </c>
      <c r="E555" s="1" t="s">
        <v>3595</v>
      </c>
      <c r="F555" s="1" t="s">
        <v>3585</v>
      </c>
      <c r="H555" s="1" t="s">
        <v>3596</v>
      </c>
      <c r="I555" s="52" t="s">
        <v>1269</v>
      </c>
      <c r="J555" s="52" t="s">
        <v>1270</v>
      </c>
      <c r="K555" s="1" t="s">
        <v>3602</v>
      </c>
      <c r="M555" s="2"/>
      <c r="O555" s="1" t="s">
        <v>4658</v>
      </c>
      <c r="P555" s="52" t="s">
        <v>4098</v>
      </c>
    </row>
    <row r="556" ht="13.2" spans="1:17">
      <c r="A556" s="1">
        <v>555</v>
      </c>
      <c r="B556" s="1" t="s">
        <v>3</v>
      </c>
      <c r="C556" s="1" t="s">
        <v>4</v>
      </c>
      <c r="D556" s="1" t="s">
        <v>3594</v>
      </c>
      <c r="E556" s="1" t="s">
        <v>3595</v>
      </c>
      <c r="F556" s="1" t="s">
        <v>3585</v>
      </c>
      <c r="H556" s="1" t="s">
        <v>3596</v>
      </c>
      <c r="I556" s="52" t="s">
        <v>1269</v>
      </c>
      <c r="J556" s="52" t="s">
        <v>1270</v>
      </c>
      <c r="K556" s="1" t="s">
        <v>3602</v>
      </c>
      <c r="L556" s="1" t="s">
        <v>4659</v>
      </c>
      <c r="M556" s="2" t="s">
        <v>241</v>
      </c>
      <c r="O556" s="1" t="s">
        <v>4658</v>
      </c>
      <c r="P556" s="52" t="s">
        <v>4098</v>
      </c>
      <c r="Q556" s="52" t="s">
        <v>4100</v>
      </c>
    </row>
    <row r="557" ht="13.2" spans="1:16">
      <c r="A557" s="1">
        <v>556</v>
      </c>
      <c r="B557" s="1" t="s">
        <v>6</v>
      </c>
      <c r="C557" s="1" t="s">
        <v>7</v>
      </c>
      <c r="D557" s="1" t="s">
        <v>3594</v>
      </c>
      <c r="E557" s="1" t="s">
        <v>3595</v>
      </c>
      <c r="F557" s="1" t="s">
        <v>3585</v>
      </c>
      <c r="H557" s="1" t="s">
        <v>3596</v>
      </c>
      <c r="I557" s="52" t="s">
        <v>1271</v>
      </c>
      <c r="J557" s="52" t="s">
        <v>1272</v>
      </c>
      <c r="K557" s="1" t="s">
        <v>3602</v>
      </c>
      <c r="M557" s="2"/>
      <c r="O557" s="1" t="s">
        <v>4660</v>
      </c>
      <c r="P557" s="52" t="s">
        <v>4045</v>
      </c>
    </row>
    <row r="558" ht="13.2" spans="1:17">
      <c r="A558" s="1">
        <v>557</v>
      </c>
      <c r="B558" s="1" t="s">
        <v>3</v>
      </c>
      <c r="C558" s="1" t="s">
        <v>4</v>
      </c>
      <c r="D558" s="1" t="s">
        <v>3594</v>
      </c>
      <c r="E558" s="1" t="s">
        <v>3595</v>
      </c>
      <c r="F558" s="1" t="s">
        <v>3585</v>
      </c>
      <c r="H558" s="1" t="s">
        <v>3596</v>
      </c>
      <c r="I558" s="52" t="s">
        <v>1271</v>
      </c>
      <c r="J558" s="52" t="s">
        <v>1272</v>
      </c>
      <c r="K558" s="1" t="s">
        <v>3602</v>
      </c>
      <c r="L558" s="1" t="s">
        <v>4661</v>
      </c>
      <c r="M558" s="2" t="s">
        <v>89</v>
      </c>
      <c r="O558" s="1" t="s">
        <v>4660</v>
      </c>
      <c r="P558" s="52" t="s">
        <v>4045</v>
      </c>
      <c r="Q558" s="52" t="s">
        <v>4047</v>
      </c>
    </row>
    <row r="559" ht="13.2" spans="1:16">
      <c r="A559" s="1">
        <v>558</v>
      </c>
      <c r="B559" s="1" t="s">
        <v>6</v>
      </c>
      <c r="C559" s="1" t="s">
        <v>7</v>
      </c>
      <c r="D559" s="1" t="s">
        <v>3594</v>
      </c>
      <c r="E559" s="1" t="s">
        <v>3595</v>
      </c>
      <c r="F559" s="1" t="s">
        <v>3585</v>
      </c>
      <c r="H559" s="1" t="s">
        <v>3596</v>
      </c>
      <c r="I559" s="52" t="s">
        <v>1273</v>
      </c>
      <c r="J559" s="52" t="s">
        <v>1274</v>
      </c>
      <c r="K559" s="1" t="s">
        <v>3602</v>
      </c>
      <c r="M559" s="2"/>
      <c r="N559" s="1" t="s">
        <v>4662</v>
      </c>
      <c r="O559" s="1" t="s">
        <v>4663</v>
      </c>
      <c r="P559" s="52" t="s">
        <v>4664</v>
      </c>
    </row>
    <row r="560" ht="13.2" spans="1:17">
      <c r="A560" s="1">
        <v>559</v>
      </c>
      <c r="B560" s="1" t="s">
        <v>3</v>
      </c>
      <c r="C560" s="1" t="s">
        <v>4</v>
      </c>
      <c r="D560" s="1" t="s">
        <v>3594</v>
      </c>
      <c r="E560" s="1" t="s">
        <v>3595</v>
      </c>
      <c r="F560" s="1" t="s">
        <v>3585</v>
      </c>
      <c r="H560" s="1" t="s">
        <v>3596</v>
      </c>
      <c r="I560" s="52" t="s">
        <v>1273</v>
      </c>
      <c r="J560" s="52" t="s">
        <v>1274</v>
      </c>
      <c r="K560" s="1" t="s">
        <v>3602</v>
      </c>
      <c r="L560" s="1" t="s">
        <v>4665</v>
      </c>
      <c r="M560" s="2" t="s">
        <v>242</v>
      </c>
      <c r="N560" s="1" t="s">
        <v>4662</v>
      </c>
      <c r="O560" s="1" t="s">
        <v>4663</v>
      </c>
      <c r="P560" s="52" t="s">
        <v>4664</v>
      </c>
      <c r="Q560" s="52" t="s">
        <v>4171</v>
      </c>
    </row>
    <row r="561" ht="13.2" spans="1:16">
      <c r="A561" s="1">
        <v>560</v>
      </c>
      <c r="B561" s="1" t="s">
        <v>6</v>
      </c>
      <c r="C561" s="1" t="s">
        <v>7</v>
      </c>
      <c r="D561" s="1" t="s">
        <v>3594</v>
      </c>
      <c r="E561" s="1" t="s">
        <v>3595</v>
      </c>
      <c r="F561" s="1" t="s">
        <v>3585</v>
      </c>
      <c r="H561" s="1" t="s">
        <v>3596</v>
      </c>
      <c r="I561" s="52" t="s">
        <v>1275</v>
      </c>
      <c r="J561" s="52" t="s">
        <v>1276</v>
      </c>
      <c r="K561" s="1" t="s">
        <v>3602</v>
      </c>
      <c r="M561" s="2"/>
      <c r="N561" s="1" t="s">
        <v>4666</v>
      </c>
      <c r="O561" s="1" t="s">
        <v>4667</v>
      </c>
      <c r="P561" s="52" t="s">
        <v>4668</v>
      </c>
    </row>
    <row r="562" ht="13.2" spans="1:17">
      <c r="A562" s="1">
        <v>561</v>
      </c>
      <c r="B562" s="1" t="s">
        <v>3</v>
      </c>
      <c r="C562" s="1" t="s">
        <v>4</v>
      </c>
      <c r="D562" s="1" t="s">
        <v>3594</v>
      </c>
      <c r="E562" s="1" t="s">
        <v>3595</v>
      </c>
      <c r="F562" s="1" t="s">
        <v>3585</v>
      </c>
      <c r="H562" s="1" t="s">
        <v>3596</v>
      </c>
      <c r="I562" s="52" t="s">
        <v>1275</v>
      </c>
      <c r="J562" s="52" t="s">
        <v>1276</v>
      </c>
      <c r="K562" s="1" t="s">
        <v>3602</v>
      </c>
      <c r="L562" s="1" t="s">
        <v>4669</v>
      </c>
      <c r="M562" s="2" t="s">
        <v>243</v>
      </c>
      <c r="N562" s="1" t="s">
        <v>4666</v>
      </c>
      <c r="O562" s="1" t="s">
        <v>4667</v>
      </c>
      <c r="P562" s="52" t="s">
        <v>4668</v>
      </c>
      <c r="Q562" s="52" t="s">
        <v>4670</v>
      </c>
    </row>
    <row r="563" ht="13.2" spans="1:16">
      <c r="A563" s="1">
        <v>562</v>
      </c>
      <c r="B563" s="1" t="s">
        <v>6</v>
      </c>
      <c r="C563" s="1" t="s">
        <v>7</v>
      </c>
      <c r="D563" s="1" t="s">
        <v>3594</v>
      </c>
      <c r="E563" s="1" t="s">
        <v>3595</v>
      </c>
      <c r="F563" s="1" t="s">
        <v>3585</v>
      </c>
      <c r="H563" s="1" t="s">
        <v>3596</v>
      </c>
      <c r="I563" s="52" t="s">
        <v>1276</v>
      </c>
      <c r="J563" s="52" t="s">
        <v>1277</v>
      </c>
      <c r="K563" s="1" t="s">
        <v>3602</v>
      </c>
      <c r="M563" s="2"/>
      <c r="O563" s="1" t="s">
        <v>4671</v>
      </c>
      <c r="P563" s="52" t="s">
        <v>3311</v>
      </c>
    </row>
    <row r="564" ht="13.2" spans="1:17">
      <c r="A564" s="1">
        <v>563</v>
      </c>
      <c r="B564" s="1" t="s">
        <v>3</v>
      </c>
      <c r="C564" s="1" t="s">
        <v>4</v>
      </c>
      <c r="D564" s="1" t="s">
        <v>3594</v>
      </c>
      <c r="E564" s="1" t="s">
        <v>3595</v>
      </c>
      <c r="F564" s="1" t="s">
        <v>3585</v>
      </c>
      <c r="H564" s="1" t="s">
        <v>3596</v>
      </c>
      <c r="I564" s="52" t="s">
        <v>1276</v>
      </c>
      <c r="J564" s="52" t="s">
        <v>1277</v>
      </c>
      <c r="K564" s="1" t="s">
        <v>3602</v>
      </c>
      <c r="L564" s="1" t="s">
        <v>4672</v>
      </c>
      <c r="M564" s="2" t="s">
        <v>244</v>
      </c>
      <c r="O564" s="1" t="s">
        <v>4671</v>
      </c>
      <c r="P564" s="52" t="s">
        <v>3311</v>
      </c>
      <c r="Q564" s="52" t="s">
        <v>4673</v>
      </c>
    </row>
    <row r="565" ht="13.2" spans="1:16">
      <c r="A565" s="1">
        <v>564</v>
      </c>
      <c r="B565" s="1" t="s">
        <v>6</v>
      </c>
      <c r="C565" s="1" t="s">
        <v>7</v>
      </c>
      <c r="D565" s="1" t="s">
        <v>3594</v>
      </c>
      <c r="E565" s="1" t="s">
        <v>3595</v>
      </c>
      <c r="F565" s="1" t="s">
        <v>3585</v>
      </c>
      <c r="H565" s="1" t="s">
        <v>3596</v>
      </c>
      <c r="I565" s="52" t="s">
        <v>1278</v>
      </c>
      <c r="J565" s="52" t="s">
        <v>1279</v>
      </c>
      <c r="K565" s="1" t="s">
        <v>3602</v>
      </c>
      <c r="M565" s="2"/>
      <c r="N565" s="1" t="s">
        <v>4674</v>
      </c>
      <c r="O565" s="1" t="s">
        <v>4675</v>
      </c>
      <c r="P565" s="52" t="s">
        <v>4587</v>
      </c>
    </row>
    <row r="566" ht="13.2" spans="1:17">
      <c r="A566" s="1">
        <v>565</v>
      </c>
      <c r="B566" s="1" t="s">
        <v>3</v>
      </c>
      <c r="C566" s="1" t="s">
        <v>4</v>
      </c>
      <c r="D566" s="1" t="s">
        <v>3594</v>
      </c>
      <c r="E566" s="1" t="s">
        <v>3595</v>
      </c>
      <c r="F566" s="1" t="s">
        <v>3585</v>
      </c>
      <c r="H566" s="1" t="s">
        <v>3596</v>
      </c>
      <c r="I566" s="52" t="s">
        <v>1278</v>
      </c>
      <c r="J566" s="52" t="s">
        <v>1279</v>
      </c>
      <c r="K566" s="1" t="s">
        <v>3602</v>
      </c>
      <c r="L566" s="1" t="s">
        <v>4676</v>
      </c>
      <c r="M566" s="2" t="s">
        <v>245</v>
      </c>
      <c r="N566" s="1" t="s">
        <v>4674</v>
      </c>
      <c r="O566" s="1" t="s">
        <v>4675</v>
      </c>
      <c r="P566" s="52" t="s">
        <v>4587</v>
      </c>
      <c r="Q566" s="52" t="s">
        <v>4589</v>
      </c>
    </row>
    <row r="567" ht="13.2" spans="1:16">
      <c r="A567" s="1">
        <v>566</v>
      </c>
      <c r="B567" s="1" t="s">
        <v>6</v>
      </c>
      <c r="C567" s="1" t="s">
        <v>7</v>
      </c>
      <c r="D567" s="1" t="s">
        <v>3594</v>
      </c>
      <c r="E567" s="1" t="s">
        <v>3595</v>
      </c>
      <c r="F567" s="1" t="s">
        <v>3585</v>
      </c>
      <c r="H567" s="1" t="s">
        <v>3596</v>
      </c>
      <c r="I567" s="52" t="s">
        <v>1280</v>
      </c>
      <c r="J567" s="52" t="s">
        <v>1281</v>
      </c>
      <c r="K567" s="1" t="s">
        <v>3602</v>
      </c>
      <c r="M567" s="2"/>
      <c r="N567" s="1" t="s">
        <v>4677</v>
      </c>
      <c r="O567" s="1" t="s">
        <v>4678</v>
      </c>
      <c r="P567" s="52" t="s">
        <v>3616</v>
      </c>
    </row>
    <row r="568" ht="13.2" spans="1:17">
      <c r="A568" s="1">
        <v>567</v>
      </c>
      <c r="B568" s="1" t="s">
        <v>3</v>
      </c>
      <c r="C568" s="1" t="s">
        <v>4</v>
      </c>
      <c r="D568" s="1" t="s">
        <v>3594</v>
      </c>
      <c r="E568" s="1" t="s">
        <v>3595</v>
      </c>
      <c r="F568" s="1" t="s">
        <v>3585</v>
      </c>
      <c r="H568" s="1" t="s">
        <v>3596</v>
      </c>
      <c r="I568" s="52" t="s">
        <v>1280</v>
      </c>
      <c r="J568" s="52" t="s">
        <v>1281</v>
      </c>
      <c r="K568" s="1" t="s">
        <v>3602</v>
      </c>
      <c r="L568" s="1" t="s">
        <v>4679</v>
      </c>
      <c r="M568" s="2" t="s">
        <v>246</v>
      </c>
      <c r="N568" s="1" t="s">
        <v>4677</v>
      </c>
      <c r="O568" s="1" t="s">
        <v>4678</v>
      </c>
      <c r="P568" s="52" t="s">
        <v>3616</v>
      </c>
      <c r="Q568" s="52" t="s">
        <v>3618</v>
      </c>
    </row>
    <row r="569" ht="13.2" spans="1:16">
      <c r="A569" s="1">
        <v>568</v>
      </c>
      <c r="B569" s="1" t="s">
        <v>6</v>
      </c>
      <c r="C569" s="1" t="s">
        <v>7</v>
      </c>
      <c r="D569" s="1" t="s">
        <v>3594</v>
      </c>
      <c r="E569" s="1" t="s">
        <v>3595</v>
      </c>
      <c r="F569" s="1" t="s">
        <v>3585</v>
      </c>
      <c r="H569" s="1" t="s">
        <v>3596</v>
      </c>
      <c r="I569" s="52" t="s">
        <v>1282</v>
      </c>
      <c r="J569" s="52" t="s">
        <v>1283</v>
      </c>
      <c r="K569" s="1" t="s">
        <v>3602</v>
      </c>
      <c r="M569" s="2"/>
      <c r="O569" s="1" t="s">
        <v>4680</v>
      </c>
      <c r="P569" s="52" t="s">
        <v>4251</v>
      </c>
    </row>
    <row r="570" ht="26.4" spans="1:17">
      <c r="A570" s="1">
        <v>569</v>
      </c>
      <c r="B570" s="1" t="s">
        <v>3</v>
      </c>
      <c r="C570" s="1" t="s">
        <v>4</v>
      </c>
      <c r="D570" s="1" t="s">
        <v>3594</v>
      </c>
      <c r="E570" s="1" t="s">
        <v>3595</v>
      </c>
      <c r="F570" s="1" t="s">
        <v>3585</v>
      </c>
      <c r="H570" s="1" t="s">
        <v>3596</v>
      </c>
      <c r="I570" s="52" t="s">
        <v>1282</v>
      </c>
      <c r="J570" s="52" t="s">
        <v>1283</v>
      </c>
      <c r="K570" s="1" t="s">
        <v>3602</v>
      </c>
      <c r="L570" s="1" t="s">
        <v>4681</v>
      </c>
      <c r="M570" s="2" t="s">
        <v>247</v>
      </c>
      <c r="O570" s="1" t="s">
        <v>4680</v>
      </c>
      <c r="P570" s="52" t="s">
        <v>4251</v>
      </c>
      <c r="Q570" s="52" t="s">
        <v>4253</v>
      </c>
    </row>
    <row r="571" ht="13.2" spans="1:16">
      <c r="A571" s="1">
        <v>570</v>
      </c>
      <c r="B571" s="1" t="s">
        <v>6</v>
      </c>
      <c r="C571" s="1" t="s">
        <v>7</v>
      </c>
      <c r="D571" s="1" t="s">
        <v>3594</v>
      </c>
      <c r="E571" s="1" t="s">
        <v>3595</v>
      </c>
      <c r="F571" s="1" t="s">
        <v>3585</v>
      </c>
      <c r="H571" s="1" t="s">
        <v>3596</v>
      </c>
      <c r="I571" s="52" t="s">
        <v>1284</v>
      </c>
      <c r="J571" s="52" t="s">
        <v>1285</v>
      </c>
      <c r="K571" s="1" t="s">
        <v>3602</v>
      </c>
      <c r="M571" s="2"/>
      <c r="O571" s="1" t="s">
        <v>4682</v>
      </c>
      <c r="P571" s="52" t="s">
        <v>4683</v>
      </c>
    </row>
    <row r="572" ht="13.2" spans="1:17">
      <c r="A572" s="1">
        <v>571</v>
      </c>
      <c r="B572" s="1" t="s">
        <v>3</v>
      </c>
      <c r="C572" s="1" t="s">
        <v>4</v>
      </c>
      <c r="D572" s="1" t="s">
        <v>3594</v>
      </c>
      <c r="E572" s="1" t="s">
        <v>3595</v>
      </c>
      <c r="F572" s="1" t="s">
        <v>3585</v>
      </c>
      <c r="H572" s="1" t="s">
        <v>3596</v>
      </c>
      <c r="I572" s="52" t="s">
        <v>1284</v>
      </c>
      <c r="J572" s="52" t="s">
        <v>1285</v>
      </c>
      <c r="K572" s="1" t="s">
        <v>3602</v>
      </c>
      <c r="L572" s="1" t="s">
        <v>4684</v>
      </c>
      <c r="M572" s="2" t="s">
        <v>55</v>
      </c>
      <c r="O572" s="1" t="s">
        <v>4682</v>
      </c>
      <c r="P572" s="52" t="s">
        <v>4683</v>
      </c>
      <c r="Q572" s="52" t="s">
        <v>4685</v>
      </c>
    </row>
    <row r="573" ht="13.2" spans="1:16">
      <c r="A573" s="1">
        <v>572</v>
      </c>
      <c r="B573" s="1" t="s">
        <v>6</v>
      </c>
      <c r="C573" s="1" t="s">
        <v>7</v>
      </c>
      <c r="D573" s="1" t="s">
        <v>3594</v>
      </c>
      <c r="E573" s="1" t="s">
        <v>3595</v>
      </c>
      <c r="F573" s="1" t="s">
        <v>3585</v>
      </c>
      <c r="H573" s="1" t="s">
        <v>3596</v>
      </c>
      <c r="I573" s="52" t="s">
        <v>1286</v>
      </c>
      <c r="J573" s="52" t="s">
        <v>1287</v>
      </c>
      <c r="K573" s="1" t="s">
        <v>3602</v>
      </c>
      <c r="M573" s="2"/>
      <c r="N573" s="1" t="s">
        <v>4686</v>
      </c>
      <c r="O573" s="1" t="s">
        <v>4687</v>
      </c>
      <c r="P573" s="52" t="s">
        <v>4688</v>
      </c>
    </row>
    <row r="574" ht="13.2" spans="1:17">
      <c r="A574" s="1">
        <v>573</v>
      </c>
      <c r="B574" s="1" t="s">
        <v>3</v>
      </c>
      <c r="C574" s="1" t="s">
        <v>4</v>
      </c>
      <c r="D574" s="1" t="s">
        <v>3594</v>
      </c>
      <c r="E574" s="1" t="s">
        <v>3595</v>
      </c>
      <c r="F574" s="1" t="s">
        <v>3585</v>
      </c>
      <c r="H574" s="1" t="s">
        <v>3596</v>
      </c>
      <c r="I574" s="52" t="s">
        <v>1286</v>
      </c>
      <c r="J574" s="52" t="s">
        <v>1287</v>
      </c>
      <c r="K574" s="1" t="s">
        <v>3602</v>
      </c>
      <c r="L574" s="1" t="s">
        <v>4689</v>
      </c>
      <c r="M574" s="2" t="s">
        <v>248</v>
      </c>
      <c r="N574" s="1" t="s">
        <v>4686</v>
      </c>
      <c r="O574" s="1" t="s">
        <v>4687</v>
      </c>
      <c r="P574" s="52" t="s">
        <v>4688</v>
      </c>
      <c r="Q574" s="52" t="s">
        <v>4690</v>
      </c>
    </row>
    <row r="575" ht="13.2" spans="1:16">
      <c r="A575" s="1">
        <v>574</v>
      </c>
      <c r="B575" s="1" t="s">
        <v>6</v>
      </c>
      <c r="C575" s="1" t="s">
        <v>7</v>
      </c>
      <c r="D575" s="1" t="s">
        <v>3594</v>
      </c>
      <c r="E575" s="1" t="s">
        <v>3595</v>
      </c>
      <c r="F575" s="1" t="s">
        <v>3585</v>
      </c>
      <c r="H575" s="1" t="s">
        <v>3596</v>
      </c>
      <c r="I575" s="52" t="s">
        <v>1288</v>
      </c>
      <c r="J575" s="52" t="s">
        <v>1289</v>
      </c>
      <c r="K575" s="1" t="s">
        <v>3602</v>
      </c>
      <c r="M575" s="2"/>
      <c r="O575" s="1" t="s">
        <v>4691</v>
      </c>
      <c r="P575" s="52" t="s">
        <v>2329</v>
      </c>
    </row>
    <row r="576" ht="13.2" spans="1:17">
      <c r="A576" s="1">
        <v>575</v>
      </c>
      <c r="B576" s="1" t="s">
        <v>3</v>
      </c>
      <c r="C576" s="1" t="s">
        <v>4</v>
      </c>
      <c r="D576" s="1" t="s">
        <v>3594</v>
      </c>
      <c r="E576" s="1" t="s">
        <v>3595</v>
      </c>
      <c r="F576" s="1" t="s">
        <v>3585</v>
      </c>
      <c r="H576" s="1" t="s">
        <v>3596</v>
      </c>
      <c r="I576" s="52" t="s">
        <v>1288</v>
      </c>
      <c r="J576" s="52" t="s">
        <v>1289</v>
      </c>
      <c r="K576" s="1" t="s">
        <v>3602</v>
      </c>
      <c r="L576" s="1" t="s">
        <v>4692</v>
      </c>
      <c r="M576" s="2" t="s">
        <v>55</v>
      </c>
      <c r="O576" s="1" t="s">
        <v>4691</v>
      </c>
      <c r="P576" s="52" t="s">
        <v>2329</v>
      </c>
      <c r="Q576" s="52" t="s">
        <v>4693</v>
      </c>
    </row>
    <row r="577" ht="13.2" spans="1:16">
      <c r="A577" s="1">
        <v>576</v>
      </c>
      <c r="B577" s="1" t="s">
        <v>6</v>
      </c>
      <c r="C577" s="1" t="s">
        <v>7</v>
      </c>
      <c r="D577" s="1" t="s">
        <v>3594</v>
      </c>
      <c r="E577" s="1" t="s">
        <v>3595</v>
      </c>
      <c r="F577" s="1" t="s">
        <v>3585</v>
      </c>
      <c r="H577" s="1" t="s">
        <v>3596</v>
      </c>
      <c r="I577" s="52" t="s">
        <v>1290</v>
      </c>
      <c r="J577" s="52" t="s">
        <v>1291</v>
      </c>
      <c r="K577" s="1" t="s">
        <v>3602</v>
      </c>
      <c r="M577" s="2"/>
      <c r="O577" s="1" t="s">
        <v>4694</v>
      </c>
      <c r="P577" s="52" t="s">
        <v>3882</v>
      </c>
    </row>
    <row r="578" ht="13.2" spans="1:17">
      <c r="A578" s="1">
        <v>577</v>
      </c>
      <c r="B578" s="1" t="s">
        <v>3</v>
      </c>
      <c r="C578" s="1" t="s">
        <v>4</v>
      </c>
      <c r="D578" s="1" t="s">
        <v>3594</v>
      </c>
      <c r="E578" s="1" t="s">
        <v>3595</v>
      </c>
      <c r="F578" s="1" t="s">
        <v>3585</v>
      </c>
      <c r="H578" s="1" t="s">
        <v>3596</v>
      </c>
      <c r="I578" s="52" t="s">
        <v>1290</v>
      </c>
      <c r="J578" s="52" t="s">
        <v>1291</v>
      </c>
      <c r="K578" s="1" t="s">
        <v>3602</v>
      </c>
      <c r="L578" s="1" t="s">
        <v>4695</v>
      </c>
      <c r="M578" s="2" t="s">
        <v>55</v>
      </c>
      <c r="O578" s="1" t="s">
        <v>4694</v>
      </c>
      <c r="P578" s="52" t="s">
        <v>3882</v>
      </c>
      <c r="Q578" s="52" t="s">
        <v>3883</v>
      </c>
    </row>
    <row r="579" ht="13.2" spans="1:16">
      <c r="A579" s="1">
        <v>578</v>
      </c>
      <c r="B579" s="1" t="s">
        <v>6</v>
      </c>
      <c r="C579" s="1" t="s">
        <v>7</v>
      </c>
      <c r="D579" s="1" t="s">
        <v>3594</v>
      </c>
      <c r="E579" s="1" t="s">
        <v>3595</v>
      </c>
      <c r="F579" s="1" t="s">
        <v>3585</v>
      </c>
      <c r="H579" s="1" t="s">
        <v>3596</v>
      </c>
      <c r="I579" s="52" t="s">
        <v>1292</v>
      </c>
      <c r="J579" s="52" t="s">
        <v>1293</v>
      </c>
      <c r="K579" s="1" t="s">
        <v>3602</v>
      </c>
      <c r="M579" s="2"/>
      <c r="O579" s="1" t="s">
        <v>4696</v>
      </c>
      <c r="P579" s="52" t="s">
        <v>4697</v>
      </c>
    </row>
    <row r="580" ht="13.2" spans="1:17">
      <c r="A580" s="1">
        <v>579</v>
      </c>
      <c r="B580" s="1" t="s">
        <v>3</v>
      </c>
      <c r="C580" s="1" t="s">
        <v>4</v>
      </c>
      <c r="D580" s="1" t="s">
        <v>3594</v>
      </c>
      <c r="E580" s="1" t="s">
        <v>3595</v>
      </c>
      <c r="F580" s="1" t="s">
        <v>3585</v>
      </c>
      <c r="H580" s="1" t="s">
        <v>3596</v>
      </c>
      <c r="I580" s="52" t="s">
        <v>1292</v>
      </c>
      <c r="J580" s="52" t="s">
        <v>1293</v>
      </c>
      <c r="K580" s="1" t="s">
        <v>3602</v>
      </c>
      <c r="L580" s="1" t="s">
        <v>4698</v>
      </c>
      <c r="M580" s="2" t="s">
        <v>55</v>
      </c>
      <c r="O580" s="1" t="s">
        <v>4696</v>
      </c>
      <c r="P580" s="52" t="s">
        <v>4697</v>
      </c>
      <c r="Q580" s="52" t="s">
        <v>4699</v>
      </c>
    </row>
    <row r="581" ht="13.2" spans="1:16">
      <c r="A581" s="1">
        <v>580</v>
      </c>
      <c r="B581" s="1" t="s">
        <v>6</v>
      </c>
      <c r="C581" s="1" t="s">
        <v>7</v>
      </c>
      <c r="D581" s="1" t="s">
        <v>3594</v>
      </c>
      <c r="E581" s="1" t="s">
        <v>3595</v>
      </c>
      <c r="F581" s="1" t="s">
        <v>3585</v>
      </c>
      <c r="H581" s="1" t="s">
        <v>3596</v>
      </c>
      <c r="I581" s="52" t="s">
        <v>1294</v>
      </c>
      <c r="J581" s="52" t="s">
        <v>1295</v>
      </c>
      <c r="K581" s="1" t="s">
        <v>3602</v>
      </c>
      <c r="M581" s="2"/>
      <c r="O581" s="1" t="s">
        <v>4700</v>
      </c>
      <c r="P581" s="52" t="s">
        <v>3639</v>
      </c>
    </row>
    <row r="582" ht="26.4" spans="1:17">
      <c r="A582" s="1">
        <v>581</v>
      </c>
      <c r="B582" s="1" t="s">
        <v>3</v>
      </c>
      <c r="C582" s="1" t="s">
        <v>4</v>
      </c>
      <c r="D582" s="1" t="s">
        <v>3594</v>
      </c>
      <c r="E582" s="1" t="s">
        <v>3595</v>
      </c>
      <c r="F582" s="1" t="s">
        <v>3585</v>
      </c>
      <c r="H582" s="1" t="s">
        <v>3596</v>
      </c>
      <c r="I582" s="52" t="s">
        <v>1294</v>
      </c>
      <c r="J582" s="52" t="s">
        <v>1295</v>
      </c>
      <c r="K582" s="1" t="s">
        <v>3602</v>
      </c>
      <c r="L582" s="1" t="s">
        <v>4701</v>
      </c>
      <c r="M582" s="2" t="s">
        <v>249</v>
      </c>
      <c r="O582" s="1" t="s">
        <v>4700</v>
      </c>
      <c r="P582" s="52" t="s">
        <v>3639</v>
      </c>
      <c r="Q582" s="52" t="s">
        <v>3447</v>
      </c>
    </row>
    <row r="583" ht="13.2" spans="1:16">
      <c r="A583" s="1">
        <v>582</v>
      </c>
      <c r="B583" s="1" t="s">
        <v>6</v>
      </c>
      <c r="C583" s="1" t="s">
        <v>7</v>
      </c>
      <c r="D583" s="1" t="s">
        <v>3594</v>
      </c>
      <c r="E583" s="1" t="s">
        <v>3595</v>
      </c>
      <c r="F583" s="1" t="s">
        <v>3585</v>
      </c>
      <c r="H583" s="1" t="s">
        <v>3596</v>
      </c>
      <c r="I583" s="52" t="s">
        <v>1296</v>
      </c>
      <c r="J583" s="52" t="s">
        <v>1297</v>
      </c>
      <c r="K583" s="1" t="s">
        <v>3602</v>
      </c>
      <c r="M583" s="2"/>
      <c r="O583" s="1" t="s">
        <v>4702</v>
      </c>
      <c r="P583" s="52" t="s">
        <v>4293</v>
      </c>
    </row>
    <row r="584" ht="13.2" spans="1:17">
      <c r="A584" s="1">
        <v>583</v>
      </c>
      <c r="B584" s="1" t="s">
        <v>3</v>
      </c>
      <c r="C584" s="1" t="s">
        <v>4</v>
      </c>
      <c r="D584" s="1" t="s">
        <v>3594</v>
      </c>
      <c r="E584" s="1" t="s">
        <v>3595</v>
      </c>
      <c r="F584" s="1" t="s">
        <v>3585</v>
      </c>
      <c r="H584" s="1" t="s">
        <v>3596</v>
      </c>
      <c r="I584" s="52" t="s">
        <v>1296</v>
      </c>
      <c r="J584" s="52" t="s">
        <v>1297</v>
      </c>
      <c r="K584" s="1" t="s">
        <v>3602</v>
      </c>
      <c r="L584" s="1" t="s">
        <v>4703</v>
      </c>
      <c r="M584" s="2" t="s">
        <v>250</v>
      </c>
      <c r="O584" s="1" t="s">
        <v>4702</v>
      </c>
      <c r="P584" s="52" t="s">
        <v>4293</v>
      </c>
      <c r="Q584" s="52" t="s">
        <v>4295</v>
      </c>
    </row>
    <row r="585" ht="13.2" spans="1:16">
      <c r="A585" s="1">
        <v>584</v>
      </c>
      <c r="B585" s="1" t="s">
        <v>6</v>
      </c>
      <c r="C585" s="1" t="s">
        <v>7</v>
      </c>
      <c r="D585" s="1" t="s">
        <v>3594</v>
      </c>
      <c r="E585" s="1" t="s">
        <v>3595</v>
      </c>
      <c r="F585" s="1" t="s">
        <v>3585</v>
      </c>
      <c r="H585" s="1" t="s">
        <v>3596</v>
      </c>
      <c r="I585" s="52" t="s">
        <v>1298</v>
      </c>
      <c r="J585" s="52" t="s">
        <v>1299</v>
      </c>
      <c r="K585" s="1" t="s">
        <v>3602</v>
      </c>
      <c r="M585" s="2"/>
      <c r="N585" s="1" t="s">
        <v>4704</v>
      </c>
      <c r="O585" s="1" t="s">
        <v>4705</v>
      </c>
      <c r="P585" s="52" t="s">
        <v>4706</v>
      </c>
    </row>
    <row r="586" ht="13.2" spans="1:17">
      <c r="A586" s="1">
        <v>585</v>
      </c>
      <c r="B586" s="1" t="s">
        <v>3</v>
      </c>
      <c r="C586" s="1" t="s">
        <v>4</v>
      </c>
      <c r="D586" s="1" t="s">
        <v>3594</v>
      </c>
      <c r="E586" s="1" t="s">
        <v>3595</v>
      </c>
      <c r="F586" s="1" t="s">
        <v>3585</v>
      </c>
      <c r="H586" s="1" t="s">
        <v>3596</v>
      </c>
      <c r="I586" s="52" t="s">
        <v>1298</v>
      </c>
      <c r="J586" s="52" t="s">
        <v>1299</v>
      </c>
      <c r="K586" s="1" t="s">
        <v>3602</v>
      </c>
      <c r="L586" s="1" t="s">
        <v>4707</v>
      </c>
      <c r="M586" s="2" t="s">
        <v>251</v>
      </c>
      <c r="N586" s="1" t="s">
        <v>4704</v>
      </c>
      <c r="O586" s="1" t="s">
        <v>4705</v>
      </c>
      <c r="P586" s="52" t="s">
        <v>4706</v>
      </c>
      <c r="Q586" s="52" t="s">
        <v>4708</v>
      </c>
    </row>
    <row r="587" ht="13.2" spans="1:16">
      <c r="A587" s="1">
        <v>586</v>
      </c>
      <c r="B587" s="1" t="s">
        <v>6</v>
      </c>
      <c r="C587" s="1" t="s">
        <v>7</v>
      </c>
      <c r="D587" s="1" t="s">
        <v>3594</v>
      </c>
      <c r="E587" s="1" t="s">
        <v>3595</v>
      </c>
      <c r="F587" s="1" t="s">
        <v>3585</v>
      </c>
      <c r="H587" s="1" t="s">
        <v>3596</v>
      </c>
      <c r="I587" s="52" t="s">
        <v>1300</v>
      </c>
      <c r="J587" s="52" t="s">
        <v>1301</v>
      </c>
      <c r="K587" s="52" t="s">
        <v>3597</v>
      </c>
      <c r="M587" s="2"/>
      <c r="O587" s="1" t="s">
        <v>4709</v>
      </c>
      <c r="P587" s="52" t="s">
        <v>3681</v>
      </c>
    </row>
    <row r="588" ht="13.2" spans="1:17">
      <c r="A588" s="1">
        <v>587</v>
      </c>
      <c r="B588" s="1" t="s">
        <v>3</v>
      </c>
      <c r="C588" s="1" t="s">
        <v>4</v>
      </c>
      <c r="D588" s="1" t="s">
        <v>3594</v>
      </c>
      <c r="E588" s="1" t="s">
        <v>3595</v>
      </c>
      <c r="F588" s="1" t="s">
        <v>3585</v>
      </c>
      <c r="H588" s="1" t="s">
        <v>3596</v>
      </c>
      <c r="I588" s="52" t="s">
        <v>1300</v>
      </c>
      <c r="J588" s="52" t="s">
        <v>1301</v>
      </c>
      <c r="K588" s="52" t="s">
        <v>3597</v>
      </c>
      <c r="L588" s="1" t="s">
        <v>4710</v>
      </c>
      <c r="M588" s="2" t="s">
        <v>252</v>
      </c>
      <c r="O588" s="1" t="s">
        <v>4709</v>
      </c>
      <c r="P588" s="52" t="s">
        <v>3681</v>
      </c>
      <c r="Q588" s="52" t="s">
        <v>3683</v>
      </c>
    </row>
    <row r="589" ht="13.2" spans="1:16">
      <c r="A589" s="1">
        <v>588</v>
      </c>
      <c r="B589" s="1" t="s">
        <v>6</v>
      </c>
      <c r="C589" s="1" t="s">
        <v>7</v>
      </c>
      <c r="D589" s="1" t="s">
        <v>3594</v>
      </c>
      <c r="E589" s="1" t="s">
        <v>3595</v>
      </c>
      <c r="F589" s="1" t="s">
        <v>3585</v>
      </c>
      <c r="H589" s="1" t="s">
        <v>3596</v>
      </c>
      <c r="I589" s="52" t="s">
        <v>1301</v>
      </c>
      <c r="J589" s="52" t="s">
        <v>1302</v>
      </c>
      <c r="K589" s="52" t="s">
        <v>3597</v>
      </c>
      <c r="M589" s="2"/>
      <c r="O589" s="1" t="s">
        <v>4711</v>
      </c>
      <c r="P589" s="52" t="s">
        <v>4712</v>
      </c>
    </row>
    <row r="590" ht="13.2" spans="1:17">
      <c r="A590" s="1">
        <v>589</v>
      </c>
      <c r="B590" s="1" t="s">
        <v>3</v>
      </c>
      <c r="C590" s="1" t="s">
        <v>4</v>
      </c>
      <c r="D590" s="1" t="s">
        <v>3594</v>
      </c>
      <c r="E590" s="1" t="s">
        <v>3595</v>
      </c>
      <c r="F590" s="1" t="s">
        <v>3585</v>
      </c>
      <c r="H590" s="1" t="s">
        <v>3596</v>
      </c>
      <c r="I590" s="52" t="s">
        <v>1301</v>
      </c>
      <c r="J590" s="52" t="s">
        <v>1302</v>
      </c>
      <c r="K590" s="52" t="s">
        <v>3597</v>
      </c>
      <c r="L590" s="1" t="s">
        <v>4713</v>
      </c>
      <c r="M590" s="2" t="s">
        <v>55</v>
      </c>
      <c r="O590" s="1" t="s">
        <v>4711</v>
      </c>
      <c r="P590" s="52" t="s">
        <v>4712</v>
      </c>
      <c r="Q590" s="52" t="s">
        <v>4714</v>
      </c>
    </row>
    <row r="591" ht="13.2" spans="1:16">
      <c r="A591" s="1">
        <v>590</v>
      </c>
      <c r="B591" s="1" t="s">
        <v>6</v>
      </c>
      <c r="C591" s="1" t="s">
        <v>7</v>
      </c>
      <c r="D591" s="1" t="s">
        <v>3594</v>
      </c>
      <c r="E591" s="1" t="s">
        <v>3595</v>
      </c>
      <c r="F591" s="1" t="s">
        <v>3585</v>
      </c>
      <c r="H591" s="1" t="s">
        <v>3596</v>
      </c>
      <c r="I591" s="52" t="s">
        <v>1303</v>
      </c>
      <c r="J591" s="52" t="s">
        <v>1304</v>
      </c>
      <c r="K591" s="1" t="s">
        <v>3602</v>
      </c>
      <c r="M591" s="2"/>
      <c r="O591" s="1" t="s">
        <v>4715</v>
      </c>
      <c r="P591" s="52" t="s">
        <v>4155</v>
      </c>
    </row>
    <row r="592" ht="13.2" spans="1:17">
      <c r="A592" s="1">
        <v>591</v>
      </c>
      <c r="B592" s="1" t="s">
        <v>3</v>
      </c>
      <c r="C592" s="1" t="s">
        <v>4</v>
      </c>
      <c r="D592" s="1" t="s">
        <v>3594</v>
      </c>
      <c r="E592" s="1" t="s">
        <v>3595</v>
      </c>
      <c r="F592" s="1" t="s">
        <v>3585</v>
      </c>
      <c r="H592" s="1" t="s">
        <v>3596</v>
      </c>
      <c r="I592" s="52" t="s">
        <v>1303</v>
      </c>
      <c r="J592" s="52" t="s">
        <v>1304</v>
      </c>
      <c r="K592" s="1" t="s">
        <v>3602</v>
      </c>
      <c r="L592" s="1" t="s">
        <v>4716</v>
      </c>
      <c r="M592" s="2" t="s">
        <v>65</v>
      </c>
      <c r="O592" s="1" t="s">
        <v>4715</v>
      </c>
      <c r="P592" s="52" t="s">
        <v>4155</v>
      </c>
      <c r="Q592" s="52" t="s">
        <v>4157</v>
      </c>
    </row>
    <row r="593" ht="13.2" spans="1:16">
      <c r="A593" s="1">
        <v>592</v>
      </c>
      <c r="B593" s="1" t="s">
        <v>6</v>
      </c>
      <c r="C593" s="1" t="s">
        <v>7</v>
      </c>
      <c r="D593" s="1" t="s">
        <v>3594</v>
      </c>
      <c r="E593" s="1" t="s">
        <v>3595</v>
      </c>
      <c r="F593" s="1" t="s">
        <v>3585</v>
      </c>
      <c r="H593" s="1" t="s">
        <v>3596</v>
      </c>
      <c r="I593" s="52" t="s">
        <v>1305</v>
      </c>
      <c r="J593" s="52" t="s">
        <v>1306</v>
      </c>
      <c r="K593" s="1" t="s">
        <v>3602</v>
      </c>
      <c r="M593" s="2"/>
      <c r="O593" s="1" t="s">
        <v>4717</v>
      </c>
      <c r="P593" s="52" t="s">
        <v>4718</v>
      </c>
    </row>
    <row r="594" ht="13.2" spans="1:17">
      <c r="A594" s="1">
        <v>593</v>
      </c>
      <c r="B594" s="1" t="s">
        <v>3</v>
      </c>
      <c r="C594" s="1" t="s">
        <v>4</v>
      </c>
      <c r="D594" s="1" t="s">
        <v>3594</v>
      </c>
      <c r="E594" s="1" t="s">
        <v>3595</v>
      </c>
      <c r="F594" s="1" t="s">
        <v>3585</v>
      </c>
      <c r="H594" s="1" t="s">
        <v>3596</v>
      </c>
      <c r="I594" s="52" t="s">
        <v>1305</v>
      </c>
      <c r="J594" s="52" t="s">
        <v>1306</v>
      </c>
      <c r="K594" s="1" t="s">
        <v>3602</v>
      </c>
      <c r="L594" s="1" t="s">
        <v>4719</v>
      </c>
      <c r="M594" s="2" t="s">
        <v>65</v>
      </c>
      <c r="O594" s="1" t="s">
        <v>4717</v>
      </c>
      <c r="P594" s="52" t="s">
        <v>4718</v>
      </c>
      <c r="Q594" s="52" t="s">
        <v>4720</v>
      </c>
    </row>
    <row r="595" ht="13.2" spans="1:16">
      <c r="A595" s="1">
        <v>594</v>
      </c>
      <c r="B595" s="1" t="s">
        <v>6</v>
      </c>
      <c r="C595" s="1" t="s">
        <v>7</v>
      </c>
      <c r="D595" s="1" t="s">
        <v>3594</v>
      </c>
      <c r="E595" s="1" t="s">
        <v>3595</v>
      </c>
      <c r="F595" s="1" t="s">
        <v>3585</v>
      </c>
      <c r="H595" s="1" t="s">
        <v>3596</v>
      </c>
      <c r="I595" s="52" t="s">
        <v>1307</v>
      </c>
      <c r="J595" s="52" t="s">
        <v>1308</v>
      </c>
      <c r="K595" s="1" t="s">
        <v>3602</v>
      </c>
      <c r="M595" s="2"/>
      <c r="O595" s="1" t="s">
        <v>4721</v>
      </c>
      <c r="P595" s="52" t="s">
        <v>3323</v>
      </c>
    </row>
    <row r="596" ht="13.2" spans="1:17">
      <c r="A596" s="1">
        <v>595</v>
      </c>
      <c r="B596" s="1" t="s">
        <v>3</v>
      </c>
      <c r="C596" s="1" t="s">
        <v>4</v>
      </c>
      <c r="D596" s="1" t="s">
        <v>3594</v>
      </c>
      <c r="E596" s="1" t="s">
        <v>3595</v>
      </c>
      <c r="F596" s="1" t="s">
        <v>3585</v>
      </c>
      <c r="H596" s="1" t="s">
        <v>3596</v>
      </c>
      <c r="I596" s="52" t="s">
        <v>1307</v>
      </c>
      <c r="J596" s="52" t="s">
        <v>1308</v>
      </c>
      <c r="K596" s="1" t="s">
        <v>3602</v>
      </c>
      <c r="L596" s="1" t="s">
        <v>4722</v>
      </c>
      <c r="M596" s="2" t="s">
        <v>253</v>
      </c>
      <c r="O596" s="1" t="s">
        <v>4721</v>
      </c>
      <c r="P596" s="52" t="s">
        <v>3323</v>
      </c>
      <c r="Q596" s="52" t="s">
        <v>4723</v>
      </c>
    </row>
    <row r="597" ht="13.2" spans="1:16">
      <c r="A597" s="1">
        <v>596</v>
      </c>
      <c r="B597" s="1" t="s">
        <v>6</v>
      </c>
      <c r="C597" s="1" t="s">
        <v>7</v>
      </c>
      <c r="D597" s="1" t="s">
        <v>3594</v>
      </c>
      <c r="E597" s="1" t="s">
        <v>3595</v>
      </c>
      <c r="F597" s="1" t="s">
        <v>3585</v>
      </c>
      <c r="H597" s="1" t="s">
        <v>3596</v>
      </c>
      <c r="I597" s="52" t="s">
        <v>1308</v>
      </c>
      <c r="J597" s="52" t="s">
        <v>1309</v>
      </c>
      <c r="K597" s="1" t="s">
        <v>3602</v>
      </c>
      <c r="M597" s="2"/>
      <c r="O597" s="1" t="s">
        <v>4724</v>
      </c>
      <c r="P597" s="52" t="s">
        <v>4725</v>
      </c>
    </row>
    <row r="598" ht="13.2" spans="1:17">
      <c r="A598" s="1">
        <v>597</v>
      </c>
      <c r="B598" s="1" t="s">
        <v>3</v>
      </c>
      <c r="C598" s="1" t="s">
        <v>4</v>
      </c>
      <c r="D598" s="1" t="s">
        <v>3594</v>
      </c>
      <c r="E598" s="1" t="s">
        <v>3595</v>
      </c>
      <c r="F598" s="1" t="s">
        <v>3585</v>
      </c>
      <c r="H598" s="1" t="s">
        <v>3596</v>
      </c>
      <c r="I598" s="52" t="s">
        <v>1308</v>
      </c>
      <c r="J598" s="52" t="s">
        <v>1309</v>
      </c>
      <c r="K598" s="1" t="s">
        <v>3602</v>
      </c>
      <c r="L598" s="1" t="s">
        <v>4726</v>
      </c>
      <c r="M598" s="2" t="s">
        <v>254</v>
      </c>
      <c r="O598" s="1" t="s">
        <v>4724</v>
      </c>
      <c r="P598" s="52" t="s">
        <v>4725</v>
      </c>
      <c r="Q598" s="52" t="s">
        <v>4727</v>
      </c>
    </row>
    <row r="599" ht="13.2" spans="1:16">
      <c r="A599" s="1">
        <v>598</v>
      </c>
      <c r="B599" s="1" t="s">
        <v>6</v>
      </c>
      <c r="C599" s="1" t="s">
        <v>7</v>
      </c>
      <c r="D599" s="1" t="s">
        <v>3594</v>
      </c>
      <c r="E599" s="1" t="s">
        <v>3595</v>
      </c>
      <c r="F599" s="1" t="s">
        <v>3585</v>
      </c>
      <c r="H599" s="1" t="s">
        <v>3596</v>
      </c>
      <c r="I599" s="52" t="s">
        <v>1310</v>
      </c>
      <c r="J599" s="52" t="s">
        <v>1311</v>
      </c>
      <c r="K599" s="1" t="s">
        <v>3602</v>
      </c>
      <c r="M599" s="2"/>
      <c r="O599" s="1" t="s">
        <v>4728</v>
      </c>
      <c r="P599" s="52" t="s">
        <v>4729</v>
      </c>
    </row>
    <row r="600" ht="13.2" spans="1:17">
      <c r="A600" s="1">
        <v>599</v>
      </c>
      <c r="B600" s="1" t="s">
        <v>3</v>
      </c>
      <c r="C600" s="1" t="s">
        <v>4</v>
      </c>
      <c r="D600" s="1" t="s">
        <v>3594</v>
      </c>
      <c r="E600" s="1" t="s">
        <v>3595</v>
      </c>
      <c r="F600" s="1" t="s">
        <v>3585</v>
      </c>
      <c r="H600" s="1" t="s">
        <v>3596</v>
      </c>
      <c r="I600" s="52" t="s">
        <v>1310</v>
      </c>
      <c r="J600" s="52" t="s">
        <v>1311</v>
      </c>
      <c r="K600" s="1" t="s">
        <v>3602</v>
      </c>
      <c r="L600" s="1" t="s">
        <v>4730</v>
      </c>
      <c r="M600" s="2" t="s">
        <v>55</v>
      </c>
      <c r="O600" s="1" t="s">
        <v>4728</v>
      </c>
      <c r="P600" s="52" t="s">
        <v>4729</v>
      </c>
      <c r="Q600" s="52" t="s">
        <v>2644</v>
      </c>
    </row>
    <row r="601" ht="13.2" spans="1:16">
      <c r="A601" s="1">
        <v>600</v>
      </c>
      <c r="B601" s="1" t="s">
        <v>6</v>
      </c>
      <c r="C601" s="1" t="s">
        <v>7</v>
      </c>
      <c r="D601" s="1" t="s">
        <v>3594</v>
      </c>
      <c r="E601" s="1" t="s">
        <v>3595</v>
      </c>
      <c r="F601" s="1" t="s">
        <v>3585</v>
      </c>
      <c r="H601" s="1" t="s">
        <v>3596</v>
      </c>
      <c r="I601" s="52" t="s">
        <v>1312</v>
      </c>
      <c r="J601" s="52" t="s">
        <v>1313</v>
      </c>
      <c r="K601" s="1" t="s">
        <v>3602</v>
      </c>
      <c r="M601" s="2"/>
      <c r="O601" s="1" t="s">
        <v>4731</v>
      </c>
      <c r="P601" s="52" t="s">
        <v>4587</v>
      </c>
    </row>
    <row r="602" ht="13.2" spans="1:17">
      <c r="A602" s="1">
        <v>601</v>
      </c>
      <c r="B602" s="1" t="s">
        <v>3</v>
      </c>
      <c r="C602" s="1" t="s">
        <v>4</v>
      </c>
      <c r="D602" s="1" t="s">
        <v>3594</v>
      </c>
      <c r="E602" s="1" t="s">
        <v>3595</v>
      </c>
      <c r="F602" s="1" t="s">
        <v>3585</v>
      </c>
      <c r="H602" s="1" t="s">
        <v>3596</v>
      </c>
      <c r="I602" s="52" t="s">
        <v>1312</v>
      </c>
      <c r="J602" s="52" t="s">
        <v>1313</v>
      </c>
      <c r="K602" s="1" t="s">
        <v>3602</v>
      </c>
      <c r="L602" s="1" t="s">
        <v>4732</v>
      </c>
      <c r="M602" s="2" t="s">
        <v>55</v>
      </c>
      <c r="O602" s="1" t="s">
        <v>4731</v>
      </c>
      <c r="P602" s="52" t="s">
        <v>4587</v>
      </c>
      <c r="Q602" s="52" t="s">
        <v>4589</v>
      </c>
    </row>
    <row r="603" ht="13.2" spans="1:16">
      <c r="A603" s="1">
        <v>602</v>
      </c>
      <c r="B603" s="1" t="s">
        <v>6</v>
      </c>
      <c r="C603" s="1" t="s">
        <v>7</v>
      </c>
      <c r="D603" s="1" t="s">
        <v>3594</v>
      </c>
      <c r="E603" s="1" t="s">
        <v>3595</v>
      </c>
      <c r="F603" s="1" t="s">
        <v>3585</v>
      </c>
      <c r="H603" s="1" t="s">
        <v>3596</v>
      </c>
      <c r="I603" s="52" t="s">
        <v>1314</v>
      </c>
      <c r="J603" s="52" t="s">
        <v>1315</v>
      </c>
      <c r="K603" s="52" t="s">
        <v>3597</v>
      </c>
      <c r="M603" s="2"/>
      <c r="O603" s="1" t="s">
        <v>4733</v>
      </c>
      <c r="P603" s="52" t="s">
        <v>4734</v>
      </c>
    </row>
    <row r="604" ht="13.2" spans="1:17">
      <c r="A604" s="1">
        <v>603</v>
      </c>
      <c r="B604" s="1" t="s">
        <v>3</v>
      </c>
      <c r="C604" s="1" t="s">
        <v>4</v>
      </c>
      <c r="D604" s="1" t="s">
        <v>3594</v>
      </c>
      <c r="E604" s="1" t="s">
        <v>3595</v>
      </c>
      <c r="F604" s="1" t="s">
        <v>3585</v>
      </c>
      <c r="H604" s="1" t="s">
        <v>3596</v>
      </c>
      <c r="I604" s="52" t="s">
        <v>1314</v>
      </c>
      <c r="J604" s="52" t="s">
        <v>1315</v>
      </c>
      <c r="K604" s="52" t="s">
        <v>3597</v>
      </c>
      <c r="L604" s="1" t="s">
        <v>4735</v>
      </c>
      <c r="M604" s="2" t="s">
        <v>255</v>
      </c>
      <c r="O604" s="1" t="s">
        <v>4733</v>
      </c>
      <c r="P604" s="52" t="s">
        <v>4734</v>
      </c>
      <c r="Q604" s="52" t="s">
        <v>4736</v>
      </c>
    </row>
    <row r="605" ht="13.2" spans="1:16">
      <c r="A605" s="1">
        <v>604</v>
      </c>
      <c r="B605" s="1" t="s">
        <v>6</v>
      </c>
      <c r="C605" s="1" t="s">
        <v>7</v>
      </c>
      <c r="D605" s="1" t="s">
        <v>3594</v>
      </c>
      <c r="E605" s="1" t="s">
        <v>3595</v>
      </c>
      <c r="F605" s="1" t="s">
        <v>3585</v>
      </c>
      <c r="H605" s="1" t="s">
        <v>3596</v>
      </c>
      <c r="I605" s="52" t="s">
        <v>1316</v>
      </c>
      <c r="J605" s="52" t="s">
        <v>1317</v>
      </c>
      <c r="K605" s="52" t="s">
        <v>3597</v>
      </c>
      <c r="M605" s="2"/>
      <c r="O605" s="1" t="s">
        <v>4737</v>
      </c>
      <c r="P605" s="52" t="s">
        <v>4738</v>
      </c>
    </row>
    <row r="606" ht="13.2" spans="1:17">
      <c r="A606" s="1">
        <v>605</v>
      </c>
      <c r="B606" s="1" t="s">
        <v>3</v>
      </c>
      <c r="C606" s="1" t="s">
        <v>4</v>
      </c>
      <c r="D606" s="1" t="s">
        <v>3594</v>
      </c>
      <c r="E606" s="1" t="s">
        <v>3595</v>
      </c>
      <c r="F606" s="1" t="s">
        <v>3585</v>
      </c>
      <c r="H606" s="1" t="s">
        <v>3596</v>
      </c>
      <c r="I606" s="52" t="s">
        <v>1316</v>
      </c>
      <c r="J606" s="52" t="s">
        <v>1317</v>
      </c>
      <c r="K606" s="52" t="s">
        <v>3597</v>
      </c>
      <c r="L606" s="1" t="s">
        <v>4739</v>
      </c>
      <c r="M606" s="2" t="s">
        <v>55</v>
      </c>
      <c r="O606" s="1" t="s">
        <v>4737</v>
      </c>
      <c r="P606" s="52" t="s">
        <v>4738</v>
      </c>
      <c r="Q606" s="52" t="s">
        <v>4740</v>
      </c>
    </row>
    <row r="607" ht="13.2" spans="1:16">
      <c r="A607" s="1">
        <v>606</v>
      </c>
      <c r="B607" s="1" t="s">
        <v>6</v>
      </c>
      <c r="C607" s="1" t="s">
        <v>7</v>
      </c>
      <c r="D607" s="1" t="s">
        <v>3594</v>
      </c>
      <c r="E607" s="1" t="s">
        <v>3595</v>
      </c>
      <c r="F607" s="1" t="s">
        <v>3585</v>
      </c>
      <c r="H607" s="1" t="s">
        <v>3596</v>
      </c>
      <c r="I607" s="52" t="s">
        <v>1318</v>
      </c>
      <c r="J607" s="52" t="s">
        <v>1319</v>
      </c>
      <c r="K607" s="1" t="s">
        <v>3602</v>
      </c>
      <c r="M607" s="2"/>
      <c r="O607" s="1" t="s">
        <v>4741</v>
      </c>
      <c r="P607" s="52" t="s">
        <v>4742</v>
      </c>
    </row>
    <row r="608" ht="13.2" spans="1:17">
      <c r="A608" s="1">
        <v>607</v>
      </c>
      <c r="B608" s="1" t="s">
        <v>3</v>
      </c>
      <c r="C608" s="1" t="s">
        <v>4</v>
      </c>
      <c r="D608" s="1" t="s">
        <v>3594</v>
      </c>
      <c r="E608" s="1" t="s">
        <v>3595</v>
      </c>
      <c r="F608" s="1" t="s">
        <v>3585</v>
      </c>
      <c r="H608" s="1" t="s">
        <v>3596</v>
      </c>
      <c r="I608" s="52" t="s">
        <v>1318</v>
      </c>
      <c r="J608" s="52" t="s">
        <v>1319</v>
      </c>
      <c r="K608" s="1" t="s">
        <v>3602</v>
      </c>
      <c r="L608" s="1" t="s">
        <v>4743</v>
      </c>
      <c r="M608" s="2" t="s">
        <v>55</v>
      </c>
      <c r="O608" s="1" t="s">
        <v>4741</v>
      </c>
      <c r="P608" s="52" t="s">
        <v>4742</v>
      </c>
      <c r="Q608" s="52" t="s">
        <v>3778</v>
      </c>
    </row>
    <row r="609" ht="13.2" spans="1:16">
      <c r="A609" s="1">
        <v>608</v>
      </c>
      <c r="B609" s="1" t="s">
        <v>6</v>
      </c>
      <c r="C609" s="1" t="s">
        <v>7</v>
      </c>
      <c r="D609" s="1" t="s">
        <v>3594</v>
      </c>
      <c r="E609" s="1" t="s">
        <v>3595</v>
      </c>
      <c r="F609" s="1" t="s">
        <v>3585</v>
      </c>
      <c r="H609" s="1" t="s">
        <v>3596</v>
      </c>
      <c r="I609" s="52" t="s">
        <v>1320</v>
      </c>
      <c r="J609" s="52" t="s">
        <v>1321</v>
      </c>
      <c r="K609" s="1" t="s">
        <v>3602</v>
      </c>
      <c r="M609" s="2"/>
      <c r="O609" s="1" t="s">
        <v>4744</v>
      </c>
      <c r="P609" s="52" t="s">
        <v>4745</v>
      </c>
    </row>
    <row r="610" ht="13.2" spans="1:17">
      <c r="A610" s="1">
        <v>609</v>
      </c>
      <c r="B610" s="1" t="s">
        <v>3</v>
      </c>
      <c r="C610" s="1" t="s">
        <v>4</v>
      </c>
      <c r="D610" s="1" t="s">
        <v>3594</v>
      </c>
      <c r="E610" s="1" t="s">
        <v>3595</v>
      </c>
      <c r="F610" s="1" t="s">
        <v>3585</v>
      </c>
      <c r="H610" s="1" t="s">
        <v>3596</v>
      </c>
      <c r="I610" s="52" t="s">
        <v>1320</v>
      </c>
      <c r="J610" s="52" t="s">
        <v>1321</v>
      </c>
      <c r="K610" s="1" t="s">
        <v>3602</v>
      </c>
      <c r="L610" s="1" t="s">
        <v>4746</v>
      </c>
      <c r="M610" s="2" t="s">
        <v>89</v>
      </c>
      <c r="O610" s="1" t="s">
        <v>4744</v>
      </c>
      <c r="P610" s="52" t="s">
        <v>4745</v>
      </c>
      <c r="Q610" s="52" t="s">
        <v>4747</v>
      </c>
    </row>
    <row r="611" ht="13.2" spans="1:16">
      <c r="A611" s="1">
        <v>610</v>
      </c>
      <c r="B611" s="1" t="s">
        <v>6</v>
      </c>
      <c r="C611" s="1" t="s">
        <v>7</v>
      </c>
      <c r="D611" s="1" t="s">
        <v>3594</v>
      </c>
      <c r="E611" s="1" t="s">
        <v>3595</v>
      </c>
      <c r="F611" s="1" t="s">
        <v>3585</v>
      </c>
      <c r="H611" s="1" t="s">
        <v>3596</v>
      </c>
      <c r="I611" s="52" t="s">
        <v>1322</v>
      </c>
      <c r="J611" s="52" t="s">
        <v>1323</v>
      </c>
      <c r="K611" s="1" t="s">
        <v>3602</v>
      </c>
      <c r="M611" s="2"/>
      <c r="O611" s="1" t="s">
        <v>4748</v>
      </c>
      <c r="P611" s="52" t="s">
        <v>4749</v>
      </c>
    </row>
    <row r="612" ht="13.2" spans="1:17">
      <c r="A612" s="1">
        <v>611</v>
      </c>
      <c r="B612" s="1" t="s">
        <v>3</v>
      </c>
      <c r="C612" s="1" t="s">
        <v>4</v>
      </c>
      <c r="D612" s="1" t="s">
        <v>3594</v>
      </c>
      <c r="E612" s="1" t="s">
        <v>3595</v>
      </c>
      <c r="F612" s="1" t="s">
        <v>3585</v>
      </c>
      <c r="H612" s="1" t="s">
        <v>3596</v>
      </c>
      <c r="I612" s="52" t="s">
        <v>1322</v>
      </c>
      <c r="J612" s="52" t="s">
        <v>1323</v>
      </c>
      <c r="K612" s="1" t="s">
        <v>3602</v>
      </c>
      <c r="L612" s="1" t="s">
        <v>4750</v>
      </c>
      <c r="M612" s="2" t="s">
        <v>256</v>
      </c>
      <c r="O612" s="1" t="s">
        <v>4748</v>
      </c>
      <c r="P612" s="52" t="s">
        <v>4749</v>
      </c>
      <c r="Q612" s="52" t="s">
        <v>4751</v>
      </c>
    </row>
    <row r="613" ht="13.2" spans="1:16">
      <c r="A613" s="1">
        <v>612</v>
      </c>
      <c r="B613" s="1" t="s">
        <v>6</v>
      </c>
      <c r="C613" s="1" t="s">
        <v>7</v>
      </c>
      <c r="D613" s="1" t="s">
        <v>3594</v>
      </c>
      <c r="E613" s="1" t="s">
        <v>3595</v>
      </c>
      <c r="F613" s="1" t="s">
        <v>3585</v>
      </c>
      <c r="H613" s="1" t="s">
        <v>3596</v>
      </c>
      <c r="I613" s="52" t="s">
        <v>1324</v>
      </c>
      <c r="J613" s="52" t="s">
        <v>1325</v>
      </c>
      <c r="K613" s="52" t="s">
        <v>3597</v>
      </c>
      <c r="M613" s="2"/>
      <c r="O613" s="1" t="s">
        <v>4752</v>
      </c>
      <c r="P613" s="52" t="s">
        <v>4753</v>
      </c>
    </row>
    <row r="614" ht="13.2" spans="1:17">
      <c r="A614" s="1">
        <v>613</v>
      </c>
      <c r="B614" s="1" t="s">
        <v>3</v>
      </c>
      <c r="C614" s="1" t="s">
        <v>4</v>
      </c>
      <c r="D614" s="1" t="s">
        <v>3594</v>
      </c>
      <c r="E614" s="1" t="s">
        <v>3595</v>
      </c>
      <c r="F614" s="1" t="s">
        <v>3585</v>
      </c>
      <c r="H614" s="1" t="s">
        <v>3596</v>
      </c>
      <c r="I614" s="52" t="s">
        <v>1324</v>
      </c>
      <c r="J614" s="52" t="s">
        <v>1325</v>
      </c>
      <c r="K614" s="52" t="s">
        <v>3597</v>
      </c>
      <c r="L614" s="1" t="s">
        <v>4754</v>
      </c>
      <c r="M614" s="2" t="s">
        <v>257</v>
      </c>
      <c r="O614" s="1" t="s">
        <v>4752</v>
      </c>
      <c r="P614" s="52" t="s">
        <v>4753</v>
      </c>
      <c r="Q614" s="52" t="s">
        <v>4755</v>
      </c>
    </row>
    <row r="615" ht="13.2" spans="1:18">
      <c r="A615" s="1">
        <v>614</v>
      </c>
      <c r="B615" s="1" t="s">
        <v>6</v>
      </c>
      <c r="C615" s="1" t="s">
        <v>8</v>
      </c>
      <c r="D615" s="1" t="s">
        <v>3594</v>
      </c>
      <c r="E615" s="1" t="s">
        <v>3595</v>
      </c>
      <c r="F615" s="1" t="s">
        <v>3585</v>
      </c>
      <c r="H615" s="1" t="s">
        <v>3596</v>
      </c>
      <c r="I615" s="52" t="s">
        <v>1326</v>
      </c>
      <c r="J615" s="52" t="s">
        <v>1327</v>
      </c>
      <c r="K615" s="52" t="s">
        <v>3597</v>
      </c>
      <c r="M615" s="2"/>
      <c r="O615" s="1" t="s">
        <v>4756</v>
      </c>
      <c r="P615" s="52" t="s">
        <v>4757</v>
      </c>
      <c r="R615" s="1" t="s">
        <v>3609</v>
      </c>
    </row>
    <row r="616" ht="13.2" spans="1:16">
      <c r="A616" s="1">
        <v>615</v>
      </c>
      <c r="B616" s="1" t="s">
        <v>6</v>
      </c>
      <c r="C616" s="1" t="s">
        <v>7</v>
      </c>
      <c r="D616" s="1" t="s">
        <v>3594</v>
      </c>
      <c r="E616" s="1" t="s">
        <v>3595</v>
      </c>
      <c r="F616" s="1" t="s">
        <v>3585</v>
      </c>
      <c r="H616" s="1" t="s">
        <v>3596</v>
      </c>
      <c r="I616" s="52" t="s">
        <v>1328</v>
      </c>
      <c r="J616" s="52" t="s">
        <v>1329</v>
      </c>
      <c r="K616" s="52" t="s">
        <v>3597</v>
      </c>
      <c r="M616" s="2"/>
      <c r="O616" s="1" t="s">
        <v>4758</v>
      </c>
      <c r="P616" s="52" t="s">
        <v>4759</v>
      </c>
    </row>
    <row r="617" ht="13.2" spans="1:17">
      <c r="A617" s="1">
        <v>616</v>
      </c>
      <c r="B617" s="1" t="s">
        <v>3</v>
      </c>
      <c r="C617" s="1" t="s">
        <v>4</v>
      </c>
      <c r="D617" s="1" t="s">
        <v>3594</v>
      </c>
      <c r="E617" s="1" t="s">
        <v>3595</v>
      </c>
      <c r="F617" s="1" t="s">
        <v>3585</v>
      </c>
      <c r="H617" s="1" t="s">
        <v>3596</v>
      </c>
      <c r="I617" s="52" t="s">
        <v>1328</v>
      </c>
      <c r="J617" s="52" t="s">
        <v>1329</v>
      </c>
      <c r="K617" s="52" t="s">
        <v>3597</v>
      </c>
      <c r="L617" s="1" t="s">
        <v>4760</v>
      </c>
      <c r="M617" s="2" t="s">
        <v>257</v>
      </c>
      <c r="O617" s="1" t="s">
        <v>4758</v>
      </c>
      <c r="P617" s="52" t="s">
        <v>4759</v>
      </c>
      <c r="Q617" s="52" t="s">
        <v>4761</v>
      </c>
    </row>
    <row r="618" ht="13.2" spans="1:16">
      <c r="A618" s="1">
        <v>617</v>
      </c>
      <c r="B618" s="1" t="s">
        <v>6</v>
      </c>
      <c r="C618" s="1" t="s">
        <v>7</v>
      </c>
      <c r="D618" s="1" t="s">
        <v>3594</v>
      </c>
      <c r="E618" s="1" t="s">
        <v>3595</v>
      </c>
      <c r="F618" s="1" t="s">
        <v>3585</v>
      </c>
      <c r="H618" s="1" t="s">
        <v>3596</v>
      </c>
      <c r="I618" s="52" t="s">
        <v>1330</v>
      </c>
      <c r="J618" s="52" t="s">
        <v>1331</v>
      </c>
      <c r="K618" s="1" t="s">
        <v>3602</v>
      </c>
      <c r="M618" s="2"/>
      <c r="O618" s="1" t="s">
        <v>4762</v>
      </c>
      <c r="P618" s="52" t="s">
        <v>4763</v>
      </c>
    </row>
    <row r="619" ht="13.2" spans="1:17">
      <c r="A619" s="1">
        <v>618</v>
      </c>
      <c r="B619" s="1" t="s">
        <v>3</v>
      </c>
      <c r="C619" s="1" t="s">
        <v>4</v>
      </c>
      <c r="D619" s="1" t="s">
        <v>3594</v>
      </c>
      <c r="E619" s="1" t="s">
        <v>3595</v>
      </c>
      <c r="F619" s="1" t="s">
        <v>3585</v>
      </c>
      <c r="H619" s="1" t="s">
        <v>3596</v>
      </c>
      <c r="I619" s="52" t="s">
        <v>1330</v>
      </c>
      <c r="J619" s="52" t="s">
        <v>1331</v>
      </c>
      <c r="K619" s="1" t="s">
        <v>3602</v>
      </c>
      <c r="L619" s="1" t="s">
        <v>4764</v>
      </c>
      <c r="M619" s="2" t="s">
        <v>258</v>
      </c>
      <c r="O619" s="1" t="s">
        <v>4762</v>
      </c>
      <c r="P619" s="52" t="s">
        <v>4763</v>
      </c>
      <c r="Q619" s="52" t="s">
        <v>4765</v>
      </c>
    </row>
    <row r="620" ht="13.2" spans="1:16">
      <c r="A620" s="1">
        <v>619</v>
      </c>
      <c r="B620" s="1" t="s">
        <v>6</v>
      </c>
      <c r="C620" s="1" t="s">
        <v>7</v>
      </c>
      <c r="D620" s="1" t="s">
        <v>3594</v>
      </c>
      <c r="E620" s="1" t="s">
        <v>3595</v>
      </c>
      <c r="F620" s="1" t="s">
        <v>3585</v>
      </c>
      <c r="H620" s="1" t="s">
        <v>3596</v>
      </c>
      <c r="I620" s="52" t="s">
        <v>1332</v>
      </c>
      <c r="J620" s="52" t="s">
        <v>1333</v>
      </c>
      <c r="K620" s="52" t="s">
        <v>3597</v>
      </c>
      <c r="M620" s="2"/>
      <c r="O620" s="1" t="s">
        <v>4766</v>
      </c>
      <c r="P620" s="52" t="s">
        <v>4627</v>
      </c>
    </row>
    <row r="621" ht="13.2" spans="1:17">
      <c r="A621" s="1">
        <v>620</v>
      </c>
      <c r="B621" s="1" t="s">
        <v>3</v>
      </c>
      <c r="C621" s="1" t="s">
        <v>4</v>
      </c>
      <c r="D621" s="1" t="s">
        <v>3594</v>
      </c>
      <c r="E621" s="1" t="s">
        <v>3595</v>
      </c>
      <c r="F621" s="1" t="s">
        <v>3585</v>
      </c>
      <c r="H621" s="1" t="s">
        <v>3596</v>
      </c>
      <c r="I621" s="52" t="s">
        <v>1332</v>
      </c>
      <c r="J621" s="52" t="s">
        <v>1333</v>
      </c>
      <c r="K621" s="52" t="s">
        <v>3597</v>
      </c>
      <c r="L621" s="1" t="s">
        <v>4767</v>
      </c>
      <c r="M621" s="2" t="s">
        <v>259</v>
      </c>
      <c r="O621" s="1" t="s">
        <v>4766</v>
      </c>
      <c r="P621" s="52" t="s">
        <v>4627</v>
      </c>
      <c r="Q621" s="52" t="s">
        <v>4629</v>
      </c>
    </row>
    <row r="622" ht="13.2" spans="1:16">
      <c r="A622" s="1">
        <v>621</v>
      </c>
      <c r="B622" s="1" t="s">
        <v>6</v>
      </c>
      <c r="C622" s="1" t="s">
        <v>7</v>
      </c>
      <c r="D622" s="1" t="s">
        <v>3594</v>
      </c>
      <c r="E622" s="1" t="s">
        <v>3595</v>
      </c>
      <c r="F622" s="1" t="s">
        <v>3585</v>
      </c>
      <c r="H622" s="1" t="s">
        <v>3596</v>
      </c>
      <c r="I622" s="52" t="s">
        <v>1334</v>
      </c>
      <c r="J622" s="52" t="s">
        <v>1335</v>
      </c>
      <c r="K622" s="52" t="s">
        <v>3597</v>
      </c>
      <c r="M622" s="2"/>
      <c r="O622" s="1" t="s">
        <v>4768</v>
      </c>
      <c r="P622" s="52" t="s">
        <v>3704</v>
      </c>
    </row>
    <row r="623" ht="13.2" spans="1:17">
      <c r="A623" s="1">
        <v>622</v>
      </c>
      <c r="B623" s="1" t="s">
        <v>3</v>
      </c>
      <c r="C623" s="1" t="s">
        <v>4</v>
      </c>
      <c r="D623" s="1" t="s">
        <v>3594</v>
      </c>
      <c r="E623" s="1" t="s">
        <v>3595</v>
      </c>
      <c r="F623" s="1" t="s">
        <v>3585</v>
      </c>
      <c r="H623" s="1" t="s">
        <v>3596</v>
      </c>
      <c r="I623" s="52" t="s">
        <v>1334</v>
      </c>
      <c r="J623" s="52" t="s">
        <v>1335</v>
      </c>
      <c r="K623" s="52" t="s">
        <v>3597</v>
      </c>
      <c r="L623" s="1" t="s">
        <v>4769</v>
      </c>
      <c r="M623" s="2" t="s">
        <v>260</v>
      </c>
      <c r="O623" s="1" t="s">
        <v>4768</v>
      </c>
      <c r="P623" s="52" t="s">
        <v>3704</v>
      </c>
      <c r="Q623" s="52" t="s">
        <v>3706</v>
      </c>
    </row>
    <row r="624" ht="13.2" spans="1:16">
      <c r="A624" s="1">
        <v>623</v>
      </c>
      <c r="B624" s="1" t="s">
        <v>6</v>
      </c>
      <c r="C624" s="1" t="s">
        <v>7</v>
      </c>
      <c r="D624" s="1" t="s">
        <v>3594</v>
      </c>
      <c r="E624" s="1" t="s">
        <v>3595</v>
      </c>
      <c r="F624" s="1" t="s">
        <v>3585</v>
      </c>
      <c r="H624" s="1" t="s">
        <v>3596</v>
      </c>
      <c r="I624" s="52" t="s">
        <v>1336</v>
      </c>
      <c r="J624" s="52" t="s">
        <v>1337</v>
      </c>
      <c r="K624" s="52" t="s">
        <v>3597</v>
      </c>
      <c r="M624" s="2"/>
      <c r="O624" s="1" t="s">
        <v>4770</v>
      </c>
      <c r="P624" s="52" t="s">
        <v>4135</v>
      </c>
    </row>
    <row r="625" ht="13.2" spans="1:17">
      <c r="A625" s="1">
        <v>624</v>
      </c>
      <c r="B625" s="1" t="s">
        <v>3</v>
      </c>
      <c r="C625" s="1" t="s">
        <v>4</v>
      </c>
      <c r="D625" s="1" t="s">
        <v>3594</v>
      </c>
      <c r="E625" s="1" t="s">
        <v>3595</v>
      </c>
      <c r="F625" s="1" t="s">
        <v>3585</v>
      </c>
      <c r="H625" s="1" t="s">
        <v>3596</v>
      </c>
      <c r="I625" s="52" t="s">
        <v>1336</v>
      </c>
      <c r="J625" s="52" t="s">
        <v>1337</v>
      </c>
      <c r="K625" s="52" t="s">
        <v>3597</v>
      </c>
      <c r="L625" s="1" t="s">
        <v>4771</v>
      </c>
      <c r="M625" s="2" t="s">
        <v>261</v>
      </c>
      <c r="O625" s="1" t="s">
        <v>4770</v>
      </c>
      <c r="P625" s="52" t="s">
        <v>4135</v>
      </c>
      <c r="Q625" s="52" t="s">
        <v>4137</v>
      </c>
    </row>
    <row r="626" ht="13.2" spans="1:16">
      <c r="A626" s="1">
        <v>625</v>
      </c>
      <c r="B626" s="1" t="s">
        <v>6</v>
      </c>
      <c r="C626" s="1" t="s">
        <v>7</v>
      </c>
      <c r="D626" s="1" t="s">
        <v>3594</v>
      </c>
      <c r="E626" s="1" t="s">
        <v>3595</v>
      </c>
      <c r="F626" s="1" t="s">
        <v>3585</v>
      </c>
      <c r="H626" s="1" t="s">
        <v>3596</v>
      </c>
      <c r="I626" s="52" t="s">
        <v>1338</v>
      </c>
      <c r="J626" s="52" t="s">
        <v>1339</v>
      </c>
      <c r="K626" s="52" t="s">
        <v>3597</v>
      </c>
      <c r="M626" s="2"/>
      <c r="O626" s="1" t="s">
        <v>4772</v>
      </c>
      <c r="P626" s="52" t="s">
        <v>4773</v>
      </c>
    </row>
    <row r="627" ht="13.2" spans="1:17">
      <c r="A627" s="1">
        <v>626</v>
      </c>
      <c r="B627" s="1" t="s">
        <v>3</v>
      </c>
      <c r="C627" s="1" t="s">
        <v>4</v>
      </c>
      <c r="D627" s="1" t="s">
        <v>3594</v>
      </c>
      <c r="E627" s="1" t="s">
        <v>3595</v>
      </c>
      <c r="F627" s="1" t="s">
        <v>3585</v>
      </c>
      <c r="H627" s="1" t="s">
        <v>3596</v>
      </c>
      <c r="I627" s="52" t="s">
        <v>1338</v>
      </c>
      <c r="J627" s="52" t="s">
        <v>1339</v>
      </c>
      <c r="K627" s="52" t="s">
        <v>3597</v>
      </c>
      <c r="L627" s="1" t="s">
        <v>4774</v>
      </c>
      <c r="M627" s="2" t="s">
        <v>262</v>
      </c>
      <c r="O627" s="1" t="s">
        <v>4772</v>
      </c>
      <c r="P627" s="52" t="s">
        <v>4773</v>
      </c>
      <c r="Q627" s="52" t="s">
        <v>2905</v>
      </c>
    </row>
    <row r="628" ht="13.2" spans="1:18">
      <c r="A628" s="1">
        <v>627</v>
      </c>
      <c r="B628" s="1" t="s">
        <v>6</v>
      </c>
      <c r="C628" s="1" t="s">
        <v>8</v>
      </c>
      <c r="D628" s="1" t="s">
        <v>3594</v>
      </c>
      <c r="E628" s="1" t="s">
        <v>3595</v>
      </c>
      <c r="F628" s="1" t="s">
        <v>3585</v>
      </c>
      <c r="H628" s="1" t="s">
        <v>3596</v>
      </c>
      <c r="I628" s="52" t="s">
        <v>1340</v>
      </c>
      <c r="J628" s="52" t="s">
        <v>1341</v>
      </c>
      <c r="K628" s="1" t="s">
        <v>3602</v>
      </c>
      <c r="M628" s="2"/>
      <c r="O628" s="1" t="s">
        <v>4775</v>
      </c>
      <c r="P628" s="52" t="s">
        <v>3694</v>
      </c>
      <c r="R628" s="1" t="s">
        <v>3609</v>
      </c>
    </row>
    <row r="629" ht="13.2" spans="1:16">
      <c r="A629" s="1">
        <v>628</v>
      </c>
      <c r="B629" s="1" t="s">
        <v>6</v>
      </c>
      <c r="C629" s="1" t="s">
        <v>7</v>
      </c>
      <c r="D629" s="1" t="s">
        <v>3594</v>
      </c>
      <c r="E629" s="1" t="s">
        <v>3595</v>
      </c>
      <c r="F629" s="1" t="s">
        <v>3585</v>
      </c>
      <c r="H629" s="1" t="s">
        <v>3596</v>
      </c>
      <c r="I629" s="52" t="s">
        <v>1342</v>
      </c>
      <c r="J629" s="52" t="s">
        <v>1343</v>
      </c>
      <c r="K629" s="52" t="s">
        <v>3597</v>
      </c>
      <c r="M629" s="2"/>
      <c r="N629" s="1" t="s">
        <v>4776</v>
      </c>
      <c r="O629" s="1" t="s">
        <v>4777</v>
      </c>
      <c r="P629" s="52" t="s">
        <v>4038</v>
      </c>
    </row>
    <row r="630" ht="13.2" spans="1:17">
      <c r="A630" s="1">
        <v>629</v>
      </c>
      <c r="B630" s="1" t="s">
        <v>3</v>
      </c>
      <c r="C630" s="1" t="s">
        <v>4</v>
      </c>
      <c r="D630" s="1" t="s">
        <v>3594</v>
      </c>
      <c r="E630" s="1" t="s">
        <v>3595</v>
      </c>
      <c r="F630" s="1" t="s">
        <v>3585</v>
      </c>
      <c r="H630" s="1" t="s">
        <v>3596</v>
      </c>
      <c r="I630" s="52" t="s">
        <v>1342</v>
      </c>
      <c r="J630" s="52" t="s">
        <v>1343</v>
      </c>
      <c r="K630" s="52" t="s">
        <v>3597</v>
      </c>
      <c r="L630" s="1" t="s">
        <v>4778</v>
      </c>
      <c r="M630" s="2" t="s">
        <v>263</v>
      </c>
      <c r="N630" s="1" t="s">
        <v>4776</v>
      </c>
      <c r="O630" s="1" t="s">
        <v>4777</v>
      </c>
      <c r="P630" s="52" t="s">
        <v>4038</v>
      </c>
      <c r="Q630" s="52" t="s">
        <v>4040</v>
      </c>
    </row>
    <row r="631" ht="13.2" spans="1:16">
      <c r="A631" s="1">
        <v>630</v>
      </c>
      <c r="B631" s="1" t="s">
        <v>6</v>
      </c>
      <c r="C631" s="1" t="s">
        <v>7</v>
      </c>
      <c r="D631" s="1" t="s">
        <v>3594</v>
      </c>
      <c r="E631" s="1" t="s">
        <v>3595</v>
      </c>
      <c r="F631" s="1" t="s">
        <v>3585</v>
      </c>
      <c r="H631" s="1" t="s">
        <v>3596</v>
      </c>
      <c r="I631" s="52" t="s">
        <v>1344</v>
      </c>
      <c r="J631" s="52" t="s">
        <v>1345</v>
      </c>
      <c r="K631" s="1" t="s">
        <v>3602</v>
      </c>
      <c r="M631" s="2"/>
      <c r="N631" s="1" t="s">
        <v>4779</v>
      </c>
      <c r="O631" s="1" t="s">
        <v>4780</v>
      </c>
      <c r="P631" s="52" t="s">
        <v>4781</v>
      </c>
    </row>
    <row r="632" ht="13.2" spans="1:17">
      <c r="A632" s="1">
        <v>631</v>
      </c>
      <c r="B632" s="1" t="s">
        <v>3</v>
      </c>
      <c r="C632" s="1" t="s">
        <v>4</v>
      </c>
      <c r="D632" s="1" t="s">
        <v>3594</v>
      </c>
      <c r="E632" s="1" t="s">
        <v>3595</v>
      </c>
      <c r="F632" s="1" t="s">
        <v>3585</v>
      </c>
      <c r="H632" s="1" t="s">
        <v>3596</v>
      </c>
      <c r="I632" s="52" t="s">
        <v>1344</v>
      </c>
      <c r="J632" s="52" t="s">
        <v>1345</v>
      </c>
      <c r="K632" s="1" t="s">
        <v>3602</v>
      </c>
      <c r="L632" s="1" t="s">
        <v>4782</v>
      </c>
      <c r="M632" s="2" t="s">
        <v>264</v>
      </c>
      <c r="N632" s="1" t="s">
        <v>4779</v>
      </c>
      <c r="O632" s="1" t="s">
        <v>4780</v>
      </c>
      <c r="P632" s="52" t="s">
        <v>4781</v>
      </c>
      <c r="Q632" s="52" t="s">
        <v>4783</v>
      </c>
    </row>
    <row r="633" ht="13.2" spans="1:16">
      <c r="A633" s="1">
        <v>632</v>
      </c>
      <c r="B633" s="1" t="s">
        <v>6</v>
      </c>
      <c r="C633" s="1" t="s">
        <v>7</v>
      </c>
      <c r="D633" s="1" t="s">
        <v>3594</v>
      </c>
      <c r="E633" s="1" t="s">
        <v>3595</v>
      </c>
      <c r="F633" s="1" t="s">
        <v>3585</v>
      </c>
      <c r="H633" s="1" t="s">
        <v>3596</v>
      </c>
      <c r="I633" s="52" t="s">
        <v>1346</v>
      </c>
      <c r="J633" s="52" t="s">
        <v>1347</v>
      </c>
      <c r="K633" s="1" t="s">
        <v>3602</v>
      </c>
      <c r="M633" s="2"/>
      <c r="N633" s="1" t="s">
        <v>4784</v>
      </c>
      <c r="O633" s="1" t="s">
        <v>4785</v>
      </c>
      <c r="P633" s="52" t="s">
        <v>4786</v>
      </c>
    </row>
    <row r="634" ht="13.2" spans="1:17">
      <c r="A634" s="1">
        <v>633</v>
      </c>
      <c r="B634" s="1" t="s">
        <v>3</v>
      </c>
      <c r="C634" s="1" t="s">
        <v>4</v>
      </c>
      <c r="D634" s="1" t="s">
        <v>3594</v>
      </c>
      <c r="E634" s="1" t="s">
        <v>3595</v>
      </c>
      <c r="F634" s="1" t="s">
        <v>3585</v>
      </c>
      <c r="H634" s="1" t="s">
        <v>3596</v>
      </c>
      <c r="I634" s="52" t="s">
        <v>1346</v>
      </c>
      <c r="J634" s="52" t="s">
        <v>1347</v>
      </c>
      <c r="K634" s="1" t="s">
        <v>3602</v>
      </c>
      <c r="L634" s="1" t="s">
        <v>4787</v>
      </c>
      <c r="M634" s="2" t="s">
        <v>265</v>
      </c>
      <c r="N634" s="1" t="s">
        <v>4784</v>
      </c>
      <c r="O634" s="1" t="s">
        <v>4785</v>
      </c>
      <c r="P634" s="52" t="s">
        <v>4786</v>
      </c>
      <c r="Q634" s="52" t="s">
        <v>4788</v>
      </c>
    </row>
    <row r="635" ht="13.2" spans="1:16">
      <c r="A635" s="1">
        <v>634</v>
      </c>
      <c r="B635" s="1" t="s">
        <v>6</v>
      </c>
      <c r="C635" s="1" t="s">
        <v>7</v>
      </c>
      <c r="D635" s="1" t="s">
        <v>3594</v>
      </c>
      <c r="E635" s="1" t="s">
        <v>3595</v>
      </c>
      <c r="F635" s="1" t="s">
        <v>3585</v>
      </c>
      <c r="H635" s="1" t="s">
        <v>3596</v>
      </c>
      <c r="I635" s="52" t="s">
        <v>1348</v>
      </c>
      <c r="J635" s="52" t="s">
        <v>1349</v>
      </c>
      <c r="K635" s="1" t="s">
        <v>3602</v>
      </c>
      <c r="M635" s="2"/>
      <c r="O635" s="1" t="s">
        <v>4789</v>
      </c>
      <c r="P635" s="52" t="s">
        <v>3665</v>
      </c>
    </row>
    <row r="636" ht="13.2" spans="1:17">
      <c r="A636" s="1">
        <v>635</v>
      </c>
      <c r="B636" s="1" t="s">
        <v>3</v>
      </c>
      <c r="C636" s="1" t="s">
        <v>4</v>
      </c>
      <c r="D636" s="1" t="s">
        <v>3594</v>
      </c>
      <c r="E636" s="1" t="s">
        <v>3595</v>
      </c>
      <c r="F636" s="1" t="s">
        <v>3585</v>
      </c>
      <c r="H636" s="1" t="s">
        <v>3596</v>
      </c>
      <c r="I636" s="52" t="s">
        <v>1348</v>
      </c>
      <c r="J636" s="52" t="s">
        <v>1349</v>
      </c>
      <c r="K636" s="1" t="s">
        <v>3602</v>
      </c>
      <c r="L636" s="1" t="s">
        <v>4790</v>
      </c>
      <c r="M636" s="2" t="s">
        <v>55</v>
      </c>
      <c r="O636" s="1" t="s">
        <v>4789</v>
      </c>
      <c r="P636" s="52" t="s">
        <v>3665</v>
      </c>
      <c r="Q636" s="52" t="s">
        <v>3667</v>
      </c>
    </row>
    <row r="637" ht="13.2" spans="1:16">
      <c r="A637" s="1">
        <v>636</v>
      </c>
      <c r="B637" s="1" t="s">
        <v>6</v>
      </c>
      <c r="C637" s="1" t="s">
        <v>7</v>
      </c>
      <c r="D637" s="1" t="s">
        <v>3594</v>
      </c>
      <c r="E637" s="1" t="s">
        <v>3595</v>
      </c>
      <c r="F637" s="1" t="s">
        <v>3585</v>
      </c>
      <c r="H637" s="1" t="s">
        <v>3596</v>
      </c>
      <c r="I637" s="52" t="s">
        <v>1350</v>
      </c>
      <c r="J637" s="52" t="s">
        <v>1351</v>
      </c>
      <c r="K637" s="1" t="s">
        <v>3602</v>
      </c>
      <c r="M637" s="2"/>
      <c r="O637" s="1" t="s">
        <v>4791</v>
      </c>
      <c r="P637" s="52" t="s">
        <v>4792</v>
      </c>
    </row>
    <row r="638" ht="13.2" spans="1:17">
      <c r="A638" s="1">
        <v>637</v>
      </c>
      <c r="B638" s="1" t="s">
        <v>3</v>
      </c>
      <c r="C638" s="1" t="s">
        <v>4</v>
      </c>
      <c r="D638" s="1" t="s">
        <v>3594</v>
      </c>
      <c r="E638" s="1" t="s">
        <v>3595</v>
      </c>
      <c r="F638" s="1" t="s">
        <v>3585</v>
      </c>
      <c r="H638" s="1" t="s">
        <v>3596</v>
      </c>
      <c r="I638" s="52" t="s">
        <v>1350</v>
      </c>
      <c r="J638" s="52" t="s">
        <v>1351</v>
      </c>
      <c r="K638" s="1" t="s">
        <v>3602</v>
      </c>
      <c r="L638" s="1" t="s">
        <v>4793</v>
      </c>
      <c r="M638" s="2" t="s">
        <v>266</v>
      </c>
      <c r="O638" s="1" t="s">
        <v>4791</v>
      </c>
      <c r="P638" s="52" t="s">
        <v>4792</v>
      </c>
      <c r="Q638" s="52" t="s">
        <v>4794</v>
      </c>
    </row>
    <row r="639" ht="13.2" spans="1:16">
      <c r="A639" s="1">
        <v>638</v>
      </c>
      <c r="B639" s="1" t="s">
        <v>6</v>
      </c>
      <c r="C639" s="1" t="s">
        <v>7</v>
      </c>
      <c r="D639" s="1" t="s">
        <v>3594</v>
      </c>
      <c r="E639" s="1" t="s">
        <v>3595</v>
      </c>
      <c r="F639" s="1" t="s">
        <v>3585</v>
      </c>
      <c r="H639" s="1" t="s">
        <v>3596</v>
      </c>
      <c r="I639" s="52" t="s">
        <v>1352</v>
      </c>
      <c r="J639" s="52" t="s">
        <v>1353</v>
      </c>
      <c r="K639" s="1" t="s">
        <v>3602</v>
      </c>
      <c r="M639" s="2"/>
      <c r="O639" s="1" t="s">
        <v>4795</v>
      </c>
      <c r="P639" s="52" t="s">
        <v>4796</v>
      </c>
    </row>
    <row r="640" ht="13.2" spans="1:17">
      <c r="A640" s="1">
        <v>639</v>
      </c>
      <c r="B640" s="1" t="s">
        <v>3</v>
      </c>
      <c r="C640" s="1" t="s">
        <v>4</v>
      </c>
      <c r="D640" s="1" t="s">
        <v>3594</v>
      </c>
      <c r="E640" s="1" t="s">
        <v>3595</v>
      </c>
      <c r="F640" s="1" t="s">
        <v>3585</v>
      </c>
      <c r="H640" s="1" t="s">
        <v>3596</v>
      </c>
      <c r="I640" s="52" t="s">
        <v>1352</v>
      </c>
      <c r="J640" s="52" t="s">
        <v>1353</v>
      </c>
      <c r="K640" s="1" t="s">
        <v>3602</v>
      </c>
      <c r="L640" s="1" t="s">
        <v>4797</v>
      </c>
      <c r="M640" s="2" t="s">
        <v>267</v>
      </c>
      <c r="O640" s="1" t="s">
        <v>4795</v>
      </c>
      <c r="P640" s="52" t="s">
        <v>4796</v>
      </c>
      <c r="Q640" s="52" t="s">
        <v>4798</v>
      </c>
    </row>
    <row r="641" ht="13.2" spans="1:16">
      <c r="A641" s="1">
        <v>640</v>
      </c>
      <c r="B641" s="1" t="s">
        <v>6</v>
      </c>
      <c r="C641" s="1" t="s">
        <v>7</v>
      </c>
      <c r="D641" s="1" t="s">
        <v>3594</v>
      </c>
      <c r="E641" s="1" t="s">
        <v>3595</v>
      </c>
      <c r="F641" s="1" t="s">
        <v>3585</v>
      </c>
      <c r="H641" s="1" t="s">
        <v>3596</v>
      </c>
      <c r="I641" s="52" t="s">
        <v>1354</v>
      </c>
      <c r="J641" s="52" t="s">
        <v>1355</v>
      </c>
      <c r="K641" s="1" t="s">
        <v>3602</v>
      </c>
      <c r="M641" s="2"/>
      <c r="N641" s="1" t="s">
        <v>4799</v>
      </c>
      <c r="O641" s="1" t="s">
        <v>4800</v>
      </c>
      <c r="P641" s="52" t="s">
        <v>4801</v>
      </c>
    </row>
    <row r="642" ht="13.2" spans="1:17">
      <c r="A642" s="1">
        <v>641</v>
      </c>
      <c r="B642" s="1" t="s">
        <v>3</v>
      </c>
      <c r="C642" s="1" t="s">
        <v>4</v>
      </c>
      <c r="D642" s="1" t="s">
        <v>3594</v>
      </c>
      <c r="E642" s="1" t="s">
        <v>3595</v>
      </c>
      <c r="F642" s="1" t="s">
        <v>3585</v>
      </c>
      <c r="H642" s="1" t="s">
        <v>3596</v>
      </c>
      <c r="I642" s="52" t="s">
        <v>1354</v>
      </c>
      <c r="J642" s="52" t="s">
        <v>1355</v>
      </c>
      <c r="K642" s="1" t="s">
        <v>3602</v>
      </c>
      <c r="L642" s="1" t="s">
        <v>4802</v>
      </c>
      <c r="M642" s="2" t="s">
        <v>268</v>
      </c>
      <c r="N642" s="1" t="s">
        <v>4799</v>
      </c>
      <c r="O642" s="1" t="s">
        <v>4800</v>
      </c>
      <c r="P642" s="52" t="s">
        <v>4801</v>
      </c>
      <c r="Q642" s="52" t="s">
        <v>4803</v>
      </c>
    </row>
    <row r="643" ht="13.2" spans="1:16">
      <c r="A643" s="1">
        <v>642</v>
      </c>
      <c r="B643" s="1" t="s">
        <v>6</v>
      </c>
      <c r="C643" s="1" t="s">
        <v>7</v>
      </c>
      <c r="D643" s="1" t="s">
        <v>3594</v>
      </c>
      <c r="E643" s="1" t="s">
        <v>3595</v>
      </c>
      <c r="F643" s="1" t="s">
        <v>3585</v>
      </c>
      <c r="H643" s="1" t="s">
        <v>3596</v>
      </c>
      <c r="I643" s="52" t="s">
        <v>1356</v>
      </c>
      <c r="J643" s="52" t="s">
        <v>1357</v>
      </c>
      <c r="K643" s="1" t="s">
        <v>3602</v>
      </c>
      <c r="M643" s="2"/>
      <c r="O643" s="1" t="s">
        <v>4804</v>
      </c>
      <c r="P643" s="52" t="s">
        <v>4805</v>
      </c>
    </row>
    <row r="644" ht="13.2" spans="1:17">
      <c r="A644" s="1">
        <v>643</v>
      </c>
      <c r="B644" s="1" t="s">
        <v>3</v>
      </c>
      <c r="C644" s="1" t="s">
        <v>4</v>
      </c>
      <c r="D644" s="1" t="s">
        <v>3594</v>
      </c>
      <c r="E644" s="1" t="s">
        <v>3595</v>
      </c>
      <c r="F644" s="1" t="s">
        <v>3585</v>
      </c>
      <c r="H644" s="1" t="s">
        <v>3596</v>
      </c>
      <c r="I644" s="52" t="s">
        <v>1356</v>
      </c>
      <c r="J644" s="52" t="s">
        <v>1357</v>
      </c>
      <c r="K644" s="1" t="s">
        <v>3602</v>
      </c>
      <c r="L644" s="1" t="s">
        <v>4806</v>
      </c>
      <c r="M644" s="2" t="s">
        <v>269</v>
      </c>
      <c r="O644" s="1" t="s">
        <v>4804</v>
      </c>
      <c r="P644" s="52" t="s">
        <v>4805</v>
      </c>
      <c r="Q644" s="52" t="s">
        <v>4807</v>
      </c>
    </row>
    <row r="645" ht="13.2" spans="1:16">
      <c r="A645" s="1">
        <v>644</v>
      </c>
      <c r="B645" s="1" t="s">
        <v>6</v>
      </c>
      <c r="C645" s="1" t="s">
        <v>7</v>
      </c>
      <c r="D645" s="1" t="s">
        <v>3594</v>
      </c>
      <c r="E645" s="1" t="s">
        <v>3595</v>
      </c>
      <c r="F645" s="1" t="s">
        <v>3585</v>
      </c>
      <c r="H645" s="1" t="s">
        <v>3596</v>
      </c>
      <c r="I645" s="52" t="s">
        <v>1358</v>
      </c>
      <c r="J645" s="52" t="s">
        <v>1359</v>
      </c>
      <c r="K645" s="1" t="s">
        <v>3602</v>
      </c>
      <c r="M645" s="2"/>
      <c r="O645" s="1" t="s">
        <v>4808</v>
      </c>
      <c r="P645" s="52" t="s">
        <v>4001</v>
      </c>
    </row>
    <row r="646" ht="13.2" spans="1:17">
      <c r="A646" s="1">
        <v>645</v>
      </c>
      <c r="B646" s="1" t="s">
        <v>3</v>
      </c>
      <c r="C646" s="1" t="s">
        <v>4</v>
      </c>
      <c r="D646" s="1" t="s">
        <v>3594</v>
      </c>
      <c r="E646" s="1" t="s">
        <v>3595</v>
      </c>
      <c r="F646" s="1" t="s">
        <v>3585</v>
      </c>
      <c r="H646" s="1" t="s">
        <v>3596</v>
      </c>
      <c r="I646" s="52" t="s">
        <v>1358</v>
      </c>
      <c r="J646" s="52" t="s">
        <v>1359</v>
      </c>
      <c r="K646" s="1" t="s">
        <v>3602</v>
      </c>
      <c r="L646" s="1" t="s">
        <v>4809</v>
      </c>
      <c r="M646" s="2" t="s">
        <v>55</v>
      </c>
      <c r="O646" s="1" t="s">
        <v>4808</v>
      </c>
      <c r="P646" s="52" t="s">
        <v>4001</v>
      </c>
      <c r="Q646" s="52" t="s">
        <v>4003</v>
      </c>
    </row>
    <row r="647" ht="13.2" spans="1:16">
      <c r="A647" s="1">
        <v>646</v>
      </c>
      <c r="B647" s="1" t="s">
        <v>6</v>
      </c>
      <c r="C647" s="1" t="s">
        <v>7</v>
      </c>
      <c r="D647" s="1" t="s">
        <v>3594</v>
      </c>
      <c r="E647" s="1" t="s">
        <v>3595</v>
      </c>
      <c r="F647" s="1" t="s">
        <v>3585</v>
      </c>
      <c r="H647" s="1" t="s">
        <v>3596</v>
      </c>
      <c r="I647" s="52" t="s">
        <v>1360</v>
      </c>
      <c r="J647" s="52" t="s">
        <v>1361</v>
      </c>
      <c r="K647" s="1" t="s">
        <v>3602</v>
      </c>
      <c r="M647" s="2"/>
      <c r="O647" s="1" t="s">
        <v>4810</v>
      </c>
      <c r="P647" s="52" t="s">
        <v>4811</v>
      </c>
    </row>
    <row r="648" ht="13.2" spans="1:17">
      <c r="A648" s="1">
        <v>647</v>
      </c>
      <c r="B648" s="1" t="s">
        <v>3</v>
      </c>
      <c r="C648" s="1" t="s">
        <v>4</v>
      </c>
      <c r="D648" s="1" t="s">
        <v>3594</v>
      </c>
      <c r="E648" s="1" t="s">
        <v>3595</v>
      </c>
      <c r="F648" s="1" t="s">
        <v>3585</v>
      </c>
      <c r="H648" s="1" t="s">
        <v>3596</v>
      </c>
      <c r="I648" s="52" t="s">
        <v>1360</v>
      </c>
      <c r="J648" s="52" t="s">
        <v>1361</v>
      </c>
      <c r="K648" s="1" t="s">
        <v>3602</v>
      </c>
      <c r="L648" s="1" t="s">
        <v>4812</v>
      </c>
      <c r="M648" s="2" t="s">
        <v>270</v>
      </c>
      <c r="O648" s="1" t="s">
        <v>4810</v>
      </c>
      <c r="P648" s="52" t="s">
        <v>4811</v>
      </c>
      <c r="Q648" s="52" t="s">
        <v>4813</v>
      </c>
    </row>
    <row r="649" ht="13.2" spans="1:16">
      <c r="A649" s="1">
        <v>648</v>
      </c>
      <c r="B649" s="1" t="s">
        <v>6</v>
      </c>
      <c r="C649" s="1" t="s">
        <v>7</v>
      </c>
      <c r="D649" s="1" t="s">
        <v>3594</v>
      </c>
      <c r="E649" s="1" t="s">
        <v>3595</v>
      </c>
      <c r="F649" s="1" t="s">
        <v>3585</v>
      </c>
      <c r="H649" s="1" t="s">
        <v>3596</v>
      </c>
      <c r="I649" s="52" t="s">
        <v>1362</v>
      </c>
      <c r="J649" s="52" t="s">
        <v>1363</v>
      </c>
      <c r="K649" s="52" t="s">
        <v>3597</v>
      </c>
      <c r="M649" s="2"/>
      <c r="O649" s="1" t="s">
        <v>4814</v>
      </c>
      <c r="P649" s="52" t="s">
        <v>4815</v>
      </c>
    </row>
    <row r="650" ht="13.2" spans="1:17">
      <c r="A650" s="1">
        <v>649</v>
      </c>
      <c r="B650" s="1" t="s">
        <v>3</v>
      </c>
      <c r="C650" s="1" t="s">
        <v>4</v>
      </c>
      <c r="D650" s="1" t="s">
        <v>3594</v>
      </c>
      <c r="E650" s="1" t="s">
        <v>3595</v>
      </c>
      <c r="F650" s="1" t="s">
        <v>3585</v>
      </c>
      <c r="H650" s="1" t="s">
        <v>3596</v>
      </c>
      <c r="I650" s="52" t="s">
        <v>1362</v>
      </c>
      <c r="J650" s="52" t="s">
        <v>1363</v>
      </c>
      <c r="K650" s="52" t="s">
        <v>3597</v>
      </c>
      <c r="L650" s="1" t="s">
        <v>4816</v>
      </c>
      <c r="M650" s="2" t="s">
        <v>271</v>
      </c>
      <c r="O650" s="1" t="s">
        <v>4814</v>
      </c>
      <c r="P650" s="52" t="s">
        <v>4815</v>
      </c>
      <c r="Q650" s="52" t="s">
        <v>4817</v>
      </c>
    </row>
    <row r="651" ht="13.2" spans="1:16">
      <c r="A651" s="1">
        <v>650</v>
      </c>
      <c r="B651" s="1" t="s">
        <v>6</v>
      </c>
      <c r="C651" s="1" t="s">
        <v>7</v>
      </c>
      <c r="D651" s="1" t="s">
        <v>3594</v>
      </c>
      <c r="E651" s="1" t="s">
        <v>3595</v>
      </c>
      <c r="F651" s="1" t="s">
        <v>3585</v>
      </c>
      <c r="H651" s="1" t="s">
        <v>3596</v>
      </c>
      <c r="I651" s="52" t="s">
        <v>1364</v>
      </c>
      <c r="J651" s="52" t="s">
        <v>1365</v>
      </c>
      <c r="K651" s="52" t="s">
        <v>3597</v>
      </c>
      <c r="M651" s="2"/>
      <c r="N651" s="1" t="s">
        <v>4818</v>
      </c>
      <c r="O651" s="1" t="s">
        <v>4819</v>
      </c>
      <c r="P651" s="52" t="s">
        <v>4820</v>
      </c>
    </row>
    <row r="652" ht="13.2" spans="1:17">
      <c r="A652" s="1">
        <v>651</v>
      </c>
      <c r="B652" s="1" t="s">
        <v>3</v>
      </c>
      <c r="C652" s="1" t="s">
        <v>4</v>
      </c>
      <c r="D652" s="1" t="s">
        <v>3594</v>
      </c>
      <c r="E652" s="1" t="s">
        <v>3595</v>
      </c>
      <c r="F652" s="1" t="s">
        <v>3585</v>
      </c>
      <c r="H652" s="1" t="s">
        <v>3596</v>
      </c>
      <c r="I652" s="52" t="s">
        <v>1364</v>
      </c>
      <c r="J652" s="52" t="s">
        <v>1365</v>
      </c>
      <c r="K652" s="52" t="s">
        <v>3597</v>
      </c>
      <c r="L652" s="1" t="s">
        <v>4821</v>
      </c>
      <c r="M652" s="2" t="s">
        <v>272</v>
      </c>
      <c r="N652" s="1" t="s">
        <v>4818</v>
      </c>
      <c r="O652" s="1" t="s">
        <v>4819</v>
      </c>
      <c r="P652" s="52" t="s">
        <v>4820</v>
      </c>
      <c r="Q652" s="52" t="s">
        <v>4822</v>
      </c>
    </row>
    <row r="653" ht="13.2" spans="1:16">
      <c r="A653" s="1">
        <v>652</v>
      </c>
      <c r="B653" s="1" t="s">
        <v>6</v>
      </c>
      <c r="C653" s="1" t="s">
        <v>7</v>
      </c>
      <c r="D653" s="1" t="s">
        <v>3594</v>
      </c>
      <c r="E653" s="1" t="s">
        <v>3595</v>
      </c>
      <c r="F653" s="1" t="s">
        <v>3585</v>
      </c>
      <c r="H653" s="1" t="s">
        <v>3596</v>
      </c>
      <c r="I653" s="52" t="s">
        <v>1366</v>
      </c>
      <c r="J653" s="52" t="s">
        <v>1367</v>
      </c>
      <c r="K653" s="52" t="s">
        <v>3597</v>
      </c>
      <c r="M653" s="2"/>
      <c r="O653" s="1" t="s">
        <v>4823</v>
      </c>
      <c r="P653" s="52" t="s">
        <v>3643</v>
      </c>
    </row>
    <row r="654" ht="13.2" spans="1:17">
      <c r="A654" s="1">
        <v>653</v>
      </c>
      <c r="B654" s="1" t="s">
        <v>3</v>
      </c>
      <c r="C654" s="1" t="s">
        <v>4</v>
      </c>
      <c r="D654" s="1" t="s">
        <v>3594</v>
      </c>
      <c r="E654" s="1" t="s">
        <v>3595</v>
      </c>
      <c r="F654" s="1" t="s">
        <v>3585</v>
      </c>
      <c r="H654" s="1" t="s">
        <v>3596</v>
      </c>
      <c r="I654" s="52" t="s">
        <v>1366</v>
      </c>
      <c r="J654" s="52" t="s">
        <v>1367</v>
      </c>
      <c r="K654" s="52" t="s">
        <v>3597</v>
      </c>
      <c r="L654" s="1" t="s">
        <v>4824</v>
      </c>
      <c r="M654" s="2" t="s">
        <v>55</v>
      </c>
      <c r="O654" s="1" t="s">
        <v>4823</v>
      </c>
      <c r="P654" s="52" t="s">
        <v>3643</v>
      </c>
      <c r="Q654" s="52" t="s">
        <v>3645</v>
      </c>
    </row>
    <row r="655" ht="13.2" spans="1:16">
      <c r="A655" s="1">
        <v>654</v>
      </c>
      <c r="B655" s="1" t="s">
        <v>6</v>
      </c>
      <c r="C655" s="1" t="s">
        <v>7</v>
      </c>
      <c r="D655" s="1" t="s">
        <v>3594</v>
      </c>
      <c r="E655" s="1" t="s">
        <v>3595</v>
      </c>
      <c r="F655" s="1" t="s">
        <v>3585</v>
      </c>
      <c r="H655" s="1" t="s">
        <v>3596</v>
      </c>
      <c r="I655" s="52" t="s">
        <v>1368</v>
      </c>
      <c r="J655" s="52" t="s">
        <v>1369</v>
      </c>
      <c r="K655" s="1" t="s">
        <v>3602</v>
      </c>
      <c r="M655" s="2"/>
      <c r="N655" s="1" t="s">
        <v>4825</v>
      </c>
      <c r="O655" s="1" t="s">
        <v>4826</v>
      </c>
      <c r="P655" s="52" t="s">
        <v>3447</v>
      </c>
    </row>
    <row r="656" ht="13.2" spans="1:17">
      <c r="A656" s="1">
        <v>655</v>
      </c>
      <c r="B656" s="1" t="s">
        <v>3</v>
      </c>
      <c r="C656" s="1" t="s">
        <v>4</v>
      </c>
      <c r="D656" s="1" t="s">
        <v>3594</v>
      </c>
      <c r="E656" s="1" t="s">
        <v>3595</v>
      </c>
      <c r="F656" s="1" t="s">
        <v>3585</v>
      </c>
      <c r="H656" s="1" t="s">
        <v>3596</v>
      </c>
      <c r="I656" s="52" t="s">
        <v>1368</v>
      </c>
      <c r="J656" s="52" t="s">
        <v>1369</v>
      </c>
      <c r="K656" s="1" t="s">
        <v>3602</v>
      </c>
      <c r="L656" s="1" t="s">
        <v>4827</v>
      </c>
      <c r="M656" s="2" t="s">
        <v>273</v>
      </c>
      <c r="N656" s="1" t="s">
        <v>4825</v>
      </c>
      <c r="O656" s="1" t="s">
        <v>4826</v>
      </c>
      <c r="P656" s="52" t="s">
        <v>3447</v>
      </c>
      <c r="Q656" s="52" t="s">
        <v>4063</v>
      </c>
    </row>
    <row r="657" ht="13.2" spans="1:16">
      <c r="A657" s="1">
        <v>656</v>
      </c>
      <c r="B657" s="1" t="s">
        <v>6</v>
      </c>
      <c r="C657" s="1" t="s">
        <v>7</v>
      </c>
      <c r="D657" s="1" t="s">
        <v>3594</v>
      </c>
      <c r="E657" s="1" t="s">
        <v>3595</v>
      </c>
      <c r="F657" s="1" t="s">
        <v>3585</v>
      </c>
      <c r="H657" s="1" t="s">
        <v>3596</v>
      </c>
      <c r="I657" s="52" t="s">
        <v>1370</v>
      </c>
      <c r="J657" s="52" t="s">
        <v>1371</v>
      </c>
      <c r="K657" s="1" t="s">
        <v>3602</v>
      </c>
      <c r="M657" s="2"/>
      <c r="O657" s="1" t="s">
        <v>4828</v>
      </c>
      <c r="P657" s="52" t="s">
        <v>4444</v>
      </c>
    </row>
    <row r="658" ht="13.2" spans="1:17">
      <c r="A658" s="1">
        <v>657</v>
      </c>
      <c r="B658" s="1" t="s">
        <v>3</v>
      </c>
      <c r="C658" s="1" t="s">
        <v>4</v>
      </c>
      <c r="D658" s="1" t="s">
        <v>3594</v>
      </c>
      <c r="E658" s="1" t="s">
        <v>3595</v>
      </c>
      <c r="F658" s="1" t="s">
        <v>3585</v>
      </c>
      <c r="H658" s="1" t="s">
        <v>3596</v>
      </c>
      <c r="I658" s="52" t="s">
        <v>1370</v>
      </c>
      <c r="J658" s="52" t="s">
        <v>1371</v>
      </c>
      <c r="K658" s="1" t="s">
        <v>3602</v>
      </c>
      <c r="L658" s="1" t="s">
        <v>4829</v>
      </c>
      <c r="M658" s="2" t="s">
        <v>55</v>
      </c>
      <c r="O658" s="1" t="s">
        <v>4828</v>
      </c>
      <c r="P658" s="52" t="s">
        <v>4444</v>
      </c>
      <c r="Q658" s="52" t="s">
        <v>4446</v>
      </c>
    </row>
    <row r="659" ht="13.2" spans="1:16">
      <c r="A659" s="1">
        <v>658</v>
      </c>
      <c r="B659" s="1" t="s">
        <v>6</v>
      </c>
      <c r="C659" s="1" t="s">
        <v>7</v>
      </c>
      <c r="D659" s="1" t="s">
        <v>3594</v>
      </c>
      <c r="E659" s="1" t="s">
        <v>3595</v>
      </c>
      <c r="F659" s="1" t="s">
        <v>3585</v>
      </c>
      <c r="H659" s="1" t="s">
        <v>3596</v>
      </c>
      <c r="I659" s="52" t="s">
        <v>1372</v>
      </c>
      <c r="J659" s="52" t="s">
        <v>1373</v>
      </c>
      <c r="K659" s="52" t="s">
        <v>3597</v>
      </c>
      <c r="M659" s="2"/>
      <c r="O659" s="1" t="s">
        <v>4830</v>
      </c>
      <c r="P659" s="52" t="s">
        <v>4734</v>
      </c>
    </row>
    <row r="660" ht="13.2" spans="1:17">
      <c r="A660" s="1">
        <v>659</v>
      </c>
      <c r="B660" s="1" t="s">
        <v>3</v>
      </c>
      <c r="C660" s="1" t="s">
        <v>4</v>
      </c>
      <c r="D660" s="1" t="s">
        <v>3594</v>
      </c>
      <c r="E660" s="1" t="s">
        <v>3595</v>
      </c>
      <c r="F660" s="1" t="s">
        <v>3585</v>
      </c>
      <c r="H660" s="1" t="s">
        <v>3596</v>
      </c>
      <c r="I660" s="52" t="s">
        <v>1372</v>
      </c>
      <c r="J660" s="52" t="s">
        <v>1373</v>
      </c>
      <c r="K660" s="52" t="s">
        <v>3597</v>
      </c>
      <c r="L660" s="1" t="s">
        <v>4831</v>
      </c>
      <c r="M660" s="2" t="s">
        <v>55</v>
      </c>
      <c r="O660" s="1" t="s">
        <v>4830</v>
      </c>
      <c r="P660" s="52" t="s">
        <v>4734</v>
      </c>
      <c r="Q660" s="52" t="s">
        <v>4736</v>
      </c>
    </row>
    <row r="661" ht="13.2" spans="1:16">
      <c r="A661" s="1">
        <v>660</v>
      </c>
      <c r="B661" s="1" t="s">
        <v>6</v>
      </c>
      <c r="C661" s="1" t="s">
        <v>7</v>
      </c>
      <c r="D661" s="1" t="s">
        <v>3594</v>
      </c>
      <c r="E661" s="1" t="s">
        <v>3595</v>
      </c>
      <c r="F661" s="1" t="s">
        <v>3585</v>
      </c>
      <c r="H661" s="1" t="s">
        <v>3596</v>
      </c>
      <c r="I661" s="52" t="s">
        <v>1374</v>
      </c>
      <c r="J661" s="52" t="s">
        <v>1375</v>
      </c>
      <c r="K661" s="1" t="s">
        <v>3602</v>
      </c>
      <c r="M661" s="2"/>
      <c r="O661" s="1" t="s">
        <v>4832</v>
      </c>
      <c r="P661" s="52" t="s">
        <v>3737</v>
      </c>
    </row>
    <row r="662" ht="13.2" spans="1:17">
      <c r="A662" s="1">
        <v>661</v>
      </c>
      <c r="B662" s="1" t="s">
        <v>3</v>
      </c>
      <c r="C662" s="1" t="s">
        <v>4</v>
      </c>
      <c r="D662" s="1" t="s">
        <v>3594</v>
      </c>
      <c r="E662" s="1" t="s">
        <v>3595</v>
      </c>
      <c r="F662" s="1" t="s">
        <v>3585</v>
      </c>
      <c r="H662" s="1" t="s">
        <v>3596</v>
      </c>
      <c r="I662" s="52" t="s">
        <v>1374</v>
      </c>
      <c r="J662" s="52" t="s">
        <v>1375</v>
      </c>
      <c r="K662" s="1" t="s">
        <v>3602</v>
      </c>
      <c r="L662" s="1" t="s">
        <v>4833</v>
      </c>
      <c r="M662" s="2" t="s">
        <v>98</v>
      </c>
      <c r="O662" s="1" t="s">
        <v>4832</v>
      </c>
      <c r="P662" s="52" t="s">
        <v>3737</v>
      </c>
      <c r="Q662" s="52" t="s">
        <v>3739</v>
      </c>
    </row>
    <row r="663" ht="13.2" spans="1:16">
      <c r="A663" s="1">
        <v>662</v>
      </c>
      <c r="B663" s="1" t="s">
        <v>6</v>
      </c>
      <c r="C663" s="1" t="s">
        <v>7</v>
      </c>
      <c r="D663" s="1" t="s">
        <v>3594</v>
      </c>
      <c r="E663" s="1" t="s">
        <v>3595</v>
      </c>
      <c r="F663" s="1" t="s">
        <v>3585</v>
      </c>
      <c r="H663" s="1" t="s">
        <v>3596</v>
      </c>
      <c r="I663" s="52" t="s">
        <v>1376</v>
      </c>
      <c r="J663" s="52" t="s">
        <v>1377</v>
      </c>
      <c r="K663" s="1" t="s">
        <v>3602</v>
      </c>
      <c r="M663" s="2"/>
      <c r="O663" s="1" t="s">
        <v>4834</v>
      </c>
      <c r="P663" s="52" t="s">
        <v>4835</v>
      </c>
    </row>
    <row r="664" ht="13.2" spans="1:17">
      <c r="A664" s="1">
        <v>663</v>
      </c>
      <c r="B664" s="1" t="s">
        <v>3</v>
      </c>
      <c r="C664" s="1" t="s">
        <v>4</v>
      </c>
      <c r="D664" s="1" t="s">
        <v>3594</v>
      </c>
      <c r="E664" s="1" t="s">
        <v>3595</v>
      </c>
      <c r="F664" s="1" t="s">
        <v>3585</v>
      </c>
      <c r="H664" s="1" t="s">
        <v>3596</v>
      </c>
      <c r="I664" s="52" t="s">
        <v>1376</v>
      </c>
      <c r="J664" s="52" t="s">
        <v>1377</v>
      </c>
      <c r="K664" s="1" t="s">
        <v>3602</v>
      </c>
      <c r="L664" s="1" t="s">
        <v>4836</v>
      </c>
      <c r="M664" s="2" t="s">
        <v>55</v>
      </c>
      <c r="O664" s="1" t="s">
        <v>4834</v>
      </c>
      <c r="P664" s="52" t="s">
        <v>4835</v>
      </c>
      <c r="Q664" s="52" t="s">
        <v>4837</v>
      </c>
    </row>
    <row r="665" ht="13.2" spans="1:16">
      <c r="A665" s="1">
        <v>664</v>
      </c>
      <c r="B665" s="1" t="s">
        <v>6</v>
      </c>
      <c r="C665" s="1" t="s">
        <v>7</v>
      </c>
      <c r="D665" s="1" t="s">
        <v>3594</v>
      </c>
      <c r="E665" s="1" t="s">
        <v>3595</v>
      </c>
      <c r="F665" s="1" t="s">
        <v>3585</v>
      </c>
      <c r="H665" s="1" t="s">
        <v>3596</v>
      </c>
      <c r="I665" s="52" t="s">
        <v>1378</v>
      </c>
      <c r="J665" s="52" t="s">
        <v>1379</v>
      </c>
      <c r="K665" s="1" t="s">
        <v>3602</v>
      </c>
      <c r="M665" s="2"/>
      <c r="O665" s="1" t="s">
        <v>4838</v>
      </c>
      <c r="P665" s="52" t="s">
        <v>4537</v>
      </c>
    </row>
    <row r="666" ht="13.2" spans="1:17">
      <c r="A666" s="1">
        <v>665</v>
      </c>
      <c r="B666" s="1" t="s">
        <v>3</v>
      </c>
      <c r="C666" s="1" t="s">
        <v>4</v>
      </c>
      <c r="D666" s="1" t="s">
        <v>3594</v>
      </c>
      <c r="E666" s="1" t="s">
        <v>3595</v>
      </c>
      <c r="F666" s="1" t="s">
        <v>3585</v>
      </c>
      <c r="H666" s="1" t="s">
        <v>3596</v>
      </c>
      <c r="I666" s="52" t="s">
        <v>1378</v>
      </c>
      <c r="J666" s="52" t="s">
        <v>1379</v>
      </c>
      <c r="K666" s="1" t="s">
        <v>3602</v>
      </c>
      <c r="L666" s="1" t="s">
        <v>4839</v>
      </c>
      <c r="M666" s="2" t="s">
        <v>274</v>
      </c>
      <c r="O666" s="1" t="s">
        <v>4838</v>
      </c>
      <c r="P666" s="52" t="s">
        <v>4537</v>
      </c>
      <c r="Q666" s="52" t="s">
        <v>4840</v>
      </c>
    </row>
    <row r="667" ht="13.2" spans="1:18">
      <c r="A667" s="1">
        <v>666</v>
      </c>
      <c r="B667" s="1" t="s">
        <v>6</v>
      </c>
      <c r="C667" s="1" t="s">
        <v>8</v>
      </c>
      <c r="D667" s="1" t="s">
        <v>3594</v>
      </c>
      <c r="E667" s="1" t="s">
        <v>3595</v>
      </c>
      <c r="F667" s="1" t="s">
        <v>3585</v>
      </c>
      <c r="H667" s="1" t="s">
        <v>3596</v>
      </c>
      <c r="I667" s="52" t="s">
        <v>1380</v>
      </c>
      <c r="J667" s="52" t="s">
        <v>1381</v>
      </c>
      <c r="K667" s="1" t="s">
        <v>3602</v>
      </c>
      <c r="M667" s="2"/>
      <c r="O667" s="1" t="s">
        <v>4841</v>
      </c>
      <c r="P667" s="52" t="s">
        <v>3686</v>
      </c>
      <c r="R667" s="1" t="s">
        <v>3609</v>
      </c>
    </row>
    <row r="668" ht="13.2" spans="1:16">
      <c r="A668" s="1">
        <v>667</v>
      </c>
      <c r="B668" s="1" t="s">
        <v>6</v>
      </c>
      <c r="C668" s="1" t="s">
        <v>7</v>
      </c>
      <c r="D668" s="1" t="s">
        <v>3594</v>
      </c>
      <c r="E668" s="1" t="s">
        <v>3595</v>
      </c>
      <c r="F668" s="1" t="s">
        <v>3585</v>
      </c>
      <c r="H668" s="1" t="s">
        <v>3596</v>
      </c>
      <c r="I668" s="52" t="s">
        <v>1382</v>
      </c>
      <c r="J668" s="52" t="s">
        <v>1383</v>
      </c>
      <c r="K668" s="1" t="s">
        <v>3602</v>
      </c>
      <c r="M668" s="2"/>
      <c r="O668" s="1" t="s">
        <v>4842</v>
      </c>
      <c r="P668" s="52" t="s">
        <v>3694</v>
      </c>
    </row>
    <row r="669" ht="13.2" spans="1:17">
      <c r="A669" s="1">
        <v>668</v>
      </c>
      <c r="B669" s="1" t="s">
        <v>3</v>
      </c>
      <c r="C669" s="1" t="s">
        <v>4</v>
      </c>
      <c r="D669" s="1" t="s">
        <v>3594</v>
      </c>
      <c r="E669" s="1" t="s">
        <v>3595</v>
      </c>
      <c r="F669" s="1" t="s">
        <v>3585</v>
      </c>
      <c r="H669" s="1" t="s">
        <v>3596</v>
      </c>
      <c r="I669" s="52" t="s">
        <v>1382</v>
      </c>
      <c r="J669" s="52" t="s">
        <v>1383</v>
      </c>
      <c r="K669" s="1" t="s">
        <v>3602</v>
      </c>
      <c r="L669" s="1" t="s">
        <v>4843</v>
      </c>
      <c r="M669" s="2" t="s">
        <v>92</v>
      </c>
      <c r="O669" s="1" t="s">
        <v>4842</v>
      </c>
      <c r="P669" s="52" t="s">
        <v>3694</v>
      </c>
      <c r="Q669" s="52" t="s">
        <v>3696</v>
      </c>
    </row>
    <row r="670" ht="13.2" spans="1:18">
      <c r="A670" s="1">
        <v>669</v>
      </c>
      <c r="B670" s="1" t="s">
        <v>6</v>
      </c>
      <c r="C670" s="1" t="s">
        <v>8</v>
      </c>
      <c r="D670" s="1" t="s">
        <v>3594</v>
      </c>
      <c r="E670" s="1" t="s">
        <v>3595</v>
      </c>
      <c r="F670" s="1" t="s">
        <v>3585</v>
      </c>
      <c r="H670" s="1" t="s">
        <v>3596</v>
      </c>
      <c r="I670" s="52" t="s">
        <v>1384</v>
      </c>
      <c r="J670" s="52" t="s">
        <v>1385</v>
      </c>
      <c r="K670" s="1" t="s">
        <v>3602</v>
      </c>
      <c r="M670" s="2"/>
      <c r="O670" s="1" t="s">
        <v>4844</v>
      </c>
      <c r="P670" s="52" t="s">
        <v>4845</v>
      </c>
      <c r="R670" s="1" t="s">
        <v>3609</v>
      </c>
    </row>
    <row r="671" ht="13.2" spans="1:16">
      <c r="A671" s="1">
        <v>670</v>
      </c>
      <c r="B671" s="1" t="s">
        <v>6</v>
      </c>
      <c r="C671" s="1" t="s">
        <v>7</v>
      </c>
      <c r="D671" s="1" t="s">
        <v>3594</v>
      </c>
      <c r="E671" s="1" t="s">
        <v>3595</v>
      </c>
      <c r="F671" s="1" t="s">
        <v>3585</v>
      </c>
      <c r="H671" s="1" t="s">
        <v>3596</v>
      </c>
      <c r="I671" s="52" t="s">
        <v>1386</v>
      </c>
      <c r="J671" s="52" t="s">
        <v>1387</v>
      </c>
      <c r="K671" s="52" t="s">
        <v>3597</v>
      </c>
      <c r="M671" s="2"/>
      <c r="O671" s="1" t="s">
        <v>4846</v>
      </c>
      <c r="P671" s="52" t="s">
        <v>3916</v>
      </c>
    </row>
    <row r="672" ht="13.2" spans="1:17">
      <c r="A672" s="1">
        <v>671</v>
      </c>
      <c r="B672" s="1" t="s">
        <v>3</v>
      </c>
      <c r="C672" s="1" t="s">
        <v>4</v>
      </c>
      <c r="D672" s="1" t="s">
        <v>3594</v>
      </c>
      <c r="E672" s="1" t="s">
        <v>3595</v>
      </c>
      <c r="F672" s="1" t="s">
        <v>3585</v>
      </c>
      <c r="H672" s="1" t="s">
        <v>3596</v>
      </c>
      <c r="I672" s="52" t="s">
        <v>1386</v>
      </c>
      <c r="J672" s="52" t="s">
        <v>1387</v>
      </c>
      <c r="K672" s="52" t="s">
        <v>3597</v>
      </c>
      <c r="L672" s="1" t="s">
        <v>4847</v>
      </c>
      <c r="M672" s="2" t="s">
        <v>55</v>
      </c>
      <c r="O672" s="1" t="s">
        <v>4846</v>
      </c>
      <c r="P672" s="52" t="s">
        <v>3916</v>
      </c>
      <c r="Q672" s="52" t="s">
        <v>3918</v>
      </c>
    </row>
    <row r="673" ht="13.2" spans="1:16">
      <c r="A673" s="1">
        <v>672</v>
      </c>
      <c r="B673" s="1" t="s">
        <v>6</v>
      </c>
      <c r="C673" s="1" t="s">
        <v>7</v>
      </c>
      <c r="D673" s="1" t="s">
        <v>3594</v>
      </c>
      <c r="E673" s="1" t="s">
        <v>3595</v>
      </c>
      <c r="F673" s="1" t="s">
        <v>3585</v>
      </c>
      <c r="H673" s="1" t="s">
        <v>3596</v>
      </c>
      <c r="I673" s="52" t="s">
        <v>1388</v>
      </c>
      <c r="J673" s="52" t="s">
        <v>1389</v>
      </c>
      <c r="K673" s="52" t="s">
        <v>3597</v>
      </c>
      <c r="M673" s="2"/>
      <c r="O673" s="1" t="s">
        <v>4848</v>
      </c>
      <c r="P673" s="52" t="s">
        <v>4849</v>
      </c>
    </row>
    <row r="674" ht="13.2" spans="1:17">
      <c r="A674" s="1">
        <v>673</v>
      </c>
      <c r="B674" s="1" t="s">
        <v>3</v>
      </c>
      <c r="C674" s="1" t="s">
        <v>4</v>
      </c>
      <c r="D674" s="1" t="s">
        <v>3594</v>
      </c>
      <c r="E674" s="1" t="s">
        <v>3595</v>
      </c>
      <c r="F674" s="1" t="s">
        <v>3585</v>
      </c>
      <c r="H674" s="1" t="s">
        <v>3596</v>
      </c>
      <c r="I674" s="52" t="s">
        <v>1388</v>
      </c>
      <c r="J674" s="52" t="s">
        <v>1389</v>
      </c>
      <c r="K674" s="52" t="s">
        <v>3597</v>
      </c>
      <c r="L674" s="1" t="s">
        <v>4850</v>
      </c>
      <c r="M674" s="2" t="s">
        <v>216</v>
      </c>
      <c r="O674" s="1" t="s">
        <v>4848</v>
      </c>
      <c r="P674" s="52" t="s">
        <v>4849</v>
      </c>
      <c r="Q674" s="52" t="s">
        <v>2940</v>
      </c>
    </row>
    <row r="675" ht="13.2" spans="1:16">
      <c r="A675" s="1">
        <v>674</v>
      </c>
      <c r="B675" s="1" t="s">
        <v>6</v>
      </c>
      <c r="C675" s="1" t="s">
        <v>7</v>
      </c>
      <c r="D675" s="1" t="s">
        <v>3594</v>
      </c>
      <c r="E675" s="1" t="s">
        <v>3595</v>
      </c>
      <c r="F675" s="1" t="s">
        <v>3585</v>
      </c>
      <c r="H675" s="1" t="s">
        <v>3596</v>
      </c>
      <c r="I675" s="52" t="s">
        <v>1389</v>
      </c>
      <c r="J675" s="52" t="s">
        <v>1390</v>
      </c>
      <c r="K675" s="52" t="s">
        <v>3597</v>
      </c>
      <c r="M675" s="2"/>
      <c r="N675" s="1" t="s">
        <v>4851</v>
      </c>
      <c r="O675" s="1" t="s">
        <v>4852</v>
      </c>
      <c r="P675" s="52" t="s">
        <v>4194</v>
      </c>
    </row>
    <row r="676" ht="13.2" spans="1:17">
      <c r="A676" s="1">
        <v>675</v>
      </c>
      <c r="B676" s="1" t="s">
        <v>3</v>
      </c>
      <c r="C676" s="1" t="s">
        <v>4</v>
      </c>
      <c r="D676" s="1" t="s">
        <v>3594</v>
      </c>
      <c r="E676" s="1" t="s">
        <v>3595</v>
      </c>
      <c r="F676" s="1" t="s">
        <v>3585</v>
      </c>
      <c r="H676" s="1" t="s">
        <v>3596</v>
      </c>
      <c r="I676" s="52" t="s">
        <v>1389</v>
      </c>
      <c r="J676" s="52" t="s">
        <v>1390</v>
      </c>
      <c r="K676" s="52" t="s">
        <v>3597</v>
      </c>
      <c r="L676" s="1" t="s">
        <v>4853</v>
      </c>
      <c r="M676" s="2" t="s">
        <v>275</v>
      </c>
      <c r="N676" s="1" t="s">
        <v>4851</v>
      </c>
      <c r="O676" s="1" t="s">
        <v>4852</v>
      </c>
      <c r="P676" s="52" t="s">
        <v>4194</v>
      </c>
      <c r="Q676" s="52" t="s">
        <v>4196</v>
      </c>
    </row>
    <row r="677" ht="13.2" spans="1:16">
      <c r="A677" s="1">
        <v>676</v>
      </c>
      <c r="B677" s="1" t="s">
        <v>6</v>
      </c>
      <c r="C677" s="1" t="s">
        <v>7</v>
      </c>
      <c r="D677" s="1" t="s">
        <v>3594</v>
      </c>
      <c r="E677" s="1" t="s">
        <v>3595</v>
      </c>
      <c r="F677" s="1" t="s">
        <v>3585</v>
      </c>
      <c r="H677" s="1" t="s">
        <v>3596</v>
      </c>
      <c r="I677" s="52" t="s">
        <v>1391</v>
      </c>
      <c r="J677" s="52" t="s">
        <v>1392</v>
      </c>
      <c r="K677" s="52" t="s">
        <v>3597</v>
      </c>
      <c r="M677" s="2"/>
      <c r="O677" s="1" t="s">
        <v>4854</v>
      </c>
      <c r="P677" s="52" t="s">
        <v>2500</v>
      </c>
    </row>
    <row r="678" ht="13.2" spans="1:17">
      <c r="A678" s="1">
        <v>677</v>
      </c>
      <c r="B678" s="1" t="s">
        <v>3</v>
      </c>
      <c r="C678" s="1" t="s">
        <v>4</v>
      </c>
      <c r="D678" s="1" t="s">
        <v>3594</v>
      </c>
      <c r="E678" s="1" t="s">
        <v>3595</v>
      </c>
      <c r="F678" s="1" t="s">
        <v>3585</v>
      </c>
      <c r="H678" s="1" t="s">
        <v>3596</v>
      </c>
      <c r="I678" s="52" t="s">
        <v>1391</v>
      </c>
      <c r="J678" s="52" t="s">
        <v>1392</v>
      </c>
      <c r="K678" s="52" t="s">
        <v>3597</v>
      </c>
      <c r="L678" s="1" t="s">
        <v>4855</v>
      </c>
      <c r="M678" s="2" t="s">
        <v>276</v>
      </c>
      <c r="O678" s="1" t="s">
        <v>4854</v>
      </c>
      <c r="P678" s="52" t="s">
        <v>2500</v>
      </c>
      <c r="Q678" s="52" t="s">
        <v>4856</v>
      </c>
    </row>
    <row r="679" ht="13.2" spans="1:16">
      <c r="A679" s="1">
        <v>678</v>
      </c>
      <c r="B679" s="1" t="s">
        <v>6</v>
      </c>
      <c r="C679" s="1" t="s">
        <v>7</v>
      </c>
      <c r="D679" s="1" t="s">
        <v>3594</v>
      </c>
      <c r="E679" s="1" t="s">
        <v>3595</v>
      </c>
      <c r="F679" s="1" t="s">
        <v>3585</v>
      </c>
      <c r="H679" s="1" t="s">
        <v>3596</v>
      </c>
      <c r="I679" s="52" t="s">
        <v>1393</v>
      </c>
      <c r="J679" s="52" t="s">
        <v>1394</v>
      </c>
      <c r="K679" s="52" t="s">
        <v>3597</v>
      </c>
      <c r="M679" s="2"/>
      <c r="N679" s="1" t="s">
        <v>4857</v>
      </c>
      <c r="O679" s="1" t="s">
        <v>4858</v>
      </c>
      <c r="P679" s="52" t="s">
        <v>4209</v>
      </c>
    </row>
    <row r="680" ht="13.2" spans="1:17">
      <c r="A680" s="1">
        <v>679</v>
      </c>
      <c r="B680" s="1" t="s">
        <v>3</v>
      </c>
      <c r="C680" s="1" t="s">
        <v>4</v>
      </c>
      <c r="D680" s="1" t="s">
        <v>3594</v>
      </c>
      <c r="E680" s="1" t="s">
        <v>3595</v>
      </c>
      <c r="F680" s="1" t="s">
        <v>3585</v>
      </c>
      <c r="H680" s="1" t="s">
        <v>3596</v>
      </c>
      <c r="I680" s="52" t="s">
        <v>1393</v>
      </c>
      <c r="J680" s="52" t="s">
        <v>1394</v>
      </c>
      <c r="K680" s="52" t="s">
        <v>3597</v>
      </c>
      <c r="L680" s="1" t="s">
        <v>4859</v>
      </c>
      <c r="M680" s="2" t="s">
        <v>277</v>
      </c>
      <c r="N680" s="1" t="s">
        <v>4857</v>
      </c>
      <c r="O680" s="1" t="s">
        <v>4858</v>
      </c>
      <c r="P680" s="52" t="s">
        <v>4209</v>
      </c>
      <c r="Q680" s="52" t="s">
        <v>4860</v>
      </c>
    </row>
    <row r="681" ht="13.2" spans="1:16">
      <c r="A681" s="1">
        <v>680</v>
      </c>
      <c r="B681" s="1" t="s">
        <v>6</v>
      </c>
      <c r="C681" s="1" t="s">
        <v>7</v>
      </c>
      <c r="D681" s="1" t="s">
        <v>3594</v>
      </c>
      <c r="E681" s="1" t="s">
        <v>3595</v>
      </c>
      <c r="F681" s="1" t="s">
        <v>3585</v>
      </c>
      <c r="H681" s="1" t="s">
        <v>3596</v>
      </c>
      <c r="I681" s="52" t="s">
        <v>1395</v>
      </c>
      <c r="J681" s="52" t="s">
        <v>1396</v>
      </c>
      <c r="K681" s="1" t="s">
        <v>3602</v>
      </c>
      <c r="M681" s="2"/>
      <c r="N681" s="1" t="s">
        <v>4861</v>
      </c>
      <c r="O681" s="1" t="s">
        <v>4862</v>
      </c>
      <c r="P681" s="52" t="s">
        <v>4863</v>
      </c>
    </row>
    <row r="682" ht="13.2" spans="1:17">
      <c r="A682" s="1">
        <v>681</v>
      </c>
      <c r="B682" s="1" t="s">
        <v>3</v>
      </c>
      <c r="C682" s="1" t="s">
        <v>4</v>
      </c>
      <c r="D682" s="1" t="s">
        <v>3594</v>
      </c>
      <c r="E682" s="1" t="s">
        <v>3595</v>
      </c>
      <c r="F682" s="1" t="s">
        <v>3585</v>
      </c>
      <c r="H682" s="1" t="s">
        <v>3596</v>
      </c>
      <c r="I682" s="52" t="s">
        <v>1395</v>
      </c>
      <c r="J682" s="52" t="s">
        <v>1396</v>
      </c>
      <c r="K682" s="1" t="s">
        <v>3602</v>
      </c>
      <c r="L682" s="1" t="s">
        <v>4864</v>
      </c>
      <c r="M682" s="2" t="s">
        <v>278</v>
      </c>
      <c r="N682" s="1" t="s">
        <v>4861</v>
      </c>
      <c r="O682" s="1" t="s">
        <v>4862</v>
      </c>
      <c r="P682" s="52" t="s">
        <v>4863</v>
      </c>
      <c r="Q682" s="52" t="s">
        <v>4865</v>
      </c>
    </row>
    <row r="683" ht="13.2" spans="1:16">
      <c r="A683" s="1">
        <v>682</v>
      </c>
      <c r="B683" s="1" t="s">
        <v>6</v>
      </c>
      <c r="C683" s="1" t="s">
        <v>7</v>
      </c>
      <c r="D683" s="1" t="s">
        <v>3594</v>
      </c>
      <c r="E683" s="1" t="s">
        <v>3595</v>
      </c>
      <c r="F683" s="1" t="s">
        <v>3585</v>
      </c>
      <c r="H683" s="1" t="s">
        <v>3596</v>
      </c>
      <c r="I683" s="52" t="s">
        <v>1397</v>
      </c>
      <c r="J683" s="52" t="s">
        <v>1398</v>
      </c>
      <c r="K683" s="52" t="s">
        <v>3597</v>
      </c>
      <c r="M683" s="2"/>
      <c r="O683" s="1" t="s">
        <v>4866</v>
      </c>
      <c r="P683" s="52" t="s">
        <v>4867</v>
      </c>
    </row>
    <row r="684" ht="13.2" spans="1:17">
      <c r="A684" s="1">
        <v>683</v>
      </c>
      <c r="B684" s="1" t="s">
        <v>3</v>
      </c>
      <c r="C684" s="1" t="s">
        <v>4</v>
      </c>
      <c r="D684" s="1" t="s">
        <v>3594</v>
      </c>
      <c r="E684" s="1" t="s">
        <v>3595</v>
      </c>
      <c r="F684" s="1" t="s">
        <v>3585</v>
      </c>
      <c r="H684" s="1" t="s">
        <v>3596</v>
      </c>
      <c r="I684" s="52" t="s">
        <v>1397</v>
      </c>
      <c r="J684" s="52" t="s">
        <v>1398</v>
      </c>
      <c r="K684" s="52" t="s">
        <v>3597</v>
      </c>
      <c r="L684" s="1" t="s">
        <v>4868</v>
      </c>
      <c r="M684" s="2" t="s">
        <v>279</v>
      </c>
      <c r="O684" s="1" t="s">
        <v>4866</v>
      </c>
      <c r="P684" s="52" t="s">
        <v>4867</v>
      </c>
      <c r="Q684" s="52" t="s">
        <v>4869</v>
      </c>
    </row>
    <row r="685" ht="13.2" spans="1:16">
      <c r="A685" s="1">
        <v>684</v>
      </c>
      <c r="B685" s="1" t="s">
        <v>6</v>
      </c>
      <c r="C685" s="1" t="s">
        <v>7</v>
      </c>
      <c r="D685" s="1" t="s">
        <v>3594</v>
      </c>
      <c r="E685" s="1" t="s">
        <v>3595</v>
      </c>
      <c r="F685" s="1" t="s">
        <v>3585</v>
      </c>
      <c r="H685" s="1" t="s">
        <v>3596</v>
      </c>
      <c r="I685" s="52" t="s">
        <v>1399</v>
      </c>
      <c r="J685" s="52" t="s">
        <v>1400</v>
      </c>
      <c r="K685" s="52" t="s">
        <v>3597</v>
      </c>
      <c r="M685" s="2"/>
      <c r="O685" s="1" t="s">
        <v>4870</v>
      </c>
      <c r="P685" s="52" t="s">
        <v>3447</v>
      </c>
    </row>
    <row r="686" ht="13.2" spans="1:17">
      <c r="A686" s="1">
        <v>685</v>
      </c>
      <c r="B686" s="1" t="s">
        <v>3</v>
      </c>
      <c r="C686" s="1" t="s">
        <v>4</v>
      </c>
      <c r="D686" s="1" t="s">
        <v>3594</v>
      </c>
      <c r="E686" s="1" t="s">
        <v>3595</v>
      </c>
      <c r="F686" s="1" t="s">
        <v>3585</v>
      </c>
      <c r="H686" s="1" t="s">
        <v>3596</v>
      </c>
      <c r="I686" s="52" t="s">
        <v>1399</v>
      </c>
      <c r="J686" s="52" t="s">
        <v>1400</v>
      </c>
      <c r="K686" s="52" t="s">
        <v>3597</v>
      </c>
      <c r="L686" s="1" t="s">
        <v>4871</v>
      </c>
      <c r="M686" s="2" t="s">
        <v>280</v>
      </c>
      <c r="O686" s="1" t="s">
        <v>4870</v>
      </c>
      <c r="P686" s="52" t="s">
        <v>3447</v>
      </c>
      <c r="Q686" s="52" t="s">
        <v>4063</v>
      </c>
    </row>
    <row r="687" ht="13.2" spans="1:16">
      <c r="A687" s="1">
        <v>686</v>
      </c>
      <c r="B687" s="1" t="s">
        <v>6</v>
      </c>
      <c r="C687" s="1" t="s">
        <v>7</v>
      </c>
      <c r="D687" s="1" t="s">
        <v>3594</v>
      </c>
      <c r="E687" s="1" t="s">
        <v>3595</v>
      </c>
      <c r="F687" s="1" t="s">
        <v>3585</v>
      </c>
      <c r="H687" s="1" t="s">
        <v>3596</v>
      </c>
      <c r="I687" s="52" t="s">
        <v>1401</v>
      </c>
      <c r="J687" s="52" t="s">
        <v>1402</v>
      </c>
      <c r="K687" s="1" t="s">
        <v>3602</v>
      </c>
      <c r="M687" s="2"/>
      <c r="O687" s="1" t="s">
        <v>4872</v>
      </c>
      <c r="P687" s="52" t="s">
        <v>4587</v>
      </c>
    </row>
    <row r="688" ht="26.4" spans="1:17">
      <c r="A688" s="1">
        <v>687</v>
      </c>
      <c r="B688" s="1" t="s">
        <v>3</v>
      </c>
      <c r="C688" s="1" t="s">
        <v>4</v>
      </c>
      <c r="D688" s="1" t="s">
        <v>3594</v>
      </c>
      <c r="E688" s="1" t="s">
        <v>3595</v>
      </c>
      <c r="F688" s="1" t="s">
        <v>3585</v>
      </c>
      <c r="H688" s="1" t="s">
        <v>3596</v>
      </c>
      <c r="I688" s="52" t="s">
        <v>1401</v>
      </c>
      <c r="J688" s="52" t="s">
        <v>1402</v>
      </c>
      <c r="K688" s="1" t="s">
        <v>3602</v>
      </c>
      <c r="L688" s="1" t="s">
        <v>4873</v>
      </c>
      <c r="M688" s="2" t="s">
        <v>281</v>
      </c>
      <c r="O688" s="1" t="s">
        <v>4872</v>
      </c>
      <c r="P688" s="52" t="s">
        <v>4587</v>
      </c>
      <c r="Q688" s="52" t="s">
        <v>4589</v>
      </c>
    </row>
    <row r="689" ht="13.2" spans="1:16">
      <c r="A689" s="1">
        <v>688</v>
      </c>
      <c r="B689" s="1" t="s">
        <v>6</v>
      </c>
      <c r="C689" s="1" t="s">
        <v>7</v>
      </c>
      <c r="D689" s="1" t="s">
        <v>3594</v>
      </c>
      <c r="E689" s="1" t="s">
        <v>3595</v>
      </c>
      <c r="F689" s="1" t="s">
        <v>3585</v>
      </c>
      <c r="H689" s="1" t="s">
        <v>3596</v>
      </c>
      <c r="I689" s="52" t="s">
        <v>1403</v>
      </c>
      <c r="J689" s="52" t="s">
        <v>1404</v>
      </c>
      <c r="K689" s="1" t="s">
        <v>3602</v>
      </c>
      <c r="M689" s="2"/>
      <c r="O689" s="1" t="s">
        <v>4874</v>
      </c>
      <c r="P689" s="52" t="s">
        <v>4875</v>
      </c>
    </row>
    <row r="690" ht="13.2" spans="1:17">
      <c r="A690" s="1">
        <v>689</v>
      </c>
      <c r="B690" s="1" t="s">
        <v>3</v>
      </c>
      <c r="C690" s="1" t="s">
        <v>4</v>
      </c>
      <c r="D690" s="1" t="s">
        <v>3594</v>
      </c>
      <c r="E690" s="1" t="s">
        <v>3595</v>
      </c>
      <c r="F690" s="1" t="s">
        <v>3585</v>
      </c>
      <c r="H690" s="1" t="s">
        <v>3596</v>
      </c>
      <c r="I690" s="52" t="s">
        <v>1403</v>
      </c>
      <c r="J690" s="52" t="s">
        <v>1404</v>
      </c>
      <c r="K690" s="1" t="s">
        <v>3602</v>
      </c>
      <c r="L690" s="1" t="s">
        <v>4876</v>
      </c>
      <c r="M690" s="2" t="s">
        <v>282</v>
      </c>
      <c r="O690" s="1" t="s">
        <v>4874</v>
      </c>
      <c r="P690" s="52" t="s">
        <v>4875</v>
      </c>
      <c r="Q690" s="52" t="s">
        <v>4877</v>
      </c>
    </row>
    <row r="691" ht="13.2" spans="1:16">
      <c r="A691" s="1">
        <v>690</v>
      </c>
      <c r="B691" s="1" t="s">
        <v>6</v>
      </c>
      <c r="C691" s="1" t="s">
        <v>7</v>
      </c>
      <c r="D691" s="1" t="s">
        <v>3594</v>
      </c>
      <c r="E691" s="1" t="s">
        <v>3595</v>
      </c>
      <c r="F691" s="1" t="s">
        <v>3585</v>
      </c>
      <c r="H691" s="1" t="s">
        <v>3596</v>
      </c>
      <c r="I691" s="52" t="s">
        <v>1405</v>
      </c>
      <c r="J691" s="52" t="s">
        <v>1406</v>
      </c>
      <c r="K691" s="1" t="s">
        <v>3602</v>
      </c>
      <c r="M691" s="2"/>
      <c r="N691" s="1" t="s">
        <v>4878</v>
      </c>
      <c r="O691" s="1" t="s">
        <v>4879</v>
      </c>
      <c r="P691" s="52" t="s">
        <v>4385</v>
      </c>
    </row>
    <row r="692" ht="13.2" spans="1:17">
      <c r="A692" s="1">
        <v>691</v>
      </c>
      <c r="B692" s="1" t="s">
        <v>3</v>
      </c>
      <c r="C692" s="1" t="s">
        <v>4</v>
      </c>
      <c r="D692" s="1" t="s">
        <v>3594</v>
      </c>
      <c r="E692" s="1" t="s">
        <v>3595</v>
      </c>
      <c r="F692" s="1" t="s">
        <v>3585</v>
      </c>
      <c r="H692" s="1" t="s">
        <v>3596</v>
      </c>
      <c r="I692" s="52" t="s">
        <v>1405</v>
      </c>
      <c r="J692" s="52" t="s">
        <v>1406</v>
      </c>
      <c r="K692" s="1" t="s">
        <v>3602</v>
      </c>
      <c r="L692" s="1" t="s">
        <v>4880</v>
      </c>
      <c r="M692" s="2" t="s">
        <v>283</v>
      </c>
      <c r="N692" s="1" t="s">
        <v>4878</v>
      </c>
      <c r="O692" s="1" t="s">
        <v>4879</v>
      </c>
      <c r="P692" s="52" t="s">
        <v>4385</v>
      </c>
      <c r="Q692" s="52" t="s">
        <v>4387</v>
      </c>
    </row>
    <row r="693" ht="13.2" spans="1:16">
      <c r="A693" s="1">
        <v>692</v>
      </c>
      <c r="B693" s="1" t="s">
        <v>6</v>
      </c>
      <c r="C693" s="1" t="s">
        <v>7</v>
      </c>
      <c r="D693" s="1" t="s">
        <v>3594</v>
      </c>
      <c r="E693" s="1" t="s">
        <v>3595</v>
      </c>
      <c r="F693" s="1" t="s">
        <v>3585</v>
      </c>
      <c r="H693" s="1" t="s">
        <v>3596</v>
      </c>
      <c r="I693" s="52" t="s">
        <v>1407</v>
      </c>
      <c r="J693" s="52" t="s">
        <v>1408</v>
      </c>
      <c r="K693" s="1" t="s">
        <v>3602</v>
      </c>
      <c r="M693" s="2"/>
      <c r="N693" s="1" t="s">
        <v>4881</v>
      </c>
      <c r="O693" s="1" t="s">
        <v>4882</v>
      </c>
      <c r="P693" s="52" t="s">
        <v>4883</v>
      </c>
    </row>
    <row r="694" ht="13.2" spans="1:17">
      <c r="A694" s="1">
        <v>693</v>
      </c>
      <c r="B694" s="1" t="s">
        <v>3</v>
      </c>
      <c r="C694" s="1" t="s">
        <v>4</v>
      </c>
      <c r="D694" s="1" t="s">
        <v>3594</v>
      </c>
      <c r="E694" s="1" t="s">
        <v>3595</v>
      </c>
      <c r="F694" s="1" t="s">
        <v>3585</v>
      </c>
      <c r="H694" s="1" t="s">
        <v>3596</v>
      </c>
      <c r="I694" s="52" t="s">
        <v>1407</v>
      </c>
      <c r="J694" s="52" t="s">
        <v>1408</v>
      </c>
      <c r="K694" s="1" t="s">
        <v>3602</v>
      </c>
      <c r="L694" s="1" t="s">
        <v>4884</v>
      </c>
      <c r="M694" s="2" t="s">
        <v>284</v>
      </c>
      <c r="N694" s="1" t="s">
        <v>4881</v>
      </c>
      <c r="O694" s="1" t="s">
        <v>4882</v>
      </c>
      <c r="P694" s="52" t="s">
        <v>4883</v>
      </c>
      <c r="Q694" s="52" t="s">
        <v>4885</v>
      </c>
    </row>
    <row r="695" ht="13.2" spans="1:16">
      <c r="A695" s="1">
        <v>694</v>
      </c>
      <c r="B695" s="1" t="s">
        <v>6</v>
      </c>
      <c r="C695" s="1" t="s">
        <v>7</v>
      </c>
      <c r="D695" s="1" t="s">
        <v>3594</v>
      </c>
      <c r="E695" s="1" t="s">
        <v>3595</v>
      </c>
      <c r="F695" s="1" t="s">
        <v>3585</v>
      </c>
      <c r="H695" s="1" t="s">
        <v>3596</v>
      </c>
      <c r="I695" s="52" t="s">
        <v>1409</v>
      </c>
      <c r="J695" s="52" t="s">
        <v>1410</v>
      </c>
      <c r="K695" s="1" t="s">
        <v>3602</v>
      </c>
      <c r="M695" s="2"/>
      <c r="N695" s="1" t="s">
        <v>4886</v>
      </c>
      <c r="O695" s="1" t="s">
        <v>4887</v>
      </c>
      <c r="P695" s="52" t="s">
        <v>3720</v>
      </c>
    </row>
    <row r="696" ht="13.2" spans="1:17">
      <c r="A696" s="1">
        <v>695</v>
      </c>
      <c r="B696" s="1" t="s">
        <v>3</v>
      </c>
      <c r="C696" s="1" t="s">
        <v>4</v>
      </c>
      <c r="D696" s="1" t="s">
        <v>3594</v>
      </c>
      <c r="E696" s="1" t="s">
        <v>3595</v>
      </c>
      <c r="F696" s="1" t="s">
        <v>3585</v>
      </c>
      <c r="H696" s="1" t="s">
        <v>3596</v>
      </c>
      <c r="I696" s="52" t="s">
        <v>1409</v>
      </c>
      <c r="J696" s="52" t="s">
        <v>1410</v>
      </c>
      <c r="K696" s="1" t="s">
        <v>3602</v>
      </c>
      <c r="L696" s="1" t="s">
        <v>4888</v>
      </c>
      <c r="M696" s="2" t="s">
        <v>285</v>
      </c>
      <c r="N696" s="1" t="s">
        <v>4886</v>
      </c>
      <c r="O696" s="1" t="s">
        <v>4887</v>
      </c>
      <c r="P696" s="52" t="s">
        <v>3720</v>
      </c>
      <c r="Q696" s="52" t="s">
        <v>3722</v>
      </c>
    </row>
    <row r="697" ht="13.2" spans="1:16">
      <c r="A697" s="1">
        <v>696</v>
      </c>
      <c r="B697" s="1" t="s">
        <v>6</v>
      </c>
      <c r="C697" s="1" t="s">
        <v>7</v>
      </c>
      <c r="D697" s="1" t="s">
        <v>3594</v>
      </c>
      <c r="E697" s="1" t="s">
        <v>3595</v>
      </c>
      <c r="F697" s="1" t="s">
        <v>3585</v>
      </c>
      <c r="H697" s="1" t="s">
        <v>3596</v>
      </c>
      <c r="I697" s="52" t="s">
        <v>1411</v>
      </c>
      <c r="J697" s="52" t="s">
        <v>1412</v>
      </c>
      <c r="K697" s="1" t="s">
        <v>3602</v>
      </c>
      <c r="M697" s="2"/>
      <c r="O697" s="1" t="s">
        <v>4889</v>
      </c>
      <c r="P697" s="52" t="s">
        <v>697</v>
      </c>
    </row>
    <row r="698" ht="13.2" spans="1:17">
      <c r="A698" s="1">
        <v>697</v>
      </c>
      <c r="B698" s="1" t="s">
        <v>3</v>
      </c>
      <c r="C698" s="1" t="s">
        <v>4</v>
      </c>
      <c r="D698" s="1" t="s">
        <v>3594</v>
      </c>
      <c r="E698" s="1" t="s">
        <v>3595</v>
      </c>
      <c r="F698" s="1" t="s">
        <v>3585</v>
      </c>
      <c r="H698" s="1" t="s">
        <v>3596</v>
      </c>
      <c r="I698" s="52" t="s">
        <v>1411</v>
      </c>
      <c r="J698" s="52" t="s">
        <v>1412</v>
      </c>
      <c r="K698" s="1" t="s">
        <v>3602</v>
      </c>
      <c r="L698" s="1" t="s">
        <v>4890</v>
      </c>
      <c r="M698" s="2" t="s">
        <v>286</v>
      </c>
      <c r="O698" s="1" t="s">
        <v>4889</v>
      </c>
      <c r="P698" s="52" t="s">
        <v>697</v>
      </c>
      <c r="Q698" s="52" t="s">
        <v>4087</v>
      </c>
    </row>
    <row r="699" ht="13.2" spans="1:16">
      <c r="A699" s="1">
        <v>698</v>
      </c>
      <c r="B699" s="1" t="s">
        <v>6</v>
      </c>
      <c r="C699" s="1" t="s">
        <v>7</v>
      </c>
      <c r="D699" s="1" t="s">
        <v>3594</v>
      </c>
      <c r="E699" s="1" t="s">
        <v>3595</v>
      </c>
      <c r="F699" s="1" t="s">
        <v>3585</v>
      </c>
      <c r="H699" s="1" t="s">
        <v>3596</v>
      </c>
      <c r="I699" s="52" t="s">
        <v>1413</v>
      </c>
      <c r="J699" s="52" t="s">
        <v>1414</v>
      </c>
      <c r="K699" s="52" t="s">
        <v>3597</v>
      </c>
      <c r="M699" s="2"/>
      <c r="O699" s="1" t="s">
        <v>4891</v>
      </c>
      <c r="P699" s="52" t="s">
        <v>3690</v>
      </c>
    </row>
    <row r="700" ht="13.2" spans="1:17">
      <c r="A700" s="1">
        <v>699</v>
      </c>
      <c r="B700" s="1" t="s">
        <v>3</v>
      </c>
      <c r="C700" s="1" t="s">
        <v>4</v>
      </c>
      <c r="D700" s="1" t="s">
        <v>3594</v>
      </c>
      <c r="E700" s="1" t="s">
        <v>3595</v>
      </c>
      <c r="F700" s="1" t="s">
        <v>3585</v>
      </c>
      <c r="H700" s="1" t="s">
        <v>3596</v>
      </c>
      <c r="I700" s="52" t="s">
        <v>1413</v>
      </c>
      <c r="J700" s="52" t="s">
        <v>1414</v>
      </c>
      <c r="K700" s="52" t="s">
        <v>3597</v>
      </c>
      <c r="L700" s="1" t="s">
        <v>4892</v>
      </c>
      <c r="M700" s="2" t="s">
        <v>287</v>
      </c>
      <c r="O700" s="1" t="s">
        <v>4891</v>
      </c>
      <c r="P700" s="52" t="s">
        <v>3690</v>
      </c>
      <c r="Q700" s="52" t="s">
        <v>3692</v>
      </c>
    </row>
    <row r="701" ht="13.2" spans="1:16">
      <c r="A701" s="1">
        <v>700</v>
      </c>
      <c r="B701" s="1" t="s">
        <v>6</v>
      </c>
      <c r="C701" s="1" t="s">
        <v>7</v>
      </c>
      <c r="D701" s="1" t="s">
        <v>3594</v>
      </c>
      <c r="E701" s="1" t="s">
        <v>3595</v>
      </c>
      <c r="F701" s="1" t="s">
        <v>3585</v>
      </c>
      <c r="H701" s="1" t="s">
        <v>3596</v>
      </c>
      <c r="I701" s="52" t="s">
        <v>1415</v>
      </c>
      <c r="J701" s="52" t="s">
        <v>1416</v>
      </c>
      <c r="K701" s="52" t="s">
        <v>3597</v>
      </c>
      <c r="M701" s="2"/>
      <c r="N701" s="1" t="s">
        <v>4893</v>
      </c>
      <c r="O701" s="1" t="s">
        <v>4894</v>
      </c>
      <c r="P701" s="52" t="s">
        <v>4895</v>
      </c>
    </row>
    <row r="702" ht="13.2" spans="1:17">
      <c r="A702" s="1">
        <v>701</v>
      </c>
      <c r="B702" s="1" t="s">
        <v>3</v>
      </c>
      <c r="C702" s="1" t="s">
        <v>4</v>
      </c>
      <c r="D702" s="1" t="s">
        <v>3594</v>
      </c>
      <c r="E702" s="1" t="s">
        <v>3595</v>
      </c>
      <c r="F702" s="1" t="s">
        <v>3585</v>
      </c>
      <c r="H702" s="1" t="s">
        <v>3596</v>
      </c>
      <c r="I702" s="52" t="s">
        <v>1415</v>
      </c>
      <c r="J702" s="52" t="s">
        <v>1416</v>
      </c>
      <c r="K702" s="52" t="s">
        <v>3597</v>
      </c>
      <c r="L702" s="1" t="s">
        <v>4896</v>
      </c>
      <c r="M702" s="2" t="s">
        <v>288</v>
      </c>
      <c r="N702" s="1" t="s">
        <v>4893</v>
      </c>
      <c r="O702" s="1" t="s">
        <v>4894</v>
      </c>
      <c r="P702" s="52" t="s">
        <v>4895</v>
      </c>
      <c r="Q702" s="52" t="s">
        <v>4897</v>
      </c>
    </row>
    <row r="703" ht="13.2" spans="1:16">
      <c r="A703" s="1">
        <v>702</v>
      </c>
      <c r="B703" s="1" t="s">
        <v>6</v>
      </c>
      <c r="C703" s="1" t="s">
        <v>7</v>
      </c>
      <c r="D703" s="1" t="s">
        <v>3594</v>
      </c>
      <c r="E703" s="1" t="s">
        <v>3595</v>
      </c>
      <c r="F703" s="1" t="s">
        <v>3585</v>
      </c>
      <c r="H703" s="1" t="s">
        <v>3596</v>
      </c>
      <c r="I703" s="52" t="s">
        <v>1417</v>
      </c>
      <c r="J703" s="52" t="s">
        <v>1418</v>
      </c>
      <c r="K703" s="52" t="s">
        <v>3597</v>
      </c>
      <c r="M703" s="2"/>
      <c r="N703" s="1" t="s">
        <v>4898</v>
      </c>
      <c r="O703" s="1" t="s">
        <v>4899</v>
      </c>
      <c r="P703" s="52" t="s">
        <v>4613</v>
      </c>
    </row>
    <row r="704" ht="13.2" spans="1:17">
      <c r="A704" s="1">
        <v>703</v>
      </c>
      <c r="B704" s="1" t="s">
        <v>3</v>
      </c>
      <c r="C704" s="1" t="s">
        <v>4</v>
      </c>
      <c r="D704" s="1" t="s">
        <v>3594</v>
      </c>
      <c r="E704" s="1" t="s">
        <v>3595</v>
      </c>
      <c r="F704" s="1" t="s">
        <v>3585</v>
      </c>
      <c r="H704" s="1" t="s">
        <v>3596</v>
      </c>
      <c r="I704" s="52" t="s">
        <v>1417</v>
      </c>
      <c r="J704" s="52" t="s">
        <v>1418</v>
      </c>
      <c r="K704" s="52" t="s">
        <v>3597</v>
      </c>
      <c r="L704" s="1" t="s">
        <v>4900</v>
      </c>
      <c r="M704" s="2" t="s">
        <v>289</v>
      </c>
      <c r="N704" s="1" t="s">
        <v>4898</v>
      </c>
      <c r="O704" s="1" t="s">
        <v>4899</v>
      </c>
      <c r="P704" s="52" t="s">
        <v>4613</v>
      </c>
      <c r="Q704" s="52" t="s">
        <v>4615</v>
      </c>
    </row>
    <row r="705" ht="13.2" spans="1:16">
      <c r="A705" s="1">
        <v>704</v>
      </c>
      <c r="B705" s="1" t="s">
        <v>6</v>
      </c>
      <c r="C705" s="1" t="s">
        <v>7</v>
      </c>
      <c r="D705" s="1" t="s">
        <v>3594</v>
      </c>
      <c r="E705" s="1" t="s">
        <v>3595</v>
      </c>
      <c r="F705" s="1" t="s">
        <v>3585</v>
      </c>
      <c r="H705" s="1" t="s">
        <v>3596</v>
      </c>
      <c r="I705" s="52" t="s">
        <v>1419</v>
      </c>
      <c r="J705" s="52" t="s">
        <v>1420</v>
      </c>
      <c r="K705" s="52" t="s">
        <v>3597</v>
      </c>
      <c r="M705" s="2"/>
      <c r="N705" s="1" t="s">
        <v>4901</v>
      </c>
      <c r="O705" s="1" t="s">
        <v>4902</v>
      </c>
      <c r="P705" s="52" t="s">
        <v>3983</v>
      </c>
    </row>
    <row r="706" ht="13.2" spans="1:17">
      <c r="A706" s="1">
        <v>705</v>
      </c>
      <c r="B706" s="1" t="s">
        <v>3</v>
      </c>
      <c r="C706" s="1" t="s">
        <v>4</v>
      </c>
      <c r="D706" s="1" t="s">
        <v>3594</v>
      </c>
      <c r="E706" s="1" t="s">
        <v>3595</v>
      </c>
      <c r="F706" s="1" t="s">
        <v>3585</v>
      </c>
      <c r="H706" s="1" t="s">
        <v>3596</v>
      </c>
      <c r="I706" s="52" t="s">
        <v>1419</v>
      </c>
      <c r="J706" s="52" t="s">
        <v>1420</v>
      </c>
      <c r="K706" s="52" t="s">
        <v>3597</v>
      </c>
      <c r="L706" s="1" t="s">
        <v>4903</v>
      </c>
      <c r="M706" s="2" t="s">
        <v>290</v>
      </c>
      <c r="N706" s="1" t="s">
        <v>4901</v>
      </c>
      <c r="O706" s="1" t="s">
        <v>4902</v>
      </c>
      <c r="P706" s="52" t="s">
        <v>3983</v>
      </c>
      <c r="Q706" s="52" t="s">
        <v>4904</v>
      </c>
    </row>
    <row r="707" ht="13.2" spans="1:16">
      <c r="A707" s="1">
        <v>706</v>
      </c>
      <c r="B707" s="1" t="s">
        <v>6</v>
      </c>
      <c r="C707" s="1" t="s">
        <v>7</v>
      </c>
      <c r="D707" s="1" t="s">
        <v>3594</v>
      </c>
      <c r="E707" s="1" t="s">
        <v>3595</v>
      </c>
      <c r="F707" s="1" t="s">
        <v>3585</v>
      </c>
      <c r="H707" s="1" t="s">
        <v>3596</v>
      </c>
      <c r="I707" s="52" t="s">
        <v>1421</v>
      </c>
      <c r="J707" s="52" t="s">
        <v>1422</v>
      </c>
      <c r="K707" s="1" t="s">
        <v>3602</v>
      </c>
      <c r="M707" s="2"/>
      <c r="O707" s="1" t="s">
        <v>4905</v>
      </c>
      <c r="P707" s="52" t="s">
        <v>4906</v>
      </c>
    </row>
    <row r="708" ht="13.2" spans="1:17">
      <c r="A708" s="1">
        <v>707</v>
      </c>
      <c r="B708" s="1" t="s">
        <v>3</v>
      </c>
      <c r="C708" s="1" t="s">
        <v>4</v>
      </c>
      <c r="D708" s="1" t="s">
        <v>3594</v>
      </c>
      <c r="E708" s="1" t="s">
        <v>3595</v>
      </c>
      <c r="F708" s="1" t="s">
        <v>3585</v>
      </c>
      <c r="H708" s="1" t="s">
        <v>3596</v>
      </c>
      <c r="I708" s="52" t="s">
        <v>1421</v>
      </c>
      <c r="J708" s="52" t="s">
        <v>1422</v>
      </c>
      <c r="K708" s="1" t="s">
        <v>3602</v>
      </c>
      <c r="L708" s="1" t="s">
        <v>4907</v>
      </c>
      <c r="M708" s="2" t="s">
        <v>55</v>
      </c>
      <c r="O708" s="1" t="s">
        <v>4905</v>
      </c>
      <c r="P708" s="52" t="s">
        <v>4906</v>
      </c>
      <c r="Q708" s="52" t="s">
        <v>4908</v>
      </c>
    </row>
    <row r="709" ht="13.2" spans="1:16">
      <c r="A709" s="1">
        <v>708</v>
      </c>
      <c r="B709" s="1" t="s">
        <v>6</v>
      </c>
      <c r="C709" s="1" t="s">
        <v>7</v>
      </c>
      <c r="D709" s="1" t="s">
        <v>3594</v>
      </c>
      <c r="E709" s="1" t="s">
        <v>3595</v>
      </c>
      <c r="F709" s="1" t="s">
        <v>3585</v>
      </c>
      <c r="H709" s="1" t="s">
        <v>3596</v>
      </c>
      <c r="I709" s="52" t="s">
        <v>1423</v>
      </c>
      <c r="J709" s="52" t="s">
        <v>1424</v>
      </c>
      <c r="K709" s="1" t="s">
        <v>3602</v>
      </c>
      <c r="M709" s="2"/>
      <c r="O709" s="1" t="s">
        <v>4909</v>
      </c>
      <c r="P709" s="52" t="s">
        <v>4025</v>
      </c>
    </row>
    <row r="710" ht="13.2" spans="1:17">
      <c r="A710" s="1">
        <v>709</v>
      </c>
      <c r="B710" s="1" t="s">
        <v>3</v>
      </c>
      <c r="C710" s="1" t="s">
        <v>4</v>
      </c>
      <c r="D710" s="1" t="s">
        <v>3594</v>
      </c>
      <c r="E710" s="1" t="s">
        <v>3595</v>
      </c>
      <c r="F710" s="1" t="s">
        <v>3585</v>
      </c>
      <c r="H710" s="1" t="s">
        <v>3596</v>
      </c>
      <c r="I710" s="52" t="s">
        <v>1423</v>
      </c>
      <c r="J710" s="52" t="s">
        <v>1424</v>
      </c>
      <c r="K710" s="1" t="s">
        <v>3602</v>
      </c>
      <c r="L710" s="1" t="s">
        <v>4910</v>
      </c>
      <c r="M710" s="2" t="s">
        <v>291</v>
      </c>
      <c r="O710" s="1" t="s">
        <v>4909</v>
      </c>
      <c r="P710" s="52" t="s">
        <v>4025</v>
      </c>
      <c r="Q710" s="52" t="s">
        <v>4027</v>
      </c>
    </row>
    <row r="711" ht="13.2" spans="1:16">
      <c r="A711" s="1">
        <v>710</v>
      </c>
      <c r="B711" s="1" t="s">
        <v>6</v>
      </c>
      <c r="C711" s="1" t="s">
        <v>7</v>
      </c>
      <c r="D711" s="1" t="s">
        <v>3594</v>
      </c>
      <c r="E711" s="1" t="s">
        <v>3595</v>
      </c>
      <c r="F711" s="1" t="s">
        <v>3585</v>
      </c>
      <c r="H711" s="1" t="s">
        <v>3596</v>
      </c>
      <c r="I711" s="52" t="s">
        <v>1425</v>
      </c>
      <c r="J711" s="52" t="s">
        <v>1426</v>
      </c>
      <c r="K711" s="1" t="s">
        <v>3602</v>
      </c>
      <c r="M711" s="2"/>
      <c r="N711" s="1" t="s">
        <v>4911</v>
      </c>
      <c r="O711" s="1" t="s">
        <v>4912</v>
      </c>
      <c r="P711" s="52" t="s">
        <v>4005</v>
      </c>
    </row>
    <row r="712" ht="13.2" spans="1:17">
      <c r="A712" s="1">
        <v>711</v>
      </c>
      <c r="B712" s="1" t="s">
        <v>3</v>
      </c>
      <c r="C712" s="1" t="s">
        <v>4</v>
      </c>
      <c r="D712" s="1" t="s">
        <v>3594</v>
      </c>
      <c r="E712" s="1" t="s">
        <v>3595</v>
      </c>
      <c r="F712" s="1" t="s">
        <v>3585</v>
      </c>
      <c r="H712" s="1" t="s">
        <v>3596</v>
      </c>
      <c r="I712" s="52" t="s">
        <v>1425</v>
      </c>
      <c r="J712" s="52" t="s">
        <v>1426</v>
      </c>
      <c r="K712" s="1" t="s">
        <v>3602</v>
      </c>
      <c r="L712" s="1" t="s">
        <v>4913</v>
      </c>
      <c r="M712" s="2" t="s">
        <v>292</v>
      </c>
      <c r="N712" s="1" t="s">
        <v>4911</v>
      </c>
      <c r="O712" s="1" t="s">
        <v>4912</v>
      </c>
      <c r="P712" s="52" t="s">
        <v>4005</v>
      </c>
      <c r="Q712" s="52" t="s">
        <v>4007</v>
      </c>
    </row>
    <row r="713" ht="13.2" spans="1:16">
      <c r="A713" s="1">
        <v>712</v>
      </c>
      <c r="B713" s="1" t="s">
        <v>6</v>
      </c>
      <c r="C713" s="1" t="s">
        <v>7</v>
      </c>
      <c r="D713" s="1" t="s">
        <v>3594</v>
      </c>
      <c r="E713" s="1" t="s">
        <v>3595</v>
      </c>
      <c r="F713" s="1" t="s">
        <v>3585</v>
      </c>
      <c r="H713" s="1" t="s">
        <v>3596</v>
      </c>
      <c r="I713" s="52" t="s">
        <v>1427</v>
      </c>
      <c r="J713" s="52" t="s">
        <v>1428</v>
      </c>
      <c r="K713" s="1" t="s">
        <v>3602</v>
      </c>
      <c r="M713" s="2"/>
      <c r="O713" s="1" t="s">
        <v>4914</v>
      </c>
      <c r="P713" s="52" t="s">
        <v>4845</v>
      </c>
    </row>
    <row r="714" ht="13.2" spans="1:17">
      <c r="A714" s="1">
        <v>713</v>
      </c>
      <c r="B714" s="1" t="s">
        <v>3</v>
      </c>
      <c r="C714" s="1" t="s">
        <v>4</v>
      </c>
      <c r="D714" s="1" t="s">
        <v>3594</v>
      </c>
      <c r="E714" s="1" t="s">
        <v>3595</v>
      </c>
      <c r="F714" s="1" t="s">
        <v>3585</v>
      </c>
      <c r="H714" s="1" t="s">
        <v>3596</v>
      </c>
      <c r="I714" s="52" t="s">
        <v>1427</v>
      </c>
      <c r="J714" s="52" t="s">
        <v>1428</v>
      </c>
      <c r="K714" s="1" t="s">
        <v>3602</v>
      </c>
      <c r="L714" s="1" t="s">
        <v>4915</v>
      </c>
      <c r="M714" s="2" t="s">
        <v>293</v>
      </c>
      <c r="O714" s="1" t="s">
        <v>4914</v>
      </c>
      <c r="P714" s="52" t="s">
        <v>4845</v>
      </c>
      <c r="Q714" s="52" t="s">
        <v>4916</v>
      </c>
    </row>
    <row r="715" ht="13.2" spans="1:16">
      <c r="A715" s="1">
        <v>714</v>
      </c>
      <c r="B715" s="1" t="s">
        <v>6</v>
      </c>
      <c r="C715" s="1" t="s">
        <v>7</v>
      </c>
      <c r="D715" s="1" t="s">
        <v>3594</v>
      </c>
      <c r="E715" s="1" t="s">
        <v>3595</v>
      </c>
      <c r="F715" s="1" t="s">
        <v>3585</v>
      </c>
      <c r="H715" s="1" t="s">
        <v>3596</v>
      </c>
      <c r="I715" s="52" t="s">
        <v>1429</v>
      </c>
      <c r="J715" s="52" t="s">
        <v>1430</v>
      </c>
      <c r="K715" s="1" t="s">
        <v>3602</v>
      </c>
      <c r="M715" s="2"/>
      <c r="N715" s="1" t="s">
        <v>4917</v>
      </c>
      <c r="O715" s="1" t="s">
        <v>4918</v>
      </c>
      <c r="P715" s="52" t="s">
        <v>4472</v>
      </c>
    </row>
    <row r="716" ht="13.2" spans="1:17">
      <c r="A716" s="1">
        <v>715</v>
      </c>
      <c r="B716" s="1" t="s">
        <v>3</v>
      </c>
      <c r="C716" s="1" t="s">
        <v>4</v>
      </c>
      <c r="D716" s="1" t="s">
        <v>3594</v>
      </c>
      <c r="E716" s="1" t="s">
        <v>3595</v>
      </c>
      <c r="F716" s="1" t="s">
        <v>3585</v>
      </c>
      <c r="H716" s="1" t="s">
        <v>3596</v>
      </c>
      <c r="I716" s="52" t="s">
        <v>1429</v>
      </c>
      <c r="J716" s="52" t="s">
        <v>1430</v>
      </c>
      <c r="K716" s="1" t="s">
        <v>3602</v>
      </c>
      <c r="L716" s="1" t="s">
        <v>4919</v>
      </c>
      <c r="M716" s="2" t="s">
        <v>294</v>
      </c>
      <c r="N716" s="1" t="s">
        <v>4917</v>
      </c>
      <c r="O716" s="1" t="s">
        <v>4918</v>
      </c>
      <c r="P716" s="52" t="s">
        <v>4472</v>
      </c>
      <c r="Q716" s="52" t="s">
        <v>4474</v>
      </c>
    </row>
    <row r="717" ht="13.2" spans="1:16">
      <c r="A717" s="1">
        <v>716</v>
      </c>
      <c r="B717" s="1" t="s">
        <v>6</v>
      </c>
      <c r="C717" s="1" t="s">
        <v>7</v>
      </c>
      <c r="D717" s="1" t="s">
        <v>3594</v>
      </c>
      <c r="E717" s="1" t="s">
        <v>3595</v>
      </c>
      <c r="F717" s="1" t="s">
        <v>3585</v>
      </c>
      <c r="H717" s="1" t="s">
        <v>3596</v>
      </c>
      <c r="I717" s="52" t="s">
        <v>1431</v>
      </c>
      <c r="J717" s="52" t="s">
        <v>1432</v>
      </c>
      <c r="K717" s="1" t="s">
        <v>3602</v>
      </c>
      <c r="M717" s="2"/>
      <c r="N717" s="1" t="s">
        <v>4920</v>
      </c>
      <c r="O717" s="1" t="s">
        <v>4921</v>
      </c>
      <c r="P717" s="52" t="s">
        <v>4922</v>
      </c>
    </row>
    <row r="718" ht="13.2" spans="1:17">
      <c r="A718" s="1">
        <v>717</v>
      </c>
      <c r="B718" s="1" t="s">
        <v>3</v>
      </c>
      <c r="C718" s="1" t="s">
        <v>4</v>
      </c>
      <c r="D718" s="1" t="s">
        <v>3594</v>
      </c>
      <c r="E718" s="1" t="s">
        <v>3595</v>
      </c>
      <c r="F718" s="1" t="s">
        <v>3585</v>
      </c>
      <c r="H718" s="1" t="s">
        <v>3596</v>
      </c>
      <c r="I718" s="52" t="s">
        <v>1431</v>
      </c>
      <c r="J718" s="52" t="s">
        <v>1432</v>
      </c>
      <c r="K718" s="1" t="s">
        <v>3602</v>
      </c>
      <c r="L718" s="1" t="s">
        <v>4923</v>
      </c>
      <c r="M718" s="2" t="s">
        <v>295</v>
      </c>
      <c r="N718" s="1" t="s">
        <v>4920</v>
      </c>
      <c r="O718" s="1" t="s">
        <v>4921</v>
      </c>
      <c r="P718" s="52" t="s">
        <v>4922</v>
      </c>
      <c r="Q718" s="52" t="s">
        <v>4924</v>
      </c>
    </row>
    <row r="719" ht="13.2" spans="1:16">
      <c r="A719" s="1">
        <v>718</v>
      </c>
      <c r="B719" s="1" t="s">
        <v>6</v>
      </c>
      <c r="C719" s="1" t="s">
        <v>7</v>
      </c>
      <c r="D719" s="1" t="s">
        <v>3594</v>
      </c>
      <c r="E719" s="1" t="s">
        <v>3595</v>
      </c>
      <c r="F719" s="1" t="s">
        <v>3585</v>
      </c>
      <c r="H719" s="1" t="s">
        <v>3596</v>
      </c>
      <c r="I719" s="52" t="s">
        <v>1433</v>
      </c>
      <c r="J719" s="52" t="s">
        <v>1434</v>
      </c>
      <c r="K719" s="1" t="s">
        <v>3602</v>
      </c>
      <c r="M719" s="2"/>
      <c r="N719" s="1" t="s">
        <v>4925</v>
      </c>
      <c r="O719" s="1" t="s">
        <v>4926</v>
      </c>
      <c r="P719" s="52" t="s">
        <v>4927</v>
      </c>
    </row>
    <row r="720" ht="13.2" spans="1:17">
      <c r="A720" s="1">
        <v>719</v>
      </c>
      <c r="B720" s="1" t="s">
        <v>3</v>
      </c>
      <c r="C720" s="1" t="s">
        <v>4</v>
      </c>
      <c r="D720" s="1" t="s">
        <v>3594</v>
      </c>
      <c r="E720" s="1" t="s">
        <v>3595</v>
      </c>
      <c r="F720" s="1" t="s">
        <v>3585</v>
      </c>
      <c r="H720" s="1" t="s">
        <v>3596</v>
      </c>
      <c r="I720" s="52" t="s">
        <v>1433</v>
      </c>
      <c r="J720" s="52" t="s">
        <v>1434</v>
      </c>
      <c r="K720" s="1" t="s">
        <v>3602</v>
      </c>
      <c r="L720" s="1" t="s">
        <v>4928</v>
      </c>
      <c r="M720" s="2" t="s">
        <v>296</v>
      </c>
      <c r="N720" s="1" t="s">
        <v>4925</v>
      </c>
      <c r="O720" s="1" t="s">
        <v>4926</v>
      </c>
      <c r="P720" s="52" t="s">
        <v>4927</v>
      </c>
      <c r="Q720" s="52" t="s">
        <v>4929</v>
      </c>
    </row>
    <row r="721" ht="13.2" spans="1:16">
      <c r="A721" s="1">
        <v>720</v>
      </c>
      <c r="B721" s="1" t="s">
        <v>6</v>
      </c>
      <c r="C721" s="1" t="s">
        <v>7</v>
      </c>
      <c r="D721" s="1" t="s">
        <v>3594</v>
      </c>
      <c r="E721" s="1" t="s">
        <v>3595</v>
      </c>
      <c r="F721" s="1" t="s">
        <v>3585</v>
      </c>
      <c r="H721" s="1" t="s">
        <v>3596</v>
      </c>
      <c r="I721" s="52" t="s">
        <v>1435</v>
      </c>
      <c r="J721" s="52" t="s">
        <v>1436</v>
      </c>
      <c r="K721" s="1" t="s">
        <v>3602</v>
      </c>
      <c r="M721" s="2"/>
      <c r="N721" s="1" t="s">
        <v>4930</v>
      </c>
      <c r="O721" s="1" t="s">
        <v>4931</v>
      </c>
      <c r="P721" s="52" t="s">
        <v>4472</v>
      </c>
    </row>
    <row r="722" ht="13.2" spans="1:17">
      <c r="A722" s="1">
        <v>721</v>
      </c>
      <c r="B722" s="1" t="s">
        <v>3</v>
      </c>
      <c r="C722" s="1" t="s">
        <v>4</v>
      </c>
      <c r="D722" s="1" t="s">
        <v>3594</v>
      </c>
      <c r="E722" s="1" t="s">
        <v>3595</v>
      </c>
      <c r="F722" s="1" t="s">
        <v>3585</v>
      </c>
      <c r="H722" s="1" t="s">
        <v>3596</v>
      </c>
      <c r="I722" s="52" t="s">
        <v>1435</v>
      </c>
      <c r="J722" s="52" t="s">
        <v>1436</v>
      </c>
      <c r="K722" s="1" t="s">
        <v>3602</v>
      </c>
      <c r="L722" s="1" t="s">
        <v>4932</v>
      </c>
      <c r="M722" s="2" t="s">
        <v>297</v>
      </c>
      <c r="N722" s="1" t="s">
        <v>4930</v>
      </c>
      <c r="O722" s="1" t="s">
        <v>4931</v>
      </c>
      <c r="P722" s="52" t="s">
        <v>4472</v>
      </c>
      <c r="Q722" s="52" t="s">
        <v>4474</v>
      </c>
    </row>
    <row r="723" ht="13.2" spans="1:16">
      <c r="A723" s="1">
        <v>722</v>
      </c>
      <c r="B723" s="1" t="s">
        <v>6</v>
      </c>
      <c r="C723" s="1" t="s">
        <v>7</v>
      </c>
      <c r="D723" s="1" t="s">
        <v>3594</v>
      </c>
      <c r="E723" s="1" t="s">
        <v>3595</v>
      </c>
      <c r="F723" s="1" t="s">
        <v>3585</v>
      </c>
      <c r="H723" s="1" t="s">
        <v>3596</v>
      </c>
      <c r="I723" s="52" t="s">
        <v>1437</v>
      </c>
      <c r="J723" s="52" t="s">
        <v>1438</v>
      </c>
      <c r="K723" s="1" t="s">
        <v>3602</v>
      </c>
      <c r="M723" s="2"/>
      <c r="N723" s="1" t="s">
        <v>4933</v>
      </c>
      <c r="O723" s="1" t="s">
        <v>4934</v>
      </c>
      <c r="P723" s="52" t="s">
        <v>3983</v>
      </c>
    </row>
    <row r="724" ht="13.2" spans="1:17">
      <c r="A724" s="1">
        <v>723</v>
      </c>
      <c r="B724" s="1" t="s">
        <v>3</v>
      </c>
      <c r="C724" s="1" t="s">
        <v>4</v>
      </c>
      <c r="D724" s="1" t="s">
        <v>3594</v>
      </c>
      <c r="E724" s="1" t="s">
        <v>3595</v>
      </c>
      <c r="F724" s="1" t="s">
        <v>3585</v>
      </c>
      <c r="H724" s="1" t="s">
        <v>3596</v>
      </c>
      <c r="I724" s="52" t="s">
        <v>1437</v>
      </c>
      <c r="J724" s="52" t="s">
        <v>1438</v>
      </c>
      <c r="K724" s="1" t="s">
        <v>3602</v>
      </c>
      <c r="L724" s="1" t="s">
        <v>4935</v>
      </c>
      <c r="M724" s="2" t="s">
        <v>298</v>
      </c>
      <c r="N724" s="1" t="s">
        <v>4933</v>
      </c>
      <c r="O724" s="1" t="s">
        <v>4934</v>
      </c>
      <c r="P724" s="52" t="s">
        <v>3983</v>
      </c>
      <c r="Q724" s="52" t="s">
        <v>4904</v>
      </c>
    </row>
    <row r="725" ht="13.2" spans="1:16">
      <c r="A725" s="1">
        <v>724</v>
      </c>
      <c r="B725" s="1" t="s">
        <v>6</v>
      </c>
      <c r="C725" s="1" t="s">
        <v>7</v>
      </c>
      <c r="D725" s="1" t="s">
        <v>3594</v>
      </c>
      <c r="E725" s="1" t="s">
        <v>3595</v>
      </c>
      <c r="F725" s="1" t="s">
        <v>3585</v>
      </c>
      <c r="H725" s="1" t="s">
        <v>3596</v>
      </c>
      <c r="I725" s="52" t="s">
        <v>1439</v>
      </c>
      <c r="J725" s="52" t="s">
        <v>1440</v>
      </c>
      <c r="K725" s="1" t="s">
        <v>3602</v>
      </c>
      <c r="M725" s="2"/>
      <c r="N725" s="1" t="s">
        <v>4936</v>
      </c>
      <c r="O725" s="1" t="s">
        <v>4937</v>
      </c>
      <c r="P725" s="52" t="s">
        <v>3635</v>
      </c>
    </row>
    <row r="726" ht="13.2" spans="1:17">
      <c r="A726" s="1">
        <v>725</v>
      </c>
      <c r="B726" s="1" t="s">
        <v>3</v>
      </c>
      <c r="C726" s="1" t="s">
        <v>4</v>
      </c>
      <c r="D726" s="1" t="s">
        <v>3594</v>
      </c>
      <c r="E726" s="1" t="s">
        <v>3595</v>
      </c>
      <c r="F726" s="1" t="s">
        <v>3585</v>
      </c>
      <c r="H726" s="1" t="s">
        <v>3596</v>
      </c>
      <c r="I726" s="52" t="s">
        <v>1439</v>
      </c>
      <c r="J726" s="52" t="s">
        <v>1440</v>
      </c>
      <c r="K726" s="1" t="s">
        <v>3602</v>
      </c>
      <c r="L726" s="1" t="s">
        <v>4938</v>
      </c>
      <c r="M726" s="2" t="s">
        <v>299</v>
      </c>
      <c r="N726" s="1" t="s">
        <v>4936</v>
      </c>
      <c r="O726" s="1" t="s">
        <v>4937</v>
      </c>
      <c r="P726" s="52" t="s">
        <v>3635</v>
      </c>
      <c r="Q726" s="52" t="s">
        <v>3637</v>
      </c>
    </row>
    <row r="727" ht="13.2" spans="1:16">
      <c r="A727" s="1">
        <v>726</v>
      </c>
      <c r="B727" s="1" t="s">
        <v>6</v>
      </c>
      <c r="C727" s="1" t="s">
        <v>7</v>
      </c>
      <c r="D727" s="1" t="s">
        <v>3594</v>
      </c>
      <c r="E727" s="1" t="s">
        <v>3595</v>
      </c>
      <c r="F727" s="1" t="s">
        <v>3585</v>
      </c>
      <c r="H727" s="1" t="s">
        <v>3596</v>
      </c>
      <c r="I727" s="52" t="s">
        <v>1441</v>
      </c>
      <c r="J727" s="52" t="s">
        <v>1442</v>
      </c>
      <c r="K727" s="1" t="s">
        <v>3602</v>
      </c>
      <c r="M727" s="2"/>
      <c r="N727" s="1" t="s">
        <v>4939</v>
      </c>
      <c r="O727" s="1" t="s">
        <v>4940</v>
      </c>
      <c r="P727" s="52" t="s">
        <v>4941</v>
      </c>
    </row>
    <row r="728" ht="13.2" spans="1:17">
      <c r="A728" s="1">
        <v>727</v>
      </c>
      <c r="B728" s="1" t="s">
        <v>3</v>
      </c>
      <c r="C728" s="1" t="s">
        <v>4</v>
      </c>
      <c r="D728" s="1" t="s">
        <v>3594</v>
      </c>
      <c r="E728" s="1" t="s">
        <v>3595</v>
      </c>
      <c r="F728" s="1" t="s">
        <v>3585</v>
      </c>
      <c r="H728" s="1" t="s">
        <v>3596</v>
      </c>
      <c r="I728" s="52" t="s">
        <v>1441</v>
      </c>
      <c r="J728" s="52" t="s">
        <v>1442</v>
      </c>
      <c r="K728" s="1" t="s">
        <v>3602</v>
      </c>
      <c r="L728" s="1" t="s">
        <v>4942</v>
      </c>
      <c r="M728" s="2" t="s">
        <v>300</v>
      </c>
      <c r="N728" s="1" t="s">
        <v>4939</v>
      </c>
      <c r="O728" s="1" t="s">
        <v>4940</v>
      </c>
      <c r="P728" s="52" t="s">
        <v>4941</v>
      </c>
      <c r="Q728" s="52" t="s">
        <v>4867</v>
      </c>
    </row>
    <row r="729" ht="13.2" spans="1:18">
      <c r="A729" s="1">
        <v>728</v>
      </c>
      <c r="B729" s="1" t="s">
        <v>6</v>
      </c>
      <c r="C729" s="1" t="s">
        <v>8</v>
      </c>
      <c r="D729" s="1" t="s">
        <v>3594</v>
      </c>
      <c r="E729" s="1" t="s">
        <v>3595</v>
      </c>
      <c r="F729" s="1" t="s">
        <v>3585</v>
      </c>
      <c r="H729" s="1" t="s">
        <v>3596</v>
      </c>
      <c r="I729" s="52" t="s">
        <v>1443</v>
      </c>
      <c r="J729" s="52" t="s">
        <v>1444</v>
      </c>
      <c r="K729" s="1" t="s">
        <v>3602</v>
      </c>
      <c r="M729" s="2"/>
      <c r="N729" s="1" t="s">
        <v>4943</v>
      </c>
      <c r="O729" s="1" t="s">
        <v>4944</v>
      </c>
      <c r="P729" s="52" t="s">
        <v>4945</v>
      </c>
      <c r="R729" s="1" t="s">
        <v>3609</v>
      </c>
    </row>
    <row r="730" ht="13.2" spans="1:16">
      <c r="A730" s="1">
        <v>729</v>
      </c>
      <c r="B730" s="1" t="s">
        <v>6</v>
      </c>
      <c r="C730" s="1" t="s">
        <v>7</v>
      </c>
      <c r="D730" s="1" t="s">
        <v>3594</v>
      </c>
      <c r="E730" s="1" t="s">
        <v>3595</v>
      </c>
      <c r="F730" s="1" t="s">
        <v>3585</v>
      </c>
      <c r="H730" s="1" t="s">
        <v>3596</v>
      </c>
      <c r="I730" s="52" t="s">
        <v>1445</v>
      </c>
      <c r="J730" s="52" t="s">
        <v>1446</v>
      </c>
      <c r="K730" s="1" t="s">
        <v>3602</v>
      </c>
      <c r="M730" s="2"/>
      <c r="N730" s="1" t="s">
        <v>4946</v>
      </c>
      <c r="O730" s="1" t="s">
        <v>4947</v>
      </c>
      <c r="P730" s="52" t="s">
        <v>3635</v>
      </c>
    </row>
    <row r="731" ht="13.2" spans="1:17">
      <c r="A731" s="1">
        <v>730</v>
      </c>
      <c r="B731" s="1" t="s">
        <v>3</v>
      </c>
      <c r="C731" s="1" t="s">
        <v>4</v>
      </c>
      <c r="D731" s="1" t="s">
        <v>3594</v>
      </c>
      <c r="E731" s="1" t="s">
        <v>3595</v>
      </c>
      <c r="F731" s="1" t="s">
        <v>3585</v>
      </c>
      <c r="H731" s="1" t="s">
        <v>3596</v>
      </c>
      <c r="I731" s="52" t="s">
        <v>1445</v>
      </c>
      <c r="J731" s="52" t="s">
        <v>1446</v>
      </c>
      <c r="K731" s="1" t="s">
        <v>3602</v>
      </c>
      <c r="L731" s="1" t="s">
        <v>4948</v>
      </c>
      <c r="M731" s="2" t="s">
        <v>301</v>
      </c>
      <c r="N731" s="1" t="s">
        <v>4946</v>
      </c>
      <c r="O731" s="1" t="s">
        <v>4947</v>
      </c>
      <c r="P731" s="52" t="s">
        <v>3635</v>
      </c>
      <c r="Q731" s="52" t="s">
        <v>3637</v>
      </c>
    </row>
    <row r="732" ht="13.2" spans="1:16">
      <c r="A732" s="1">
        <v>731</v>
      </c>
      <c r="B732" s="1" t="s">
        <v>6</v>
      </c>
      <c r="C732" s="1" t="s">
        <v>7</v>
      </c>
      <c r="D732" s="1" t="s">
        <v>3594</v>
      </c>
      <c r="E732" s="1" t="s">
        <v>3595</v>
      </c>
      <c r="F732" s="1" t="s">
        <v>3585</v>
      </c>
      <c r="H732" s="1" t="s">
        <v>3596</v>
      </c>
      <c r="I732" s="52" t="s">
        <v>1447</v>
      </c>
      <c r="J732" s="52" t="s">
        <v>1448</v>
      </c>
      <c r="K732" s="1" t="s">
        <v>3602</v>
      </c>
      <c r="M732" s="2"/>
      <c r="O732" s="1" t="s">
        <v>4949</v>
      </c>
      <c r="P732" s="52" t="s">
        <v>4537</v>
      </c>
    </row>
    <row r="733" ht="13.2" spans="1:17">
      <c r="A733" s="1">
        <v>732</v>
      </c>
      <c r="B733" s="1" t="s">
        <v>3</v>
      </c>
      <c r="C733" s="1" t="s">
        <v>4</v>
      </c>
      <c r="D733" s="1" t="s">
        <v>3594</v>
      </c>
      <c r="E733" s="1" t="s">
        <v>3595</v>
      </c>
      <c r="F733" s="1" t="s">
        <v>3585</v>
      </c>
      <c r="H733" s="1" t="s">
        <v>3596</v>
      </c>
      <c r="I733" s="52" t="s">
        <v>1447</v>
      </c>
      <c r="J733" s="52" t="s">
        <v>1448</v>
      </c>
      <c r="K733" s="1" t="s">
        <v>3602</v>
      </c>
      <c r="L733" s="1" t="s">
        <v>4950</v>
      </c>
      <c r="M733" s="2" t="s">
        <v>302</v>
      </c>
      <c r="O733" s="1" t="s">
        <v>4949</v>
      </c>
      <c r="P733" s="52" t="s">
        <v>4537</v>
      </c>
      <c r="Q733" s="52" t="s">
        <v>4840</v>
      </c>
    </row>
    <row r="734" ht="13.2" spans="1:16">
      <c r="A734" s="1">
        <v>733</v>
      </c>
      <c r="B734" s="1" t="s">
        <v>6</v>
      </c>
      <c r="C734" s="1" t="s">
        <v>7</v>
      </c>
      <c r="D734" s="1" t="s">
        <v>3594</v>
      </c>
      <c r="E734" s="1" t="s">
        <v>3595</v>
      </c>
      <c r="F734" s="1" t="s">
        <v>3585</v>
      </c>
      <c r="H734" s="1" t="s">
        <v>3596</v>
      </c>
      <c r="I734" s="52" t="s">
        <v>1449</v>
      </c>
      <c r="J734" s="52" t="s">
        <v>1450</v>
      </c>
      <c r="K734" s="1" t="s">
        <v>3602</v>
      </c>
      <c r="M734" s="2"/>
      <c r="N734" s="1" t="s">
        <v>4951</v>
      </c>
      <c r="O734" s="1" t="s">
        <v>4952</v>
      </c>
      <c r="P734" s="52" t="s">
        <v>3897</v>
      </c>
    </row>
    <row r="735" ht="13.2" spans="1:17">
      <c r="A735" s="1">
        <v>734</v>
      </c>
      <c r="B735" s="1" t="s">
        <v>3</v>
      </c>
      <c r="C735" s="1" t="s">
        <v>4</v>
      </c>
      <c r="D735" s="1" t="s">
        <v>3594</v>
      </c>
      <c r="E735" s="1" t="s">
        <v>3595</v>
      </c>
      <c r="F735" s="1" t="s">
        <v>3585</v>
      </c>
      <c r="H735" s="1" t="s">
        <v>3596</v>
      </c>
      <c r="I735" s="52" t="s">
        <v>1449</v>
      </c>
      <c r="J735" s="52" t="s">
        <v>1450</v>
      </c>
      <c r="K735" s="1" t="s">
        <v>3602</v>
      </c>
      <c r="L735" s="1" t="s">
        <v>4953</v>
      </c>
      <c r="M735" s="2" t="s">
        <v>303</v>
      </c>
      <c r="N735" s="1" t="s">
        <v>4951</v>
      </c>
      <c r="O735" s="1" t="s">
        <v>4952</v>
      </c>
      <c r="P735" s="52" t="s">
        <v>3897</v>
      </c>
      <c r="Q735" s="52" t="s">
        <v>3899</v>
      </c>
    </row>
    <row r="736" ht="13.2" spans="1:16">
      <c r="A736" s="1">
        <v>735</v>
      </c>
      <c r="B736" s="1" t="s">
        <v>6</v>
      </c>
      <c r="C736" s="1" t="s">
        <v>7</v>
      </c>
      <c r="D736" s="1" t="s">
        <v>3594</v>
      </c>
      <c r="E736" s="1" t="s">
        <v>3595</v>
      </c>
      <c r="F736" s="1" t="s">
        <v>3585</v>
      </c>
      <c r="H736" s="1" t="s">
        <v>3596</v>
      </c>
      <c r="I736" s="52" t="s">
        <v>1450</v>
      </c>
      <c r="J736" s="52" t="s">
        <v>1451</v>
      </c>
      <c r="K736" s="1" t="s">
        <v>3602</v>
      </c>
      <c r="M736" s="2"/>
      <c r="N736" s="1" t="s">
        <v>4954</v>
      </c>
      <c r="O736" s="1" t="s">
        <v>4955</v>
      </c>
      <c r="P736" s="52" t="s">
        <v>3708</v>
      </c>
    </row>
    <row r="737" ht="13.2" spans="1:17">
      <c r="A737" s="1">
        <v>736</v>
      </c>
      <c r="B737" s="1" t="s">
        <v>3</v>
      </c>
      <c r="C737" s="1" t="s">
        <v>4</v>
      </c>
      <c r="D737" s="1" t="s">
        <v>3594</v>
      </c>
      <c r="E737" s="1" t="s">
        <v>3595</v>
      </c>
      <c r="F737" s="1" t="s">
        <v>3585</v>
      </c>
      <c r="H737" s="1" t="s">
        <v>3596</v>
      </c>
      <c r="I737" s="52" t="s">
        <v>1450</v>
      </c>
      <c r="J737" s="52" t="s">
        <v>1451</v>
      </c>
      <c r="K737" s="1" t="s">
        <v>3602</v>
      </c>
      <c r="L737" s="1" t="s">
        <v>4956</v>
      </c>
      <c r="M737" s="2" t="s">
        <v>304</v>
      </c>
      <c r="N737" s="1" t="s">
        <v>4954</v>
      </c>
      <c r="O737" s="1" t="s">
        <v>4955</v>
      </c>
      <c r="P737" s="52" t="s">
        <v>3708</v>
      </c>
      <c r="Q737" s="52" t="s">
        <v>3710</v>
      </c>
    </row>
    <row r="738" ht="13.2" spans="1:16">
      <c r="A738" s="1">
        <v>737</v>
      </c>
      <c r="B738" s="1" t="s">
        <v>6</v>
      </c>
      <c r="C738" s="1" t="s">
        <v>7</v>
      </c>
      <c r="D738" s="1" t="s">
        <v>3594</v>
      </c>
      <c r="E738" s="1" t="s">
        <v>3595</v>
      </c>
      <c r="F738" s="1" t="s">
        <v>3585</v>
      </c>
      <c r="H738" s="1" t="s">
        <v>3596</v>
      </c>
      <c r="I738" s="52" t="s">
        <v>1452</v>
      </c>
      <c r="J738" s="52" t="s">
        <v>1453</v>
      </c>
      <c r="K738" s="1" t="s">
        <v>3602</v>
      </c>
      <c r="M738" s="2"/>
      <c r="N738" s="1" t="s">
        <v>4957</v>
      </c>
      <c r="O738" s="1" t="s">
        <v>4958</v>
      </c>
      <c r="P738" s="52" t="s">
        <v>4050</v>
      </c>
    </row>
    <row r="739" ht="13.2" spans="1:17">
      <c r="A739" s="1">
        <v>738</v>
      </c>
      <c r="B739" s="1" t="s">
        <v>3</v>
      </c>
      <c r="C739" s="1" t="s">
        <v>4</v>
      </c>
      <c r="D739" s="1" t="s">
        <v>3594</v>
      </c>
      <c r="E739" s="1" t="s">
        <v>3595</v>
      </c>
      <c r="F739" s="1" t="s">
        <v>3585</v>
      </c>
      <c r="H739" s="1" t="s">
        <v>3596</v>
      </c>
      <c r="I739" s="52" t="s">
        <v>1452</v>
      </c>
      <c r="J739" s="52" t="s">
        <v>1453</v>
      </c>
      <c r="K739" s="1" t="s">
        <v>3602</v>
      </c>
      <c r="L739" s="1" t="s">
        <v>4959</v>
      </c>
      <c r="M739" s="2" t="s">
        <v>305</v>
      </c>
      <c r="N739" s="1" t="s">
        <v>4957</v>
      </c>
      <c r="O739" s="1" t="s">
        <v>4958</v>
      </c>
      <c r="P739" s="52" t="s">
        <v>4050</v>
      </c>
      <c r="Q739" s="52" t="s">
        <v>4052</v>
      </c>
    </row>
    <row r="740" ht="13.2" spans="1:16">
      <c r="A740" s="1">
        <v>739</v>
      </c>
      <c r="B740" s="1" t="s">
        <v>6</v>
      </c>
      <c r="C740" s="1" t="s">
        <v>7</v>
      </c>
      <c r="D740" s="1" t="s">
        <v>3594</v>
      </c>
      <c r="E740" s="1" t="s">
        <v>3595</v>
      </c>
      <c r="F740" s="1" t="s">
        <v>3585</v>
      </c>
      <c r="H740" s="1" t="s">
        <v>3596</v>
      </c>
      <c r="I740" s="52" t="s">
        <v>1454</v>
      </c>
      <c r="J740" s="52" t="s">
        <v>1455</v>
      </c>
      <c r="K740" s="1" t="s">
        <v>3602</v>
      </c>
      <c r="M740" s="2"/>
      <c r="N740" s="1" t="s">
        <v>4960</v>
      </c>
      <c r="O740" s="1" t="s">
        <v>4961</v>
      </c>
      <c r="P740" s="52" t="s">
        <v>3782</v>
      </c>
    </row>
    <row r="741" ht="13.2" spans="1:17">
      <c r="A741" s="1">
        <v>740</v>
      </c>
      <c r="B741" s="1" t="s">
        <v>3</v>
      </c>
      <c r="C741" s="1" t="s">
        <v>4</v>
      </c>
      <c r="D741" s="1" t="s">
        <v>3594</v>
      </c>
      <c r="E741" s="1" t="s">
        <v>3595</v>
      </c>
      <c r="F741" s="1" t="s">
        <v>3585</v>
      </c>
      <c r="H741" s="1" t="s">
        <v>3596</v>
      </c>
      <c r="I741" s="52" t="s">
        <v>1454</v>
      </c>
      <c r="J741" s="52" t="s">
        <v>1455</v>
      </c>
      <c r="K741" s="1" t="s">
        <v>3602</v>
      </c>
      <c r="L741" s="1" t="s">
        <v>4962</v>
      </c>
      <c r="M741" s="2" t="s">
        <v>306</v>
      </c>
      <c r="N741" s="1" t="s">
        <v>4960</v>
      </c>
      <c r="O741" s="1" t="s">
        <v>4961</v>
      </c>
      <c r="P741" s="52" t="s">
        <v>3782</v>
      </c>
      <c r="Q741" s="52" t="s">
        <v>3784</v>
      </c>
    </row>
    <row r="742" ht="13.2" spans="1:16">
      <c r="A742" s="1">
        <v>741</v>
      </c>
      <c r="B742" s="1" t="s">
        <v>6</v>
      </c>
      <c r="C742" s="1" t="s">
        <v>7</v>
      </c>
      <c r="D742" s="1" t="s">
        <v>3594</v>
      </c>
      <c r="E742" s="1" t="s">
        <v>3595</v>
      </c>
      <c r="F742" s="1" t="s">
        <v>3585</v>
      </c>
      <c r="H742" s="1" t="s">
        <v>3596</v>
      </c>
      <c r="I742" s="52" t="s">
        <v>1456</v>
      </c>
      <c r="J742" s="52" t="s">
        <v>1457</v>
      </c>
      <c r="K742" s="1" t="s">
        <v>3602</v>
      </c>
      <c r="M742" s="2"/>
      <c r="N742" s="1" t="s">
        <v>4963</v>
      </c>
      <c r="O742" s="1" t="s">
        <v>4964</v>
      </c>
      <c r="P742" s="52" t="s">
        <v>4965</v>
      </c>
    </row>
    <row r="743" ht="13.2" spans="1:17">
      <c r="A743" s="1">
        <v>742</v>
      </c>
      <c r="B743" s="1" t="s">
        <v>3</v>
      </c>
      <c r="C743" s="1" t="s">
        <v>4</v>
      </c>
      <c r="D743" s="1" t="s">
        <v>3594</v>
      </c>
      <c r="E743" s="1" t="s">
        <v>3595</v>
      </c>
      <c r="F743" s="1" t="s">
        <v>3585</v>
      </c>
      <c r="H743" s="1" t="s">
        <v>3596</v>
      </c>
      <c r="I743" s="52" t="s">
        <v>1456</v>
      </c>
      <c r="J743" s="52" t="s">
        <v>1457</v>
      </c>
      <c r="K743" s="1" t="s">
        <v>3602</v>
      </c>
      <c r="L743" s="1" t="s">
        <v>4966</v>
      </c>
      <c r="M743" s="2" t="s">
        <v>307</v>
      </c>
      <c r="N743" s="1" t="s">
        <v>4963</v>
      </c>
      <c r="O743" s="1" t="s">
        <v>4964</v>
      </c>
      <c r="P743" s="52" t="s">
        <v>4965</v>
      </c>
      <c r="Q743" s="52" t="s">
        <v>4967</v>
      </c>
    </row>
    <row r="744" ht="13.2" spans="1:16">
      <c r="A744" s="1">
        <v>743</v>
      </c>
      <c r="B744" s="1" t="s">
        <v>6</v>
      </c>
      <c r="C744" s="1" t="s">
        <v>7</v>
      </c>
      <c r="D744" s="1" t="s">
        <v>3594</v>
      </c>
      <c r="E744" s="1" t="s">
        <v>3595</v>
      </c>
      <c r="F744" s="1" t="s">
        <v>3585</v>
      </c>
      <c r="H744" s="1" t="s">
        <v>3596</v>
      </c>
      <c r="I744" s="52" t="s">
        <v>1458</v>
      </c>
      <c r="J744" s="52" t="s">
        <v>1459</v>
      </c>
      <c r="K744" s="1" t="s">
        <v>3602</v>
      </c>
      <c r="M744" s="2"/>
      <c r="O744" s="1" t="s">
        <v>4968</v>
      </c>
      <c r="P744" s="52" t="s">
        <v>4969</v>
      </c>
    </row>
    <row r="745" ht="13.2" spans="1:17">
      <c r="A745" s="1">
        <v>744</v>
      </c>
      <c r="B745" s="1" t="s">
        <v>3</v>
      </c>
      <c r="C745" s="1" t="s">
        <v>4</v>
      </c>
      <c r="D745" s="1" t="s">
        <v>3594</v>
      </c>
      <c r="E745" s="1" t="s">
        <v>3595</v>
      </c>
      <c r="F745" s="1" t="s">
        <v>3585</v>
      </c>
      <c r="H745" s="1" t="s">
        <v>3596</v>
      </c>
      <c r="I745" s="52" t="s">
        <v>1458</v>
      </c>
      <c r="J745" s="52" t="s">
        <v>1459</v>
      </c>
      <c r="K745" s="1" t="s">
        <v>3602</v>
      </c>
      <c r="L745" s="1" t="s">
        <v>4970</v>
      </c>
      <c r="M745" s="2" t="s">
        <v>55</v>
      </c>
      <c r="O745" s="1" t="s">
        <v>4968</v>
      </c>
      <c r="P745" s="52" t="s">
        <v>4969</v>
      </c>
      <c r="Q745" s="52" t="s">
        <v>4683</v>
      </c>
    </row>
    <row r="746" ht="13.2" spans="1:16">
      <c r="A746" s="1">
        <v>745</v>
      </c>
      <c r="B746" s="1" t="s">
        <v>6</v>
      </c>
      <c r="C746" s="1" t="s">
        <v>7</v>
      </c>
      <c r="D746" s="1" t="s">
        <v>3594</v>
      </c>
      <c r="E746" s="1" t="s">
        <v>3595</v>
      </c>
      <c r="F746" s="1" t="s">
        <v>3585</v>
      </c>
      <c r="H746" s="1" t="s">
        <v>3596</v>
      </c>
      <c r="I746" s="52" t="s">
        <v>1460</v>
      </c>
      <c r="J746" s="52" t="s">
        <v>1461</v>
      </c>
      <c r="K746" s="1" t="s">
        <v>3602</v>
      </c>
      <c r="M746" s="2"/>
      <c r="O746" s="1" t="s">
        <v>4971</v>
      </c>
      <c r="P746" s="52" t="s">
        <v>4972</v>
      </c>
    </row>
    <row r="747" ht="13.2" spans="1:17">
      <c r="A747" s="1">
        <v>746</v>
      </c>
      <c r="B747" s="1" t="s">
        <v>3</v>
      </c>
      <c r="C747" s="1" t="s">
        <v>4</v>
      </c>
      <c r="D747" s="1" t="s">
        <v>3594</v>
      </c>
      <c r="E747" s="1" t="s">
        <v>3595</v>
      </c>
      <c r="F747" s="1" t="s">
        <v>3585</v>
      </c>
      <c r="H747" s="1" t="s">
        <v>3596</v>
      </c>
      <c r="I747" s="52" t="s">
        <v>1460</v>
      </c>
      <c r="J747" s="52" t="s">
        <v>1461</v>
      </c>
      <c r="K747" s="1" t="s">
        <v>3602</v>
      </c>
      <c r="L747" s="1" t="s">
        <v>4973</v>
      </c>
      <c r="M747" s="2" t="s">
        <v>70</v>
      </c>
      <c r="O747" s="1" t="s">
        <v>4971</v>
      </c>
      <c r="P747" s="52" t="s">
        <v>4972</v>
      </c>
      <c r="Q747" s="52" t="s">
        <v>4974</v>
      </c>
    </row>
    <row r="748" ht="13.2" spans="1:16">
      <c r="A748" s="1">
        <v>747</v>
      </c>
      <c r="B748" s="1" t="s">
        <v>6</v>
      </c>
      <c r="C748" s="1" t="s">
        <v>7</v>
      </c>
      <c r="D748" s="1" t="s">
        <v>3594</v>
      </c>
      <c r="E748" s="1" t="s">
        <v>3595</v>
      </c>
      <c r="F748" s="1" t="s">
        <v>3585</v>
      </c>
      <c r="H748" s="1" t="s">
        <v>3596</v>
      </c>
      <c r="I748" s="52" t="s">
        <v>1462</v>
      </c>
      <c r="J748" s="52" t="s">
        <v>1463</v>
      </c>
      <c r="K748" s="52" t="s">
        <v>3597</v>
      </c>
      <c r="M748" s="2"/>
      <c r="O748" s="1" t="s">
        <v>4975</v>
      </c>
      <c r="P748" s="52" t="s">
        <v>3654</v>
      </c>
    </row>
    <row r="749" ht="13.2" spans="1:17">
      <c r="A749" s="1">
        <v>748</v>
      </c>
      <c r="B749" s="1" t="s">
        <v>3</v>
      </c>
      <c r="C749" s="1" t="s">
        <v>4</v>
      </c>
      <c r="D749" s="1" t="s">
        <v>3594</v>
      </c>
      <c r="E749" s="1" t="s">
        <v>3595</v>
      </c>
      <c r="F749" s="1" t="s">
        <v>3585</v>
      </c>
      <c r="H749" s="1" t="s">
        <v>3596</v>
      </c>
      <c r="I749" s="52" t="s">
        <v>1462</v>
      </c>
      <c r="J749" s="52" t="s">
        <v>1463</v>
      </c>
      <c r="K749" s="52" t="s">
        <v>3597</v>
      </c>
      <c r="L749" s="1" t="s">
        <v>4976</v>
      </c>
      <c r="M749" s="2" t="s">
        <v>308</v>
      </c>
      <c r="O749" s="1" t="s">
        <v>4975</v>
      </c>
      <c r="P749" s="52" t="s">
        <v>3654</v>
      </c>
      <c r="Q749" s="52" t="s">
        <v>4977</v>
      </c>
    </row>
    <row r="750" ht="13.2" spans="1:16">
      <c r="A750" s="1">
        <v>749</v>
      </c>
      <c r="B750" s="1" t="s">
        <v>6</v>
      </c>
      <c r="C750" s="1" t="s">
        <v>7</v>
      </c>
      <c r="D750" s="1" t="s">
        <v>3594</v>
      </c>
      <c r="E750" s="1" t="s">
        <v>3595</v>
      </c>
      <c r="F750" s="1" t="s">
        <v>3585</v>
      </c>
      <c r="H750" s="1" t="s">
        <v>3596</v>
      </c>
      <c r="I750" s="52" t="s">
        <v>1464</v>
      </c>
      <c r="J750" s="52" t="s">
        <v>1465</v>
      </c>
      <c r="K750" s="1" t="s">
        <v>3602</v>
      </c>
      <c r="M750" s="2"/>
      <c r="O750" s="1" t="s">
        <v>4978</v>
      </c>
      <c r="P750" s="52" t="s">
        <v>4979</v>
      </c>
    </row>
    <row r="751" ht="13.2" spans="1:17">
      <c r="A751" s="1">
        <v>750</v>
      </c>
      <c r="B751" s="1" t="s">
        <v>3</v>
      </c>
      <c r="C751" s="1" t="s">
        <v>4</v>
      </c>
      <c r="D751" s="1" t="s">
        <v>3594</v>
      </c>
      <c r="E751" s="1" t="s">
        <v>3595</v>
      </c>
      <c r="F751" s="1" t="s">
        <v>3585</v>
      </c>
      <c r="H751" s="1" t="s">
        <v>3596</v>
      </c>
      <c r="I751" s="52" t="s">
        <v>1464</v>
      </c>
      <c r="J751" s="52" t="s">
        <v>1465</v>
      </c>
      <c r="K751" s="1" t="s">
        <v>3602</v>
      </c>
      <c r="L751" s="1" t="s">
        <v>4980</v>
      </c>
      <c r="M751" s="2" t="s">
        <v>55</v>
      </c>
      <c r="O751" s="1" t="s">
        <v>4978</v>
      </c>
      <c r="P751" s="52" t="s">
        <v>4979</v>
      </c>
      <c r="Q751" s="52" t="s">
        <v>4981</v>
      </c>
    </row>
    <row r="752" ht="13.2" spans="1:16">
      <c r="A752" s="1">
        <v>751</v>
      </c>
      <c r="B752" s="1" t="s">
        <v>6</v>
      </c>
      <c r="C752" s="1" t="s">
        <v>7</v>
      </c>
      <c r="D752" s="1" t="s">
        <v>3594</v>
      </c>
      <c r="E752" s="1" t="s">
        <v>3595</v>
      </c>
      <c r="F752" s="1" t="s">
        <v>3585</v>
      </c>
      <c r="H752" s="1" t="s">
        <v>3596</v>
      </c>
      <c r="I752" s="52" t="s">
        <v>1466</v>
      </c>
      <c r="J752" s="52" t="s">
        <v>1467</v>
      </c>
      <c r="K752" s="52" t="s">
        <v>3597</v>
      </c>
      <c r="M752" s="2"/>
      <c r="O752" s="1" t="s">
        <v>4982</v>
      </c>
      <c r="P752" s="52" t="s">
        <v>4983</v>
      </c>
    </row>
    <row r="753" ht="13.2" spans="1:17">
      <c r="A753" s="1">
        <v>752</v>
      </c>
      <c r="B753" s="1" t="s">
        <v>3</v>
      </c>
      <c r="C753" s="1" t="s">
        <v>4</v>
      </c>
      <c r="D753" s="1" t="s">
        <v>3594</v>
      </c>
      <c r="E753" s="1" t="s">
        <v>3595</v>
      </c>
      <c r="F753" s="1" t="s">
        <v>3585</v>
      </c>
      <c r="H753" s="1" t="s">
        <v>3596</v>
      </c>
      <c r="I753" s="52" t="s">
        <v>1466</v>
      </c>
      <c r="J753" s="52" t="s">
        <v>1467</v>
      </c>
      <c r="K753" s="52" t="s">
        <v>3597</v>
      </c>
      <c r="L753" s="1" t="s">
        <v>4984</v>
      </c>
      <c r="M753" s="2" t="s">
        <v>309</v>
      </c>
      <c r="O753" s="1" t="s">
        <v>4982</v>
      </c>
      <c r="P753" s="52" t="s">
        <v>4983</v>
      </c>
      <c r="Q753" s="52" t="s">
        <v>4985</v>
      </c>
    </row>
    <row r="754" ht="13.2" spans="1:16">
      <c r="A754" s="1">
        <v>753</v>
      </c>
      <c r="B754" s="1" t="s">
        <v>6</v>
      </c>
      <c r="C754" s="1" t="s">
        <v>7</v>
      </c>
      <c r="D754" s="1" t="s">
        <v>3594</v>
      </c>
      <c r="E754" s="1" t="s">
        <v>3595</v>
      </c>
      <c r="F754" s="1" t="s">
        <v>3585</v>
      </c>
      <c r="H754" s="1" t="s">
        <v>3596</v>
      </c>
      <c r="I754" s="52" t="s">
        <v>1468</v>
      </c>
      <c r="J754" s="52" t="s">
        <v>1469</v>
      </c>
      <c r="K754" s="1" t="s">
        <v>3602</v>
      </c>
      <c r="M754" s="2"/>
      <c r="N754" s="1" t="s">
        <v>4986</v>
      </c>
      <c r="O754" s="1" t="s">
        <v>4987</v>
      </c>
      <c r="P754" s="52" t="s">
        <v>4988</v>
      </c>
    </row>
    <row r="755" ht="13.2" spans="1:17">
      <c r="A755" s="1">
        <v>754</v>
      </c>
      <c r="B755" s="1" t="s">
        <v>3</v>
      </c>
      <c r="C755" s="1" t="s">
        <v>4</v>
      </c>
      <c r="D755" s="1" t="s">
        <v>3594</v>
      </c>
      <c r="E755" s="1" t="s">
        <v>3595</v>
      </c>
      <c r="F755" s="1" t="s">
        <v>3585</v>
      </c>
      <c r="H755" s="1" t="s">
        <v>3596</v>
      </c>
      <c r="I755" s="52" t="s">
        <v>1468</v>
      </c>
      <c r="J755" s="52" t="s">
        <v>1469</v>
      </c>
      <c r="K755" s="1" t="s">
        <v>3602</v>
      </c>
      <c r="L755" s="1" t="s">
        <v>4989</v>
      </c>
      <c r="M755" s="2" t="s">
        <v>310</v>
      </c>
      <c r="N755" s="1" t="s">
        <v>4986</v>
      </c>
      <c r="O755" s="1" t="s">
        <v>4987</v>
      </c>
      <c r="P755" s="52" t="s">
        <v>4988</v>
      </c>
      <c r="Q755" s="52" t="s">
        <v>4990</v>
      </c>
    </row>
    <row r="756" ht="13.2" spans="1:16">
      <c r="A756" s="1">
        <v>755</v>
      </c>
      <c r="B756" s="1" t="s">
        <v>6</v>
      </c>
      <c r="C756" s="1" t="s">
        <v>7</v>
      </c>
      <c r="D756" s="1" t="s">
        <v>3594</v>
      </c>
      <c r="E756" s="1" t="s">
        <v>3595</v>
      </c>
      <c r="F756" s="1" t="s">
        <v>3585</v>
      </c>
      <c r="H756" s="1" t="s">
        <v>3596</v>
      </c>
      <c r="I756" s="52" t="s">
        <v>1470</v>
      </c>
      <c r="J756" s="52" t="s">
        <v>1471</v>
      </c>
      <c r="K756" s="1" t="s">
        <v>3602</v>
      </c>
      <c r="M756" s="2"/>
      <c r="O756" s="1" t="s">
        <v>4991</v>
      </c>
      <c r="P756" s="52" t="s">
        <v>4992</v>
      </c>
    </row>
    <row r="757" ht="13.2" spans="1:17">
      <c r="A757" s="1">
        <v>756</v>
      </c>
      <c r="B757" s="1" t="s">
        <v>3</v>
      </c>
      <c r="C757" s="1" t="s">
        <v>4</v>
      </c>
      <c r="D757" s="1" t="s">
        <v>3594</v>
      </c>
      <c r="E757" s="1" t="s">
        <v>3595</v>
      </c>
      <c r="F757" s="1" t="s">
        <v>3585</v>
      </c>
      <c r="H757" s="1" t="s">
        <v>3596</v>
      </c>
      <c r="I757" s="52" t="s">
        <v>1470</v>
      </c>
      <c r="J757" s="52" t="s">
        <v>1471</v>
      </c>
      <c r="K757" s="1" t="s">
        <v>3602</v>
      </c>
      <c r="L757" s="1" t="s">
        <v>4993</v>
      </c>
      <c r="M757" s="2" t="s">
        <v>55</v>
      </c>
      <c r="O757" s="1" t="s">
        <v>4991</v>
      </c>
      <c r="P757" s="52" t="s">
        <v>4992</v>
      </c>
      <c r="Q757" s="52" t="s">
        <v>4118</v>
      </c>
    </row>
    <row r="758" ht="13.2" spans="1:16">
      <c r="A758" s="1">
        <v>757</v>
      </c>
      <c r="B758" s="1" t="s">
        <v>6</v>
      </c>
      <c r="C758" s="1" t="s">
        <v>7</v>
      </c>
      <c r="D758" s="1" t="s">
        <v>3594</v>
      </c>
      <c r="E758" s="1" t="s">
        <v>3595</v>
      </c>
      <c r="F758" s="1" t="s">
        <v>3585</v>
      </c>
      <c r="H758" s="1" t="s">
        <v>3596</v>
      </c>
      <c r="I758" s="52" t="s">
        <v>1472</v>
      </c>
      <c r="J758" s="52" t="s">
        <v>1473</v>
      </c>
      <c r="K758" s="52" t="s">
        <v>3597</v>
      </c>
      <c r="M758" s="2"/>
      <c r="O758" s="1" t="s">
        <v>4994</v>
      </c>
      <c r="P758" s="52" t="s">
        <v>4531</v>
      </c>
    </row>
    <row r="759" ht="13.2" spans="1:17">
      <c r="A759" s="1">
        <v>758</v>
      </c>
      <c r="B759" s="1" t="s">
        <v>3</v>
      </c>
      <c r="C759" s="1" t="s">
        <v>4</v>
      </c>
      <c r="D759" s="1" t="s">
        <v>3594</v>
      </c>
      <c r="E759" s="1" t="s">
        <v>3595</v>
      </c>
      <c r="F759" s="1" t="s">
        <v>3585</v>
      </c>
      <c r="H759" s="1" t="s">
        <v>3596</v>
      </c>
      <c r="I759" s="52" t="s">
        <v>1472</v>
      </c>
      <c r="J759" s="52" t="s">
        <v>1473</v>
      </c>
      <c r="K759" s="52" t="s">
        <v>3597</v>
      </c>
      <c r="L759" s="1" t="s">
        <v>4995</v>
      </c>
      <c r="M759" s="2" t="s">
        <v>55</v>
      </c>
      <c r="O759" s="1" t="s">
        <v>4994</v>
      </c>
      <c r="P759" s="52" t="s">
        <v>4531</v>
      </c>
      <c r="Q759" s="52" t="s">
        <v>4996</v>
      </c>
    </row>
    <row r="760" ht="13.2" spans="1:16">
      <c r="A760" s="1">
        <v>759</v>
      </c>
      <c r="B760" s="1" t="s">
        <v>6</v>
      </c>
      <c r="C760" s="1" t="s">
        <v>7</v>
      </c>
      <c r="D760" s="1" t="s">
        <v>3594</v>
      </c>
      <c r="E760" s="1" t="s">
        <v>3595</v>
      </c>
      <c r="F760" s="1" t="s">
        <v>3585</v>
      </c>
      <c r="H760" s="1" t="s">
        <v>3596</v>
      </c>
      <c r="I760" s="52" t="s">
        <v>1474</v>
      </c>
      <c r="J760" s="52" t="s">
        <v>1475</v>
      </c>
      <c r="K760" s="52" t="s">
        <v>3597</v>
      </c>
      <c r="M760" s="2"/>
      <c r="O760" s="1" t="s">
        <v>4997</v>
      </c>
      <c r="P760" s="52" t="s">
        <v>4069</v>
      </c>
    </row>
    <row r="761" ht="13.2" spans="1:17">
      <c r="A761" s="1">
        <v>760</v>
      </c>
      <c r="B761" s="1" t="s">
        <v>3</v>
      </c>
      <c r="C761" s="1" t="s">
        <v>4</v>
      </c>
      <c r="D761" s="1" t="s">
        <v>3594</v>
      </c>
      <c r="E761" s="1" t="s">
        <v>3595</v>
      </c>
      <c r="F761" s="1" t="s">
        <v>3585</v>
      </c>
      <c r="H761" s="1" t="s">
        <v>3596</v>
      </c>
      <c r="I761" s="52" t="s">
        <v>1474</v>
      </c>
      <c r="J761" s="52" t="s">
        <v>1475</v>
      </c>
      <c r="K761" s="52" t="s">
        <v>3597</v>
      </c>
      <c r="L761" s="1" t="s">
        <v>4998</v>
      </c>
      <c r="M761" s="2" t="s">
        <v>55</v>
      </c>
      <c r="O761" s="1" t="s">
        <v>4997</v>
      </c>
      <c r="P761" s="52" t="s">
        <v>4069</v>
      </c>
      <c r="Q761" s="52" t="s">
        <v>4071</v>
      </c>
    </row>
    <row r="762" ht="13.2" spans="1:16">
      <c r="A762" s="1">
        <v>761</v>
      </c>
      <c r="B762" s="1" t="s">
        <v>6</v>
      </c>
      <c r="C762" s="1" t="s">
        <v>7</v>
      </c>
      <c r="D762" s="1" t="s">
        <v>3594</v>
      </c>
      <c r="E762" s="1" t="s">
        <v>3595</v>
      </c>
      <c r="F762" s="1" t="s">
        <v>3585</v>
      </c>
      <c r="H762" s="1" t="s">
        <v>3596</v>
      </c>
      <c r="I762" s="52" t="s">
        <v>1476</v>
      </c>
      <c r="J762" s="52" t="s">
        <v>1477</v>
      </c>
      <c r="K762" s="52" t="s">
        <v>3597</v>
      </c>
      <c r="M762" s="2"/>
      <c r="O762" s="1" t="s">
        <v>4999</v>
      </c>
      <c r="P762" s="52" t="s">
        <v>4069</v>
      </c>
    </row>
    <row r="763" ht="13.2" spans="1:17">
      <c r="A763" s="1">
        <v>762</v>
      </c>
      <c r="B763" s="1" t="s">
        <v>3</v>
      </c>
      <c r="C763" s="1" t="s">
        <v>4</v>
      </c>
      <c r="D763" s="1" t="s">
        <v>3594</v>
      </c>
      <c r="E763" s="1" t="s">
        <v>3595</v>
      </c>
      <c r="F763" s="1" t="s">
        <v>3585</v>
      </c>
      <c r="H763" s="1" t="s">
        <v>3596</v>
      </c>
      <c r="I763" s="52" t="s">
        <v>1476</v>
      </c>
      <c r="J763" s="52" t="s">
        <v>1477</v>
      </c>
      <c r="K763" s="52" t="s">
        <v>3597</v>
      </c>
      <c r="L763" s="1" t="s">
        <v>5000</v>
      </c>
      <c r="M763" s="2" t="s">
        <v>55</v>
      </c>
      <c r="O763" s="1" t="s">
        <v>4999</v>
      </c>
      <c r="P763" s="52" t="s">
        <v>4069</v>
      </c>
      <c r="Q763" s="52" t="s">
        <v>4071</v>
      </c>
    </row>
    <row r="764" ht="13.2" spans="1:16">
      <c r="A764" s="1">
        <v>763</v>
      </c>
      <c r="B764" s="1" t="s">
        <v>6</v>
      </c>
      <c r="C764" s="1" t="s">
        <v>7</v>
      </c>
      <c r="D764" s="1" t="s">
        <v>3594</v>
      </c>
      <c r="E764" s="1" t="s">
        <v>3595</v>
      </c>
      <c r="F764" s="1" t="s">
        <v>3585</v>
      </c>
      <c r="H764" s="1" t="s">
        <v>3596</v>
      </c>
      <c r="I764" s="52" t="s">
        <v>1478</v>
      </c>
      <c r="J764" s="52" t="s">
        <v>1479</v>
      </c>
      <c r="K764" s="1" t="s">
        <v>3602</v>
      </c>
      <c r="M764" s="2"/>
      <c r="N764" s="1" t="s">
        <v>5001</v>
      </c>
      <c r="O764" s="1" t="s">
        <v>5002</v>
      </c>
      <c r="P764" s="52" t="s">
        <v>4143</v>
      </c>
    </row>
    <row r="765" ht="13.2" spans="1:17">
      <c r="A765" s="1">
        <v>764</v>
      </c>
      <c r="B765" s="1" t="s">
        <v>3</v>
      </c>
      <c r="C765" s="1" t="s">
        <v>4</v>
      </c>
      <c r="D765" s="1" t="s">
        <v>3594</v>
      </c>
      <c r="E765" s="1" t="s">
        <v>3595</v>
      </c>
      <c r="F765" s="1" t="s">
        <v>3585</v>
      </c>
      <c r="H765" s="1" t="s">
        <v>3596</v>
      </c>
      <c r="I765" s="52" t="s">
        <v>1478</v>
      </c>
      <c r="J765" s="52" t="s">
        <v>1479</v>
      </c>
      <c r="K765" s="1" t="s">
        <v>3602</v>
      </c>
      <c r="L765" s="1" t="s">
        <v>5003</v>
      </c>
      <c r="M765" s="2" t="s">
        <v>311</v>
      </c>
      <c r="N765" s="1" t="s">
        <v>5001</v>
      </c>
      <c r="O765" s="1" t="s">
        <v>5002</v>
      </c>
      <c r="P765" s="52" t="s">
        <v>4143</v>
      </c>
      <c r="Q765" s="52" t="s">
        <v>3661</v>
      </c>
    </row>
    <row r="766" ht="13.2" spans="1:16">
      <c r="A766" s="1">
        <v>765</v>
      </c>
      <c r="B766" s="1" t="s">
        <v>6</v>
      </c>
      <c r="C766" s="1" t="s">
        <v>7</v>
      </c>
      <c r="D766" s="1" t="s">
        <v>3594</v>
      </c>
      <c r="E766" s="1" t="s">
        <v>3595</v>
      </c>
      <c r="F766" s="1" t="s">
        <v>3585</v>
      </c>
      <c r="H766" s="1" t="s">
        <v>3596</v>
      </c>
      <c r="I766" s="52" t="s">
        <v>1480</v>
      </c>
      <c r="J766" s="52" t="s">
        <v>1481</v>
      </c>
      <c r="K766" s="1" t="s">
        <v>3602</v>
      </c>
      <c r="M766" s="2"/>
      <c r="O766" s="1" t="s">
        <v>5004</v>
      </c>
      <c r="P766" s="52" t="s">
        <v>5005</v>
      </c>
    </row>
    <row r="767" ht="13.2" spans="1:17">
      <c r="A767" s="1">
        <v>766</v>
      </c>
      <c r="B767" s="1" t="s">
        <v>3</v>
      </c>
      <c r="C767" s="1" t="s">
        <v>4</v>
      </c>
      <c r="D767" s="1" t="s">
        <v>3594</v>
      </c>
      <c r="E767" s="1" t="s">
        <v>3595</v>
      </c>
      <c r="F767" s="1" t="s">
        <v>3585</v>
      </c>
      <c r="H767" s="1" t="s">
        <v>3596</v>
      </c>
      <c r="I767" s="52" t="s">
        <v>1480</v>
      </c>
      <c r="J767" s="52" t="s">
        <v>1481</v>
      </c>
      <c r="K767" s="1" t="s">
        <v>3602</v>
      </c>
      <c r="L767" s="1" t="s">
        <v>5006</v>
      </c>
      <c r="M767" s="2" t="s">
        <v>312</v>
      </c>
      <c r="O767" s="1" t="s">
        <v>5004</v>
      </c>
      <c r="P767" s="52" t="s">
        <v>5005</v>
      </c>
      <c r="Q767" s="52" t="s">
        <v>5007</v>
      </c>
    </row>
    <row r="768" ht="13.2" spans="1:16">
      <c r="A768" s="1">
        <v>767</v>
      </c>
      <c r="B768" s="1" t="s">
        <v>6</v>
      </c>
      <c r="C768" s="1" t="s">
        <v>7</v>
      </c>
      <c r="D768" s="1" t="s">
        <v>3594</v>
      </c>
      <c r="E768" s="1" t="s">
        <v>3595</v>
      </c>
      <c r="F768" s="1" t="s">
        <v>3585</v>
      </c>
      <c r="H768" s="1" t="s">
        <v>3596</v>
      </c>
      <c r="I768" s="52" t="s">
        <v>1482</v>
      </c>
      <c r="J768" s="52" t="s">
        <v>1483</v>
      </c>
      <c r="K768" s="52" t="s">
        <v>3597</v>
      </c>
      <c r="M768" s="2"/>
      <c r="O768" s="1" t="s">
        <v>5008</v>
      </c>
      <c r="P768" s="52" t="s">
        <v>4116</v>
      </c>
    </row>
    <row r="769" ht="13.2" spans="1:17">
      <c r="A769" s="1">
        <v>768</v>
      </c>
      <c r="B769" s="1" t="s">
        <v>3</v>
      </c>
      <c r="C769" s="1" t="s">
        <v>4</v>
      </c>
      <c r="D769" s="1" t="s">
        <v>3594</v>
      </c>
      <c r="E769" s="1" t="s">
        <v>3595</v>
      </c>
      <c r="F769" s="1" t="s">
        <v>3585</v>
      </c>
      <c r="H769" s="1" t="s">
        <v>3596</v>
      </c>
      <c r="I769" s="52" t="s">
        <v>1482</v>
      </c>
      <c r="J769" s="52" t="s">
        <v>1483</v>
      </c>
      <c r="K769" s="52" t="s">
        <v>3597</v>
      </c>
      <c r="L769" s="1" t="s">
        <v>5009</v>
      </c>
      <c r="M769" s="2" t="s">
        <v>55</v>
      </c>
      <c r="O769" s="1" t="s">
        <v>5008</v>
      </c>
      <c r="P769" s="52" t="s">
        <v>4116</v>
      </c>
      <c r="Q769" s="52" t="s">
        <v>5010</v>
      </c>
    </row>
    <row r="770" ht="13.2" spans="1:18">
      <c r="A770" s="1">
        <v>769</v>
      </c>
      <c r="B770" s="1" t="s">
        <v>6</v>
      </c>
      <c r="C770" s="1" t="s">
        <v>8</v>
      </c>
      <c r="D770" s="1" t="s">
        <v>3594</v>
      </c>
      <c r="E770" s="1" t="s">
        <v>3595</v>
      </c>
      <c r="F770" s="1" t="s">
        <v>3585</v>
      </c>
      <c r="H770" s="1" t="s">
        <v>3596</v>
      </c>
      <c r="I770" s="52" t="s">
        <v>1484</v>
      </c>
      <c r="J770" s="52" t="s">
        <v>1485</v>
      </c>
      <c r="K770" s="52" t="s">
        <v>3597</v>
      </c>
      <c r="M770" s="2"/>
      <c r="O770" s="1" t="s">
        <v>5011</v>
      </c>
      <c r="P770" s="52" t="s">
        <v>5012</v>
      </c>
      <c r="R770" s="1" t="s">
        <v>3609</v>
      </c>
    </row>
    <row r="771" ht="13.2" spans="1:16">
      <c r="A771" s="1">
        <v>770</v>
      </c>
      <c r="B771" s="1" t="s">
        <v>6</v>
      </c>
      <c r="C771" s="1" t="s">
        <v>7</v>
      </c>
      <c r="D771" s="1" t="s">
        <v>3594</v>
      </c>
      <c r="E771" s="1" t="s">
        <v>3595</v>
      </c>
      <c r="F771" s="1" t="s">
        <v>3585</v>
      </c>
      <c r="H771" s="1" t="s">
        <v>3596</v>
      </c>
      <c r="I771" s="52" t="s">
        <v>1486</v>
      </c>
      <c r="J771" s="52" t="s">
        <v>1487</v>
      </c>
      <c r="K771" s="52" t="s">
        <v>3597</v>
      </c>
      <c r="M771" s="2"/>
      <c r="O771" s="1" t="s">
        <v>5013</v>
      </c>
      <c r="P771" s="52" t="s">
        <v>3823</v>
      </c>
    </row>
    <row r="772" ht="13.2" spans="1:17">
      <c r="A772" s="1">
        <v>771</v>
      </c>
      <c r="B772" s="1" t="s">
        <v>3</v>
      </c>
      <c r="C772" s="1" t="s">
        <v>4</v>
      </c>
      <c r="D772" s="1" t="s">
        <v>3594</v>
      </c>
      <c r="E772" s="1" t="s">
        <v>3595</v>
      </c>
      <c r="F772" s="1" t="s">
        <v>3585</v>
      </c>
      <c r="H772" s="1" t="s">
        <v>3596</v>
      </c>
      <c r="I772" s="52" t="s">
        <v>1486</v>
      </c>
      <c r="J772" s="52" t="s">
        <v>1487</v>
      </c>
      <c r="K772" s="52" t="s">
        <v>3597</v>
      </c>
      <c r="L772" s="1" t="s">
        <v>5014</v>
      </c>
      <c r="M772" s="2" t="s">
        <v>98</v>
      </c>
      <c r="O772" s="1" t="s">
        <v>5013</v>
      </c>
      <c r="P772" s="52" t="s">
        <v>3823</v>
      </c>
      <c r="Q772" s="52" t="s">
        <v>3825</v>
      </c>
    </row>
    <row r="773" ht="13.2" spans="1:16">
      <c r="A773" s="1">
        <v>772</v>
      </c>
      <c r="B773" s="1" t="s">
        <v>6</v>
      </c>
      <c r="C773" s="1" t="s">
        <v>7</v>
      </c>
      <c r="D773" s="1" t="s">
        <v>3594</v>
      </c>
      <c r="E773" s="1" t="s">
        <v>3595</v>
      </c>
      <c r="F773" s="1" t="s">
        <v>3585</v>
      </c>
      <c r="H773" s="1" t="s">
        <v>3596</v>
      </c>
      <c r="I773" s="52" t="s">
        <v>1488</v>
      </c>
      <c r="J773" s="52" t="s">
        <v>1489</v>
      </c>
      <c r="K773" s="1" t="s">
        <v>3602</v>
      </c>
      <c r="M773" s="2"/>
      <c r="O773" s="1" t="s">
        <v>5015</v>
      </c>
      <c r="P773" s="52" t="s">
        <v>3657</v>
      </c>
    </row>
    <row r="774" ht="13.2" spans="1:17">
      <c r="A774" s="1">
        <v>773</v>
      </c>
      <c r="B774" s="1" t="s">
        <v>3</v>
      </c>
      <c r="C774" s="1" t="s">
        <v>4</v>
      </c>
      <c r="D774" s="1" t="s">
        <v>3594</v>
      </c>
      <c r="E774" s="1" t="s">
        <v>3595</v>
      </c>
      <c r="F774" s="1" t="s">
        <v>3585</v>
      </c>
      <c r="H774" s="1" t="s">
        <v>3596</v>
      </c>
      <c r="I774" s="52" t="s">
        <v>1488</v>
      </c>
      <c r="J774" s="52" t="s">
        <v>1489</v>
      </c>
      <c r="K774" s="1" t="s">
        <v>3602</v>
      </c>
      <c r="L774" s="1" t="s">
        <v>5016</v>
      </c>
      <c r="M774" s="2" t="s">
        <v>65</v>
      </c>
      <c r="O774" s="1" t="s">
        <v>5015</v>
      </c>
      <c r="P774" s="52" t="s">
        <v>3657</v>
      </c>
      <c r="Q774" s="52" t="s">
        <v>3659</v>
      </c>
    </row>
    <row r="775" ht="13.2" spans="1:16">
      <c r="A775" s="1">
        <v>774</v>
      </c>
      <c r="B775" s="1" t="s">
        <v>6</v>
      </c>
      <c r="C775" s="1" t="s">
        <v>7</v>
      </c>
      <c r="D775" s="1" t="s">
        <v>3594</v>
      </c>
      <c r="E775" s="1" t="s">
        <v>3595</v>
      </c>
      <c r="F775" s="1" t="s">
        <v>3585</v>
      </c>
      <c r="H775" s="1" t="s">
        <v>3596</v>
      </c>
      <c r="I775" s="52" t="s">
        <v>1490</v>
      </c>
      <c r="J775" s="52" t="s">
        <v>1491</v>
      </c>
      <c r="K775" s="52" t="s">
        <v>3597</v>
      </c>
      <c r="M775" s="2"/>
      <c r="O775" s="1" t="s">
        <v>5017</v>
      </c>
      <c r="P775" s="52" t="s">
        <v>3067</v>
      </c>
    </row>
    <row r="776" ht="13.2" spans="1:17">
      <c r="A776" s="1">
        <v>775</v>
      </c>
      <c r="B776" s="1" t="s">
        <v>3</v>
      </c>
      <c r="C776" s="1" t="s">
        <v>4</v>
      </c>
      <c r="D776" s="1" t="s">
        <v>3594</v>
      </c>
      <c r="E776" s="1" t="s">
        <v>3595</v>
      </c>
      <c r="F776" s="1" t="s">
        <v>3585</v>
      </c>
      <c r="H776" s="1" t="s">
        <v>3596</v>
      </c>
      <c r="I776" s="52" t="s">
        <v>1490</v>
      </c>
      <c r="J776" s="52" t="s">
        <v>1491</v>
      </c>
      <c r="K776" s="52" t="s">
        <v>3597</v>
      </c>
      <c r="L776" s="1" t="s">
        <v>5018</v>
      </c>
      <c r="M776" s="2" t="s">
        <v>313</v>
      </c>
      <c r="O776" s="1" t="s">
        <v>5017</v>
      </c>
      <c r="P776" s="52" t="s">
        <v>3067</v>
      </c>
      <c r="Q776" s="52" t="s">
        <v>3625</v>
      </c>
    </row>
    <row r="777" ht="13.2" spans="1:16">
      <c r="A777" s="1">
        <v>776</v>
      </c>
      <c r="B777" s="1" t="s">
        <v>6</v>
      </c>
      <c r="C777" s="1" t="s">
        <v>7</v>
      </c>
      <c r="D777" s="1" t="s">
        <v>3594</v>
      </c>
      <c r="E777" s="1" t="s">
        <v>3595</v>
      </c>
      <c r="F777" s="1" t="s">
        <v>3585</v>
      </c>
      <c r="H777" s="1" t="s">
        <v>3596</v>
      </c>
      <c r="I777" s="52" t="s">
        <v>1492</v>
      </c>
      <c r="J777" s="52" t="s">
        <v>1493</v>
      </c>
      <c r="K777" s="52" t="s">
        <v>3597</v>
      </c>
      <c r="M777" s="2"/>
      <c r="O777" s="1" t="s">
        <v>5019</v>
      </c>
      <c r="P777" s="52" t="s">
        <v>4102</v>
      </c>
    </row>
    <row r="778" ht="13.2" spans="1:17">
      <c r="A778" s="1">
        <v>777</v>
      </c>
      <c r="B778" s="1" t="s">
        <v>3</v>
      </c>
      <c r="C778" s="1" t="s">
        <v>4</v>
      </c>
      <c r="D778" s="1" t="s">
        <v>3594</v>
      </c>
      <c r="E778" s="1" t="s">
        <v>3595</v>
      </c>
      <c r="F778" s="1" t="s">
        <v>3585</v>
      </c>
      <c r="H778" s="1" t="s">
        <v>3596</v>
      </c>
      <c r="I778" s="52" t="s">
        <v>1492</v>
      </c>
      <c r="J778" s="52" t="s">
        <v>1493</v>
      </c>
      <c r="K778" s="52" t="s">
        <v>3597</v>
      </c>
      <c r="L778" s="1" t="s">
        <v>5020</v>
      </c>
      <c r="M778" s="2" t="s">
        <v>314</v>
      </c>
      <c r="O778" s="1" t="s">
        <v>5019</v>
      </c>
      <c r="P778" s="52" t="s">
        <v>4102</v>
      </c>
      <c r="Q778" s="52" t="s">
        <v>3635</v>
      </c>
    </row>
    <row r="779" ht="13.2" spans="1:16">
      <c r="A779" s="1">
        <v>778</v>
      </c>
      <c r="B779" s="1" t="s">
        <v>6</v>
      </c>
      <c r="C779" s="1" t="s">
        <v>7</v>
      </c>
      <c r="D779" s="1" t="s">
        <v>3594</v>
      </c>
      <c r="E779" s="1" t="s">
        <v>3595</v>
      </c>
      <c r="F779" s="1" t="s">
        <v>3585</v>
      </c>
      <c r="H779" s="1" t="s">
        <v>3596</v>
      </c>
      <c r="I779" s="52" t="s">
        <v>1494</v>
      </c>
      <c r="J779" s="52" t="s">
        <v>1495</v>
      </c>
      <c r="K779" s="52" t="s">
        <v>3597</v>
      </c>
      <c r="M779" s="2"/>
      <c r="O779" s="1" t="s">
        <v>5021</v>
      </c>
      <c r="P779" s="52" t="s">
        <v>5022</v>
      </c>
    </row>
    <row r="780" ht="13.2" spans="1:17">
      <c r="A780" s="1">
        <v>779</v>
      </c>
      <c r="B780" s="1" t="s">
        <v>3</v>
      </c>
      <c r="C780" s="1" t="s">
        <v>4</v>
      </c>
      <c r="D780" s="1" t="s">
        <v>3594</v>
      </c>
      <c r="E780" s="1" t="s">
        <v>3595</v>
      </c>
      <c r="F780" s="1" t="s">
        <v>3585</v>
      </c>
      <c r="H780" s="1" t="s">
        <v>3596</v>
      </c>
      <c r="I780" s="52" t="s">
        <v>1494</v>
      </c>
      <c r="J780" s="52" t="s">
        <v>1495</v>
      </c>
      <c r="K780" s="52" t="s">
        <v>3597</v>
      </c>
      <c r="L780" s="1" t="s">
        <v>5023</v>
      </c>
      <c r="M780" s="2" t="s">
        <v>315</v>
      </c>
      <c r="O780" s="1" t="s">
        <v>5021</v>
      </c>
      <c r="P780" s="52" t="s">
        <v>5022</v>
      </c>
      <c r="Q780" s="52" t="s">
        <v>5024</v>
      </c>
    </row>
    <row r="781" ht="13.2" spans="1:16">
      <c r="A781" s="1">
        <v>780</v>
      </c>
      <c r="B781" s="1" t="s">
        <v>6</v>
      </c>
      <c r="C781" s="1" t="s">
        <v>7</v>
      </c>
      <c r="D781" s="1" t="s">
        <v>3594</v>
      </c>
      <c r="E781" s="1" t="s">
        <v>3595</v>
      </c>
      <c r="F781" s="1" t="s">
        <v>3585</v>
      </c>
      <c r="H781" s="1" t="s">
        <v>3596</v>
      </c>
      <c r="I781" s="52" t="s">
        <v>1496</v>
      </c>
      <c r="J781" s="52" t="s">
        <v>1497</v>
      </c>
      <c r="K781" s="52" t="s">
        <v>3597</v>
      </c>
      <c r="M781" s="2"/>
      <c r="O781" s="1" t="s">
        <v>5025</v>
      </c>
      <c r="P781" s="52" t="s">
        <v>3713</v>
      </c>
    </row>
    <row r="782" ht="26.4" spans="1:17">
      <c r="A782" s="1">
        <v>781</v>
      </c>
      <c r="B782" s="1" t="s">
        <v>3</v>
      </c>
      <c r="C782" s="1" t="s">
        <v>4</v>
      </c>
      <c r="D782" s="1" t="s">
        <v>3594</v>
      </c>
      <c r="E782" s="1" t="s">
        <v>3595</v>
      </c>
      <c r="F782" s="1" t="s">
        <v>3585</v>
      </c>
      <c r="H782" s="1" t="s">
        <v>3596</v>
      </c>
      <c r="I782" s="52" t="s">
        <v>1496</v>
      </c>
      <c r="J782" s="52" t="s">
        <v>1497</v>
      </c>
      <c r="K782" s="52" t="s">
        <v>3597</v>
      </c>
      <c r="L782" s="1" t="s">
        <v>5026</v>
      </c>
      <c r="M782" s="2" t="s">
        <v>316</v>
      </c>
      <c r="O782" s="1" t="s">
        <v>5025</v>
      </c>
      <c r="P782" s="52" t="s">
        <v>3713</v>
      </c>
      <c r="Q782" s="52" t="s">
        <v>3715</v>
      </c>
    </row>
    <row r="783" ht="13.2" spans="1:16">
      <c r="A783" s="1">
        <v>782</v>
      </c>
      <c r="B783" s="1" t="s">
        <v>6</v>
      </c>
      <c r="C783" s="1" t="s">
        <v>7</v>
      </c>
      <c r="D783" s="1" t="s">
        <v>3594</v>
      </c>
      <c r="E783" s="1" t="s">
        <v>3595</v>
      </c>
      <c r="F783" s="1" t="s">
        <v>3585</v>
      </c>
      <c r="H783" s="1" t="s">
        <v>3596</v>
      </c>
      <c r="I783" s="52" t="s">
        <v>1498</v>
      </c>
      <c r="J783" s="52" t="s">
        <v>1499</v>
      </c>
      <c r="K783" s="52" t="s">
        <v>3597</v>
      </c>
      <c r="M783" s="2"/>
      <c r="O783" s="1" t="s">
        <v>5027</v>
      </c>
      <c r="P783" s="52" t="s">
        <v>3604</v>
      </c>
    </row>
    <row r="784" ht="13.2" spans="1:17">
      <c r="A784" s="1">
        <v>783</v>
      </c>
      <c r="B784" s="1" t="s">
        <v>3</v>
      </c>
      <c r="C784" s="1" t="s">
        <v>4</v>
      </c>
      <c r="D784" s="1" t="s">
        <v>3594</v>
      </c>
      <c r="E784" s="1" t="s">
        <v>3595</v>
      </c>
      <c r="F784" s="1" t="s">
        <v>3585</v>
      </c>
      <c r="H784" s="1" t="s">
        <v>3596</v>
      </c>
      <c r="I784" s="52" t="s">
        <v>1498</v>
      </c>
      <c r="J784" s="52" t="s">
        <v>1499</v>
      </c>
      <c r="K784" s="52" t="s">
        <v>3597</v>
      </c>
      <c r="L784" s="1" t="s">
        <v>5028</v>
      </c>
      <c r="M784" s="2" t="s">
        <v>55</v>
      </c>
      <c r="O784" s="1" t="s">
        <v>5027</v>
      </c>
      <c r="P784" s="52" t="s">
        <v>3604</v>
      </c>
      <c r="Q784" s="52" t="s">
        <v>3606</v>
      </c>
    </row>
    <row r="785" ht="13.2" spans="1:16">
      <c r="A785" s="1">
        <v>784</v>
      </c>
      <c r="B785" s="1" t="s">
        <v>6</v>
      </c>
      <c r="C785" s="1" t="s">
        <v>7</v>
      </c>
      <c r="D785" s="1" t="s">
        <v>3594</v>
      </c>
      <c r="E785" s="1" t="s">
        <v>3595</v>
      </c>
      <c r="F785" s="1" t="s">
        <v>3585</v>
      </c>
      <c r="H785" s="1" t="s">
        <v>3596</v>
      </c>
      <c r="I785" s="52" t="s">
        <v>1500</v>
      </c>
      <c r="J785" s="52" t="s">
        <v>1501</v>
      </c>
      <c r="K785" s="1" t="s">
        <v>3602</v>
      </c>
      <c r="M785" s="2"/>
      <c r="O785" s="1" t="s">
        <v>5029</v>
      </c>
      <c r="P785" s="52" t="s">
        <v>3962</v>
      </c>
    </row>
    <row r="786" ht="13.2" spans="1:17">
      <c r="A786" s="1">
        <v>785</v>
      </c>
      <c r="B786" s="1" t="s">
        <v>3</v>
      </c>
      <c r="C786" s="1" t="s">
        <v>4</v>
      </c>
      <c r="D786" s="1" t="s">
        <v>3594</v>
      </c>
      <c r="E786" s="1" t="s">
        <v>3595</v>
      </c>
      <c r="F786" s="1" t="s">
        <v>3585</v>
      </c>
      <c r="H786" s="1" t="s">
        <v>3596</v>
      </c>
      <c r="I786" s="52" t="s">
        <v>1500</v>
      </c>
      <c r="J786" s="52" t="s">
        <v>1501</v>
      </c>
      <c r="K786" s="1" t="s">
        <v>3602</v>
      </c>
      <c r="L786" s="1" t="s">
        <v>5030</v>
      </c>
      <c r="M786" s="2" t="s">
        <v>317</v>
      </c>
      <c r="O786" s="1" t="s">
        <v>5029</v>
      </c>
      <c r="P786" s="52" t="s">
        <v>3962</v>
      </c>
      <c r="Q786" s="52" t="s">
        <v>3964</v>
      </c>
    </row>
    <row r="787" ht="13.2" spans="1:16">
      <c r="A787" s="1">
        <v>786</v>
      </c>
      <c r="B787" s="1" t="s">
        <v>6</v>
      </c>
      <c r="C787" s="1" t="s">
        <v>7</v>
      </c>
      <c r="D787" s="1" t="s">
        <v>3594</v>
      </c>
      <c r="E787" s="1" t="s">
        <v>3595</v>
      </c>
      <c r="F787" s="1" t="s">
        <v>3585</v>
      </c>
      <c r="H787" s="1" t="s">
        <v>3596</v>
      </c>
      <c r="I787" s="52" t="s">
        <v>1502</v>
      </c>
      <c r="J787" s="52" t="s">
        <v>1503</v>
      </c>
      <c r="K787" s="1" t="s">
        <v>3602</v>
      </c>
      <c r="M787" s="2"/>
      <c r="O787" s="1" t="s">
        <v>5031</v>
      </c>
      <c r="P787" s="52" t="s">
        <v>5032</v>
      </c>
    </row>
    <row r="788" ht="13.2" spans="1:17">
      <c r="A788" s="1">
        <v>787</v>
      </c>
      <c r="B788" s="1" t="s">
        <v>3</v>
      </c>
      <c r="C788" s="1" t="s">
        <v>4</v>
      </c>
      <c r="D788" s="1" t="s">
        <v>3594</v>
      </c>
      <c r="E788" s="1" t="s">
        <v>3595</v>
      </c>
      <c r="F788" s="1" t="s">
        <v>3585</v>
      </c>
      <c r="H788" s="1" t="s">
        <v>3596</v>
      </c>
      <c r="I788" s="52" t="s">
        <v>1502</v>
      </c>
      <c r="J788" s="52" t="s">
        <v>1503</v>
      </c>
      <c r="K788" s="1" t="s">
        <v>3602</v>
      </c>
      <c r="L788" s="1" t="s">
        <v>5033</v>
      </c>
      <c r="M788" s="2" t="s">
        <v>318</v>
      </c>
      <c r="O788" s="1" t="s">
        <v>5031</v>
      </c>
      <c r="P788" s="52" t="s">
        <v>5032</v>
      </c>
      <c r="Q788" s="52" t="s">
        <v>5034</v>
      </c>
    </row>
    <row r="789" ht="13.2" spans="1:16">
      <c r="A789" s="1">
        <v>788</v>
      </c>
      <c r="B789" s="1" t="s">
        <v>6</v>
      </c>
      <c r="C789" s="1" t="s">
        <v>7</v>
      </c>
      <c r="D789" s="1" t="s">
        <v>3594</v>
      </c>
      <c r="E789" s="1" t="s">
        <v>3595</v>
      </c>
      <c r="F789" s="1" t="s">
        <v>3585</v>
      </c>
      <c r="H789" s="1" t="s">
        <v>3596</v>
      </c>
      <c r="I789" s="52" t="s">
        <v>1504</v>
      </c>
      <c r="J789" s="52" t="s">
        <v>1505</v>
      </c>
      <c r="K789" s="1" t="s">
        <v>3602</v>
      </c>
      <c r="M789" s="2"/>
      <c r="O789" s="1" t="s">
        <v>5035</v>
      </c>
      <c r="P789" s="52" t="s">
        <v>3639</v>
      </c>
    </row>
    <row r="790" ht="13.2" spans="1:17">
      <c r="A790" s="1">
        <v>789</v>
      </c>
      <c r="B790" s="1" t="s">
        <v>3</v>
      </c>
      <c r="C790" s="1" t="s">
        <v>4</v>
      </c>
      <c r="D790" s="1" t="s">
        <v>3594</v>
      </c>
      <c r="E790" s="1" t="s">
        <v>3595</v>
      </c>
      <c r="F790" s="1" t="s">
        <v>3585</v>
      </c>
      <c r="H790" s="1" t="s">
        <v>3596</v>
      </c>
      <c r="I790" s="52" t="s">
        <v>1504</v>
      </c>
      <c r="J790" s="52" t="s">
        <v>1505</v>
      </c>
      <c r="K790" s="1" t="s">
        <v>3602</v>
      </c>
      <c r="L790" s="1" t="s">
        <v>5036</v>
      </c>
      <c r="M790" s="2" t="s">
        <v>96</v>
      </c>
      <c r="O790" s="1" t="s">
        <v>5035</v>
      </c>
      <c r="P790" s="52" t="s">
        <v>3639</v>
      </c>
      <c r="Q790" s="52" t="s">
        <v>3447</v>
      </c>
    </row>
    <row r="791" ht="13.2" spans="1:16">
      <c r="A791" s="1">
        <v>790</v>
      </c>
      <c r="B791" s="1" t="s">
        <v>6</v>
      </c>
      <c r="C791" s="1" t="s">
        <v>7</v>
      </c>
      <c r="D791" s="1" t="s">
        <v>3594</v>
      </c>
      <c r="E791" s="1" t="s">
        <v>3595</v>
      </c>
      <c r="F791" s="1" t="s">
        <v>3585</v>
      </c>
      <c r="H791" s="1" t="s">
        <v>3596</v>
      </c>
      <c r="I791" s="52" t="s">
        <v>1506</v>
      </c>
      <c r="J791" s="52" t="s">
        <v>1507</v>
      </c>
      <c r="K791" s="1" t="s">
        <v>3602</v>
      </c>
      <c r="M791" s="2"/>
      <c r="O791" s="1" t="s">
        <v>5037</v>
      </c>
      <c r="P791" s="52" t="s">
        <v>3875</v>
      </c>
    </row>
    <row r="792" ht="13.2" spans="1:17">
      <c r="A792" s="1">
        <v>791</v>
      </c>
      <c r="B792" s="1" t="s">
        <v>3</v>
      </c>
      <c r="C792" s="1" t="s">
        <v>4</v>
      </c>
      <c r="D792" s="1" t="s">
        <v>3594</v>
      </c>
      <c r="E792" s="1" t="s">
        <v>3595</v>
      </c>
      <c r="F792" s="1" t="s">
        <v>3585</v>
      </c>
      <c r="H792" s="1" t="s">
        <v>3596</v>
      </c>
      <c r="I792" s="52" t="s">
        <v>1506</v>
      </c>
      <c r="J792" s="52" t="s">
        <v>1507</v>
      </c>
      <c r="K792" s="1" t="s">
        <v>3602</v>
      </c>
      <c r="L792" s="1" t="s">
        <v>5038</v>
      </c>
      <c r="M792" s="2" t="s">
        <v>319</v>
      </c>
      <c r="O792" s="1" t="s">
        <v>5037</v>
      </c>
      <c r="P792" s="52" t="s">
        <v>3875</v>
      </c>
      <c r="Q792" s="52" t="s">
        <v>3877</v>
      </c>
    </row>
    <row r="793" ht="13.2" spans="1:16">
      <c r="A793" s="1">
        <v>792</v>
      </c>
      <c r="B793" s="1" t="s">
        <v>6</v>
      </c>
      <c r="C793" s="1" t="s">
        <v>7</v>
      </c>
      <c r="D793" s="1" t="s">
        <v>3594</v>
      </c>
      <c r="E793" s="1" t="s">
        <v>3595</v>
      </c>
      <c r="F793" s="1" t="s">
        <v>3585</v>
      </c>
      <c r="H793" s="1" t="s">
        <v>3596</v>
      </c>
      <c r="I793" s="52" t="s">
        <v>1508</v>
      </c>
      <c r="J793" s="52" t="s">
        <v>1509</v>
      </c>
      <c r="K793" s="1" t="s">
        <v>3602</v>
      </c>
      <c r="M793" s="2"/>
      <c r="O793" s="1" t="s">
        <v>5039</v>
      </c>
      <c r="P793" s="52" t="s">
        <v>4655</v>
      </c>
    </row>
    <row r="794" ht="13.2" spans="1:17">
      <c r="A794" s="1">
        <v>793</v>
      </c>
      <c r="B794" s="1" t="s">
        <v>3</v>
      </c>
      <c r="C794" s="1" t="s">
        <v>4</v>
      </c>
      <c r="D794" s="1" t="s">
        <v>3594</v>
      </c>
      <c r="E794" s="1" t="s">
        <v>3595</v>
      </c>
      <c r="F794" s="1" t="s">
        <v>3585</v>
      </c>
      <c r="H794" s="1" t="s">
        <v>3596</v>
      </c>
      <c r="I794" s="52" t="s">
        <v>1508</v>
      </c>
      <c r="J794" s="52" t="s">
        <v>1509</v>
      </c>
      <c r="K794" s="1" t="s">
        <v>3602</v>
      </c>
      <c r="L794" s="1" t="s">
        <v>5040</v>
      </c>
      <c r="M794" s="2" t="s">
        <v>320</v>
      </c>
      <c r="O794" s="1" t="s">
        <v>5039</v>
      </c>
      <c r="P794" s="52" t="s">
        <v>4655</v>
      </c>
      <c r="Q794" s="52" t="s">
        <v>4657</v>
      </c>
    </row>
    <row r="795" ht="13.2" spans="1:16">
      <c r="A795" s="1">
        <v>794</v>
      </c>
      <c r="B795" s="1" t="s">
        <v>6</v>
      </c>
      <c r="C795" s="1" t="s">
        <v>7</v>
      </c>
      <c r="D795" s="1" t="s">
        <v>3594</v>
      </c>
      <c r="E795" s="1" t="s">
        <v>3595</v>
      </c>
      <c r="F795" s="1" t="s">
        <v>3585</v>
      </c>
      <c r="H795" s="1" t="s">
        <v>3596</v>
      </c>
      <c r="I795" s="52" t="s">
        <v>1510</v>
      </c>
      <c r="J795" s="52" t="s">
        <v>1511</v>
      </c>
      <c r="K795" s="1" t="s">
        <v>3602</v>
      </c>
      <c r="M795" s="2"/>
      <c r="O795" s="1" t="s">
        <v>5041</v>
      </c>
      <c r="P795" s="52" t="s">
        <v>697</v>
      </c>
    </row>
    <row r="796" ht="13.2" spans="1:17">
      <c r="A796" s="1">
        <v>795</v>
      </c>
      <c r="B796" s="1" t="s">
        <v>3</v>
      </c>
      <c r="C796" s="1" t="s">
        <v>4</v>
      </c>
      <c r="D796" s="1" t="s">
        <v>3594</v>
      </c>
      <c r="E796" s="1" t="s">
        <v>3595</v>
      </c>
      <c r="F796" s="1" t="s">
        <v>3585</v>
      </c>
      <c r="H796" s="1" t="s">
        <v>3596</v>
      </c>
      <c r="I796" s="52" t="s">
        <v>1510</v>
      </c>
      <c r="J796" s="52" t="s">
        <v>1511</v>
      </c>
      <c r="K796" s="1" t="s">
        <v>3602</v>
      </c>
      <c r="L796" s="1" t="s">
        <v>5042</v>
      </c>
      <c r="M796" s="2" t="s">
        <v>55</v>
      </c>
      <c r="O796" s="1" t="s">
        <v>5041</v>
      </c>
      <c r="P796" s="52" t="s">
        <v>697</v>
      </c>
      <c r="Q796" s="52" t="s">
        <v>4087</v>
      </c>
    </row>
    <row r="797" ht="13.2" spans="1:16">
      <c r="A797" s="1">
        <v>796</v>
      </c>
      <c r="B797" s="1" t="s">
        <v>6</v>
      </c>
      <c r="C797" s="1" t="s">
        <v>7</v>
      </c>
      <c r="D797" s="1" t="s">
        <v>3594</v>
      </c>
      <c r="E797" s="1" t="s">
        <v>3595</v>
      </c>
      <c r="F797" s="1" t="s">
        <v>3585</v>
      </c>
      <c r="H797" s="1" t="s">
        <v>3596</v>
      </c>
      <c r="I797" s="52" t="s">
        <v>1512</v>
      </c>
      <c r="J797" s="52" t="s">
        <v>1513</v>
      </c>
      <c r="K797" s="52" t="s">
        <v>3597</v>
      </c>
      <c r="M797" s="2"/>
      <c r="O797" s="1" t="s">
        <v>5043</v>
      </c>
      <c r="P797" s="52" t="s">
        <v>5044</v>
      </c>
    </row>
    <row r="798" ht="13.2" spans="1:17">
      <c r="A798" s="1">
        <v>797</v>
      </c>
      <c r="B798" s="1" t="s">
        <v>3</v>
      </c>
      <c r="C798" s="1" t="s">
        <v>4</v>
      </c>
      <c r="D798" s="1" t="s">
        <v>3594</v>
      </c>
      <c r="E798" s="1" t="s">
        <v>3595</v>
      </c>
      <c r="F798" s="1" t="s">
        <v>3585</v>
      </c>
      <c r="H798" s="1" t="s">
        <v>3596</v>
      </c>
      <c r="I798" s="52" t="s">
        <v>1512</v>
      </c>
      <c r="J798" s="52" t="s">
        <v>1513</v>
      </c>
      <c r="K798" s="52" t="s">
        <v>3597</v>
      </c>
      <c r="L798" s="1" t="s">
        <v>5045</v>
      </c>
      <c r="M798" s="2" t="s">
        <v>55</v>
      </c>
      <c r="O798" s="1" t="s">
        <v>5043</v>
      </c>
      <c r="P798" s="52" t="s">
        <v>5044</v>
      </c>
      <c r="Q798" s="52" t="s">
        <v>694</v>
      </c>
    </row>
    <row r="799" ht="13.2" spans="1:16">
      <c r="A799" s="1">
        <v>798</v>
      </c>
      <c r="B799" s="1" t="s">
        <v>6</v>
      </c>
      <c r="C799" s="1" t="s">
        <v>7</v>
      </c>
      <c r="D799" s="1" t="s">
        <v>3594</v>
      </c>
      <c r="E799" s="1" t="s">
        <v>3595</v>
      </c>
      <c r="F799" s="1" t="s">
        <v>3585</v>
      </c>
      <c r="H799" s="1" t="s">
        <v>3596</v>
      </c>
      <c r="I799" s="52" t="s">
        <v>1514</v>
      </c>
      <c r="J799" s="52" t="s">
        <v>1515</v>
      </c>
      <c r="K799" s="1" t="s">
        <v>3602</v>
      </c>
      <c r="M799" s="2"/>
      <c r="O799" s="1" t="s">
        <v>5046</v>
      </c>
      <c r="P799" s="52" t="s">
        <v>5047</v>
      </c>
    </row>
    <row r="800" ht="13.2" spans="1:17">
      <c r="A800" s="1">
        <v>799</v>
      </c>
      <c r="B800" s="1" t="s">
        <v>3</v>
      </c>
      <c r="C800" s="1" t="s">
        <v>4</v>
      </c>
      <c r="D800" s="1" t="s">
        <v>3594</v>
      </c>
      <c r="E800" s="1" t="s">
        <v>3595</v>
      </c>
      <c r="F800" s="1" t="s">
        <v>3585</v>
      </c>
      <c r="H800" s="1" t="s">
        <v>3596</v>
      </c>
      <c r="I800" s="52" t="s">
        <v>1514</v>
      </c>
      <c r="J800" s="52" t="s">
        <v>1515</v>
      </c>
      <c r="K800" s="1" t="s">
        <v>3602</v>
      </c>
      <c r="L800" s="1" t="s">
        <v>5048</v>
      </c>
      <c r="M800" s="2" t="s">
        <v>55</v>
      </c>
      <c r="O800" s="1" t="s">
        <v>5046</v>
      </c>
      <c r="P800" s="52" t="s">
        <v>5047</v>
      </c>
      <c r="Q800" s="52" t="s">
        <v>5049</v>
      </c>
    </row>
    <row r="801" ht="13.2" spans="1:16">
      <c r="A801" s="1">
        <v>800</v>
      </c>
      <c r="B801" s="1" t="s">
        <v>6</v>
      </c>
      <c r="C801" s="1" t="s">
        <v>7</v>
      </c>
      <c r="D801" s="1" t="s">
        <v>3594</v>
      </c>
      <c r="E801" s="1" t="s">
        <v>3595</v>
      </c>
      <c r="F801" s="1" t="s">
        <v>3585</v>
      </c>
      <c r="H801" s="1" t="s">
        <v>3596</v>
      </c>
      <c r="I801" s="52" t="s">
        <v>1516</v>
      </c>
      <c r="J801" s="52" t="s">
        <v>1517</v>
      </c>
      <c r="K801" s="52" t="s">
        <v>3597</v>
      </c>
      <c r="M801" s="2"/>
      <c r="O801" s="1" t="s">
        <v>5050</v>
      </c>
      <c r="P801" s="52" t="s">
        <v>5051</v>
      </c>
    </row>
    <row r="802" ht="13.2" spans="1:17">
      <c r="A802" s="1">
        <v>801</v>
      </c>
      <c r="B802" s="1" t="s">
        <v>3</v>
      </c>
      <c r="C802" s="1" t="s">
        <v>4</v>
      </c>
      <c r="D802" s="1" t="s">
        <v>3594</v>
      </c>
      <c r="E802" s="1" t="s">
        <v>3595</v>
      </c>
      <c r="F802" s="1" t="s">
        <v>3585</v>
      </c>
      <c r="H802" s="1" t="s">
        <v>3596</v>
      </c>
      <c r="I802" s="52" t="s">
        <v>1516</v>
      </c>
      <c r="J802" s="52" t="s">
        <v>1517</v>
      </c>
      <c r="K802" s="52" t="s">
        <v>3597</v>
      </c>
      <c r="L802" s="1" t="s">
        <v>5052</v>
      </c>
      <c r="M802" s="2" t="s">
        <v>55</v>
      </c>
      <c r="O802" s="1" t="s">
        <v>5050</v>
      </c>
      <c r="P802" s="52" t="s">
        <v>5051</v>
      </c>
      <c r="Q802" s="52" t="s">
        <v>2939</v>
      </c>
    </row>
    <row r="803" ht="13.2" spans="1:16">
      <c r="A803" s="1">
        <v>802</v>
      </c>
      <c r="B803" s="1" t="s">
        <v>6</v>
      </c>
      <c r="C803" s="1" t="s">
        <v>7</v>
      </c>
      <c r="D803" s="1" t="s">
        <v>3594</v>
      </c>
      <c r="E803" s="1" t="s">
        <v>3595</v>
      </c>
      <c r="F803" s="1" t="s">
        <v>3585</v>
      </c>
      <c r="H803" s="1" t="s">
        <v>3596</v>
      </c>
      <c r="I803" s="52" t="s">
        <v>1518</v>
      </c>
      <c r="J803" s="52" t="s">
        <v>1519</v>
      </c>
      <c r="K803" s="52" t="s">
        <v>3597</v>
      </c>
      <c r="M803" s="2"/>
      <c r="O803" s="1" t="s">
        <v>5053</v>
      </c>
      <c r="P803" s="52" t="s">
        <v>3741</v>
      </c>
    </row>
    <row r="804" ht="13.2" spans="1:17">
      <c r="A804" s="1">
        <v>803</v>
      </c>
      <c r="B804" s="1" t="s">
        <v>3</v>
      </c>
      <c r="C804" s="1" t="s">
        <v>4</v>
      </c>
      <c r="D804" s="1" t="s">
        <v>3594</v>
      </c>
      <c r="E804" s="1" t="s">
        <v>3595</v>
      </c>
      <c r="F804" s="1" t="s">
        <v>3585</v>
      </c>
      <c r="H804" s="1" t="s">
        <v>3596</v>
      </c>
      <c r="I804" s="52" t="s">
        <v>1518</v>
      </c>
      <c r="J804" s="52" t="s">
        <v>1519</v>
      </c>
      <c r="K804" s="52" t="s">
        <v>3597</v>
      </c>
      <c r="L804" s="1" t="s">
        <v>5054</v>
      </c>
      <c r="M804" s="2" t="s">
        <v>321</v>
      </c>
      <c r="O804" s="1" t="s">
        <v>5053</v>
      </c>
      <c r="P804" s="52" t="s">
        <v>3741</v>
      </c>
      <c r="Q804" s="52" t="s">
        <v>3743</v>
      </c>
    </row>
    <row r="805" ht="13.2" spans="1:18">
      <c r="A805" s="1">
        <v>804</v>
      </c>
      <c r="B805" s="1" t="s">
        <v>6</v>
      </c>
      <c r="C805" s="1" t="s">
        <v>8</v>
      </c>
      <c r="D805" s="1" t="s">
        <v>3594</v>
      </c>
      <c r="E805" s="1" t="s">
        <v>3595</v>
      </c>
      <c r="F805" s="1" t="s">
        <v>3585</v>
      </c>
      <c r="H805" s="1" t="s">
        <v>3596</v>
      </c>
      <c r="I805" s="52" t="s">
        <v>1520</v>
      </c>
      <c r="J805" s="52" t="s">
        <v>1521</v>
      </c>
      <c r="K805" s="52" t="s">
        <v>3597</v>
      </c>
      <c r="M805" s="2"/>
      <c r="O805" s="1" t="s">
        <v>5055</v>
      </c>
      <c r="P805" s="52" t="s">
        <v>4895</v>
      </c>
      <c r="R805" s="1" t="s">
        <v>3609</v>
      </c>
    </row>
    <row r="806" ht="13.2" spans="1:16">
      <c r="A806" s="1">
        <v>805</v>
      </c>
      <c r="B806" s="1" t="s">
        <v>6</v>
      </c>
      <c r="C806" s="1" t="s">
        <v>7</v>
      </c>
      <c r="D806" s="1" t="s">
        <v>3594</v>
      </c>
      <c r="E806" s="1" t="s">
        <v>3595</v>
      </c>
      <c r="F806" s="1" t="s">
        <v>3585</v>
      </c>
      <c r="H806" s="1" t="s">
        <v>3596</v>
      </c>
      <c r="I806" s="52" t="s">
        <v>1522</v>
      </c>
      <c r="J806" s="52" t="s">
        <v>1523</v>
      </c>
      <c r="K806" s="1" t="s">
        <v>3602</v>
      </c>
      <c r="M806" s="2"/>
      <c r="N806" s="1" t="s">
        <v>5056</v>
      </c>
      <c r="O806" s="1" t="s">
        <v>5057</v>
      </c>
      <c r="P806" s="52" t="s">
        <v>4058</v>
      </c>
    </row>
    <row r="807" ht="13.2" spans="1:17">
      <c r="A807" s="1">
        <v>806</v>
      </c>
      <c r="B807" s="1" t="s">
        <v>3</v>
      </c>
      <c r="C807" s="1" t="s">
        <v>4</v>
      </c>
      <c r="D807" s="1" t="s">
        <v>3594</v>
      </c>
      <c r="E807" s="1" t="s">
        <v>3595</v>
      </c>
      <c r="F807" s="1" t="s">
        <v>3585</v>
      </c>
      <c r="H807" s="1" t="s">
        <v>3596</v>
      </c>
      <c r="I807" s="52" t="s">
        <v>1522</v>
      </c>
      <c r="J807" s="52" t="s">
        <v>1523</v>
      </c>
      <c r="K807" s="1" t="s">
        <v>3602</v>
      </c>
      <c r="L807" s="1" t="s">
        <v>5058</v>
      </c>
      <c r="M807" s="2" t="s">
        <v>322</v>
      </c>
      <c r="N807" s="1" t="s">
        <v>5056</v>
      </c>
      <c r="O807" s="1" t="s">
        <v>5057</v>
      </c>
      <c r="P807" s="52" t="s">
        <v>4058</v>
      </c>
      <c r="Q807" s="52" t="s">
        <v>4060</v>
      </c>
    </row>
    <row r="808" ht="13.2" spans="1:16">
      <c r="A808" s="1">
        <v>807</v>
      </c>
      <c r="B808" s="1" t="s">
        <v>6</v>
      </c>
      <c r="C808" s="1" t="s">
        <v>7</v>
      </c>
      <c r="D808" s="1" t="s">
        <v>3594</v>
      </c>
      <c r="E808" s="1" t="s">
        <v>3595</v>
      </c>
      <c r="F808" s="1" t="s">
        <v>3585</v>
      </c>
      <c r="H808" s="1" t="s">
        <v>3596</v>
      </c>
      <c r="I808" s="52" t="s">
        <v>1524</v>
      </c>
      <c r="J808" s="52" t="s">
        <v>1525</v>
      </c>
      <c r="K808" s="1" t="s">
        <v>3602</v>
      </c>
      <c r="M808" s="2"/>
      <c r="N808" s="1" t="s">
        <v>5059</v>
      </c>
      <c r="O808" s="1" t="s">
        <v>5060</v>
      </c>
      <c r="P808" s="52" t="s">
        <v>5061</v>
      </c>
    </row>
    <row r="809" ht="13.2" spans="1:17">
      <c r="A809" s="1">
        <v>808</v>
      </c>
      <c r="B809" s="1" t="s">
        <v>3</v>
      </c>
      <c r="C809" s="1" t="s">
        <v>4</v>
      </c>
      <c r="D809" s="1" t="s">
        <v>3594</v>
      </c>
      <c r="E809" s="1" t="s">
        <v>3595</v>
      </c>
      <c r="F809" s="1" t="s">
        <v>3585</v>
      </c>
      <c r="H809" s="1" t="s">
        <v>3596</v>
      </c>
      <c r="I809" s="52" t="s">
        <v>1524</v>
      </c>
      <c r="J809" s="52" t="s">
        <v>1525</v>
      </c>
      <c r="K809" s="1" t="s">
        <v>3602</v>
      </c>
      <c r="L809" s="1" t="s">
        <v>5062</v>
      </c>
      <c r="M809" s="2" t="s">
        <v>323</v>
      </c>
      <c r="N809" s="1" t="s">
        <v>5059</v>
      </c>
      <c r="O809" s="1" t="s">
        <v>5060</v>
      </c>
      <c r="P809" s="52" t="s">
        <v>5061</v>
      </c>
      <c r="Q809" s="52" t="s">
        <v>3665</v>
      </c>
    </row>
    <row r="810" ht="13.2" spans="1:16">
      <c r="A810" s="1">
        <v>809</v>
      </c>
      <c r="B810" s="1" t="s">
        <v>6</v>
      </c>
      <c r="C810" s="1" t="s">
        <v>7</v>
      </c>
      <c r="D810" s="1" t="s">
        <v>3594</v>
      </c>
      <c r="E810" s="1" t="s">
        <v>3595</v>
      </c>
      <c r="F810" s="1" t="s">
        <v>3585</v>
      </c>
      <c r="H810" s="1" t="s">
        <v>3596</v>
      </c>
      <c r="I810" s="52" t="s">
        <v>1526</v>
      </c>
      <c r="J810" s="52" t="s">
        <v>1527</v>
      </c>
      <c r="K810" s="1" t="s">
        <v>3602</v>
      </c>
      <c r="M810" s="2"/>
      <c r="N810" s="1" t="s">
        <v>5063</v>
      </c>
      <c r="O810" s="1" t="s">
        <v>5064</v>
      </c>
      <c r="P810" s="52" t="s">
        <v>4545</v>
      </c>
    </row>
    <row r="811" ht="13.2" spans="1:17">
      <c r="A811" s="1">
        <v>810</v>
      </c>
      <c r="B811" s="1" t="s">
        <v>3</v>
      </c>
      <c r="C811" s="1" t="s">
        <v>4</v>
      </c>
      <c r="D811" s="1" t="s">
        <v>3594</v>
      </c>
      <c r="E811" s="1" t="s">
        <v>3595</v>
      </c>
      <c r="F811" s="1" t="s">
        <v>3585</v>
      </c>
      <c r="H811" s="1" t="s">
        <v>3596</v>
      </c>
      <c r="I811" s="52" t="s">
        <v>1526</v>
      </c>
      <c r="J811" s="52" t="s">
        <v>1527</v>
      </c>
      <c r="K811" s="1" t="s">
        <v>3602</v>
      </c>
      <c r="L811" s="1" t="s">
        <v>5065</v>
      </c>
      <c r="M811" s="2" t="s">
        <v>324</v>
      </c>
      <c r="N811" s="1" t="s">
        <v>5063</v>
      </c>
      <c r="O811" s="1" t="s">
        <v>5064</v>
      </c>
      <c r="P811" s="52" t="s">
        <v>4545</v>
      </c>
      <c r="Q811" s="52" t="s">
        <v>4547</v>
      </c>
    </row>
    <row r="812" ht="13.2" spans="1:16">
      <c r="A812" s="1">
        <v>811</v>
      </c>
      <c r="B812" s="1" t="s">
        <v>6</v>
      </c>
      <c r="C812" s="1" t="s">
        <v>7</v>
      </c>
      <c r="D812" s="1" t="s">
        <v>3594</v>
      </c>
      <c r="E812" s="1" t="s">
        <v>3595</v>
      </c>
      <c r="F812" s="1" t="s">
        <v>3585</v>
      </c>
      <c r="H812" s="1" t="s">
        <v>3596</v>
      </c>
      <c r="I812" s="52" t="s">
        <v>1528</v>
      </c>
      <c r="J812" s="52" t="s">
        <v>1529</v>
      </c>
      <c r="K812" s="52" t="s">
        <v>3597</v>
      </c>
      <c r="M812" s="2"/>
      <c r="N812" s="1" t="s">
        <v>5066</v>
      </c>
      <c r="O812" s="1" t="s">
        <v>5067</v>
      </c>
      <c r="P812" s="52" t="s">
        <v>3323</v>
      </c>
    </row>
    <row r="813" ht="13.2" spans="1:17">
      <c r="A813" s="1">
        <v>812</v>
      </c>
      <c r="B813" s="1" t="s">
        <v>3</v>
      </c>
      <c r="C813" s="1" t="s">
        <v>4</v>
      </c>
      <c r="D813" s="1" t="s">
        <v>3594</v>
      </c>
      <c r="E813" s="1" t="s">
        <v>3595</v>
      </c>
      <c r="F813" s="1" t="s">
        <v>3585</v>
      </c>
      <c r="H813" s="1" t="s">
        <v>3596</v>
      </c>
      <c r="I813" s="52" t="s">
        <v>1528</v>
      </c>
      <c r="J813" s="52" t="s">
        <v>1529</v>
      </c>
      <c r="K813" s="52" t="s">
        <v>3597</v>
      </c>
      <c r="L813" s="1" t="s">
        <v>5068</v>
      </c>
      <c r="M813" s="2" t="s">
        <v>325</v>
      </c>
      <c r="N813" s="1" t="s">
        <v>5066</v>
      </c>
      <c r="O813" s="1" t="s">
        <v>5067</v>
      </c>
      <c r="P813" s="52" t="s">
        <v>3323</v>
      </c>
      <c r="Q813" s="52" t="s">
        <v>4723</v>
      </c>
    </row>
    <row r="814" ht="13.2" spans="1:16">
      <c r="A814" s="1">
        <v>813</v>
      </c>
      <c r="B814" s="1" t="s">
        <v>6</v>
      </c>
      <c r="C814" s="1" t="s">
        <v>7</v>
      </c>
      <c r="D814" s="1" t="s">
        <v>3594</v>
      </c>
      <c r="E814" s="1" t="s">
        <v>3595</v>
      </c>
      <c r="F814" s="1" t="s">
        <v>3585</v>
      </c>
      <c r="H814" s="1" t="s">
        <v>3596</v>
      </c>
      <c r="I814" s="52" t="s">
        <v>1530</v>
      </c>
      <c r="J814" s="52" t="s">
        <v>1531</v>
      </c>
      <c r="K814" s="52" t="s">
        <v>3597</v>
      </c>
      <c r="M814" s="2"/>
      <c r="N814" s="1" t="s">
        <v>5069</v>
      </c>
      <c r="O814" s="1" t="s">
        <v>5070</v>
      </c>
      <c r="P814" s="52" t="s">
        <v>5071</v>
      </c>
    </row>
    <row r="815" ht="13.2" spans="1:17">
      <c r="A815" s="1">
        <v>814</v>
      </c>
      <c r="B815" s="1" t="s">
        <v>3</v>
      </c>
      <c r="C815" s="1" t="s">
        <v>4</v>
      </c>
      <c r="D815" s="1" t="s">
        <v>3594</v>
      </c>
      <c r="E815" s="1" t="s">
        <v>3595</v>
      </c>
      <c r="F815" s="1" t="s">
        <v>3585</v>
      </c>
      <c r="H815" s="1" t="s">
        <v>3596</v>
      </c>
      <c r="I815" s="52" t="s">
        <v>1530</v>
      </c>
      <c r="J815" s="52" t="s">
        <v>1531</v>
      </c>
      <c r="K815" s="52" t="s">
        <v>3597</v>
      </c>
      <c r="L815" s="1" t="s">
        <v>5072</v>
      </c>
      <c r="M815" s="2" t="s">
        <v>326</v>
      </c>
      <c r="N815" s="1" t="s">
        <v>5069</v>
      </c>
      <c r="O815" s="1" t="s">
        <v>5070</v>
      </c>
      <c r="P815" s="52" t="s">
        <v>5071</v>
      </c>
      <c r="Q815" s="52" t="s">
        <v>5073</v>
      </c>
    </row>
    <row r="816" ht="13.2" spans="1:16">
      <c r="A816" s="1">
        <v>815</v>
      </c>
      <c r="B816" s="1" t="s">
        <v>6</v>
      </c>
      <c r="C816" s="1" t="s">
        <v>7</v>
      </c>
      <c r="D816" s="1" t="s">
        <v>3594</v>
      </c>
      <c r="E816" s="1" t="s">
        <v>3595</v>
      </c>
      <c r="F816" s="1" t="s">
        <v>3585</v>
      </c>
      <c r="H816" s="1" t="s">
        <v>3596</v>
      </c>
      <c r="I816" s="52" t="s">
        <v>1532</v>
      </c>
      <c r="J816" s="52" t="s">
        <v>1533</v>
      </c>
      <c r="K816" s="52" t="s">
        <v>3597</v>
      </c>
      <c r="M816" s="2"/>
      <c r="O816" s="1" t="s">
        <v>5074</v>
      </c>
      <c r="P816" s="52" t="s">
        <v>5075</v>
      </c>
    </row>
    <row r="817" ht="13.2" spans="1:17">
      <c r="A817" s="1">
        <v>816</v>
      </c>
      <c r="B817" s="1" t="s">
        <v>3</v>
      </c>
      <c r="C817" s="1" t="s">
        <v>4</v>
      </c>
      <c r="D817" s="1" t="s">
        <v>3594</v>
      </c>
      <c r="E817" s="1" t="s">
        <v>3595</v>
      </c>
      <c r="F817" s="1" t="s">
        <v>3585</v>
      </c>
      <c r="H817" s="1" t="s">
        <v>3596</v>
      </c>
      <c r="I817" s="52" t="s">
        <v>1532</v>
      </c>
      <c r="J817" s="52" t="s">
        <v>1533</v>
      </c>
      <c r="K817" s="52" t="s">
        <v>3597</v>
      </c>
      <c r="L817" s="1" t="s">
        <v>5076</v>
      </c>
      <c r="M817" s="2" t="s">
        <v>55</v>
      </c>
      <c r="O817" s="1" t="s">
        <v>5074</v>
      </c>
      <c r="P817" s="52" t="s">
        <v>5075</v>
      </c>
      <c r="Q817" s="52" t="s">
        <v>5077</v>
      </c>
    </row>
    <row r="818" ht="13.2" spans="1:16">
      <c r="A818" s="1">
        <v>817</v>
      </c>
      <c r="B818" s="1" t="s">
        <v>6</v>
      </c>
      <c r="C818" s="1" t="s">
        <v>7</v>
      </c>
      <c r="D818" s="1" t="s">
        <v>3594</v>
      </c>
      <c r="E818" s="1" t="s">
        <v>3595</v>
      </c>
      <c r="F818" s="1" t="s">
        <v>3585</v>
      </c>
      <c r="H818" s="1" t="s">
        <v>3596</v>
      </c>
      <c r="I818" s="52" t="s">
        <v>1534</v>
      </c>
      <c r="J818" s="52" t="s">
        <v>1535</v>
      </c>
      <c r="K818" s="52" t="s">
        <v>3597</v>
      </c>
      <c r="M818" s="2"/>
      <c r="N818" s="1" t="s">
        <v>5078</v>
      </c>
      <c r="O818" s="1" t="s">
        <v>5079</v>
      </c>
      <c r="P818" s="52" t="s">
        <v>4763</v>
      </c>
    </row>
    <row r="819" ht="13.2" spans="1:17">
      <c r="A819" s="1">
        <v>818</v>
      </c>
      <c r="B819" s="1" t="s">
        <v>3</v>
      </c>
      <c r="C819" s="1" t="s">
        <v>4</v>
      </c>
      <c r="D819" s="1" t="s">
        <v>3594</v>
      </c>
      <c r="E819" s="1" t="s">
        <v>3595</v>
      </c>
      <c r="F819" s="1" t="s">
        <v>3585</v>
      </c>
      <c r="H819" s="1" t="s">
        <v>3596</v>
      </c>
      <c r="I819" s="52" t="s">
        <v>1534</v>
      </c>
      <c r="J819" s="52" t="s">
        <v>1535</v>
      </c>
      <c r="K819" s="52" t="s">
        <v>3597</v>
      </c>
      <c r="L819" s="1" t="s">
        <v>5080</v>
      </c>
      <c r="M819" s="2" t="s">
        <v>327</v>
      </c>
      <c r="N819" s="1" t="s">
        <v>5078</v>
      </c>
      <c r="O819" s="1" t="s">
        <v>5079</v>
      </c>
      <c r="P819" s="52" t="s">
        <v>4763</v>
      </c>
      <c r="Q819" s="52" t="s">
        <v>4765</v>
      </c>
    </row>
    <row r="820" ht="13.2" spans="1:16">
      <c r="A820" s="1">
        <v>819</v>
      </c>
      <c r="B820" s="1" t="s">
        <v>6</v>
      </c>
      <c r="C820" s="1" t="s">
        <v>7</v>
      </c>
      <c r="D820" s="1" t="s">
        <v>3594</v>
      </c>
      <c r="E820" s="1" t="s">
        <v>3595</v>
      </c>
      <c r="F820" s="1" t="s">
        <v>3585</v>
      </c>
      <c r="H820" s="1" t="s">
        <v>3596</v>
      </c>
      <c r="I820" s="52" t="s">
        <v>1536</v>
      </c>
      <c r="J820" s="52" t="s">
        <v>1537</v>
      </c>
      <c r="K820" s="52" t="s">
        <v>3597</v>
      </c>
      <c r="M820" s="2"/>
      <c r="N820" s="1" t="s">
        <v>5081</v>
      </c>
      <c r="O820" s="1" t="s">
        <v>5082</v>
      </c>
      <c r="P820" s="52" t="s">
        <v>4738</v>
      </c>
    </row>
    <row r="821" ht="13.2" spans="1:17">
      <c r="A821" s="1">
        <v>820</v>
      </c>
      <c r="B821" s="1" t="s">
        <v>3</v>
      </c>
      <c r="C821" s="1" t="s">
        <v>4</v>
      </c>
      <c r="D821" s="1" t="s">
        <v>3594</v>
      </c>
      <c r="E821" s="1" t="s">
        <v>3595</v>
      </c>
      <c r="F821" s="1" t="s">
        <v>3585</v>
      </c>
      <c r="H821" s="1" t="s">
        <v>3596</v>
      </c>
      <c r="I821" s="52" t="s">
        <v>1536</v>
      </c>
      <c r="J821" s="52" t="s">
        <v>1537</v>
      </c>
      <c r="K821" s="52" t="s">
        <v>3597</v>
      </c>
      <c r="L821" s="1" t="s">
        <v>5083</v>
      </c>
      <c r="M821" s="2" t="s">
        <v>328</v>
      </c>
      <c r="N821" s="1" t="s">
        <v>5081</v>
      </c>
      <c r="O821" s="1" t="s">
        <v>5082</v>
      </c>
      <c r="P821" s="52" t="s">
        <v>4738</v>
      </c>
      <c r="Q821" s="52" t="s">
        <v>4740</v>
      </c>
    </row>
    <row r="822" ht="13.2" spans="1:18">
      <c r="A822" s="1">
        <v>821</v>
      </c>
      <c r="B822" s="1" t="s">
        <v>6</v>
      </c>
      <c r="C822" s="1" t="s">
        <v>8</v>
      </c>
      <c r="D822" s="1" t="s">
        <v>3594</v>
      </c>
      <c r="E822" s="1" t="s">
        <v>3595</v>
      </c>
      <c r="F822" s="1" t="s">
        <v>3585</v>
      </c>
      <c r="H822" s="1" t="s">
        <v>3596</v>
      </c>
      <c r="I822" s="52" t="s">
        <v>1538</v>
      </c>
      <c r="J822" s="52" t="s">
        <v>1539</v>
      </c>
      <c r="K822" s="52" t="s">
        <v>3597</v>
      </c>
      <c r="M822" s="2"/>
      <c r="O822" s="1" t="s">
        <v>5084</v>
      </c>
      <c r="P822" s="52" t="s">
        <v>5085</v>
      </c>
      <c r="R822" s="1" t="s">
        <v>3609</v>
      </c>
    </row>
    <row r="823" ht="13.2" spans="1:16">
      <c r="A823" s="1">
        <v>822</v>
      </c>
      <c r="B823" s="1" t="s">
        <v>6</v>
      </c>
      <c r="C823" s="1" t="s">
        <v>7</v>
      </c>
      <c r="D823" s="1" t="s">
        <v>3594</v>
      </c>
      <c r="E823" s="1" t="s">
        <v>3595</v>
      </c>
      <c r="F823" s="1" t="s">
        <v>3585</v>
      </c>
      <c r="H823" s="1" t="s">
        <v>3596</v>
      </c>
      <c r="I823" s="52" t="s">
        <v>1540</v>
      </c>
      <c r="J823" s="52" t="s">
        <v>1541</v>
      </c>
      <c r="K823" s="52" t="s">
        <v>3597</v>
      </c>
      <c r="M823" s="2"/>
      <c r="O823" s="1" t="s">
        <v>5086</v>
      </c>
      <c r="P823" s="52" t="s">
        <v>5087</v>
      </c>
    </row>
    <row r="824" ht="13.2" spans="1:17">
      <c r="A824" s="1">
        <v>823</v>
      </c>
      <c r="B824" s="1" t="s">
        <v>3</v>
      </c>
      <c r="C824" s="1" t="s">
        <v>4</v>
      </c>
      <c r="D824" s="1" t="s">
        <v>3594</v>
      </c>
      <c r="E824" s="1" t="s">
        <v>3595</v>
      </c>
      <c r="F824" s="1" t="s">
        <v>3585</v>
      </c>
      <c r="H824" s="1" t="s">
        <v>3596</v>
      </c>
      <c r="I824" s="52" t="s">
        <v>1540</v>
      </c>
      <c r="J824" s="52" t="s">
        <v>1541</v>
      </c>
      <c r="K824" s="52" t="s">
        <v>3597</v>
      </c>
      <c r="L824" s="1" t="s">
        <v>5088</v>
      </c>
      <c r="M824" s="2" t="s">
        <v>329</v>
      </c>
      <c r="O824" s="1" t="s">
        <v>5086</v>
      </c>
      <c r="P824" s="52" t="s">
        <v>5087</v>
      </c>
      <c r="Q824" s="52" t="s">
        <v>5089</v>
      </c>
    </row>
    <row r="825" ht="13.2" spans="1:16">
      <c r="A825" s="1">
        <v>824</v>
      </c>
      <c r="B825" s="1" t="s">
        <v>6</v>
      </c>
      <c r="C825" s="1" t="s">
        <v>7</v>
      </c>
      <c r="D825" s="1" t="s">
        <v>3594</v>
      </c>
      <c r="E825" s="1" t="s">
        <v>3595</v>
      </c>
      <c r="F825" s="1" t="s">
        <v>3585</v>
      </c>
      <c r="H825" s="1" t="s">
        <v>3596</v>
      </c>
      <c r="I825" s="52" t="s">
        <v>1542</v>
      </c>
      <c r="J825" s="52" t="s">
        <v>1543</v>
      </c>
      <c r="K825" s="52" t="s">
        <v>3597</v>
      </c>
      <c r="M825" s="2"/>
      <c r="O825" s="1" t="s">
        <v>5090</v>
      </c>
      <c r="P825" s="52" t="s">
        <v>5091</v>
      </c>
    </row>
    <row r="826" ht="13.2" spans="1:17">
      <c r="A826" s="1">
        <v>825</v>
      </c>
      <c r="B826" s="1" t="s">
        <v>3</v>
      </c>
      <c r="C826" s="1" t="s">
        <v>4</v>
      </c>
      <c r="D826" s="1" t="s">
        <v>3594</v>
      </c>
      <c r="E826" s="1" t="s">
        <v>3595</v>
      </c>
      <c r="F826" s="1" t="s">
        <v>3585</v>
      </c>
      <c r="H826" s="1" t="s">
        <v>3596</v>
      </c>
      <c r="I826" s="52" t="s">
        <v>1542</v>
      </c>
      <c r="J826" s="52" t="s">
        <v>1543</v>
      </c>
      <c r="K826" s="52" t="s">
        <v>3597</v>
      </c>
      <c r="L826" s="1" t="s">
        <v>5092</v>
      </c>
      <c r="M826" s="2" t="s">
        <v>330</v>
      </c>
      <c r="O826" s="1" t="s">
        <v>5090</v>
      </c>
      <c r="P826" s="52" t="s">
        <v>5091</v>
      </c>
      <c r="Q826" s="52" t="s">
        <v>5093</v>
      </c>
    </row>
    <row r="827" ht="13.2" spans="1:16">
      <c r="A827" s="1">
        <v>826</v>
      </c>
      <c r="B827" s="1" t="s">
        <v>6</v>
      </c>
      <c r="C827" s="1" t="s">
        <v>7</v>
      </c>
      <c r="D827" s="1" t="s">
        <v>3594</v>
      </c>
      <c r="E827" s="1" t="s">
        <v>3595</v>
      </c>
      <c r="F827" s="1" t="s">
        <v>3585</v>
      </c>
      <c r="H827" s="1" t="s">
        <v>3596</v>
      </c>
      <c r="I827" s="52" t="s">
        <v>1544</v>
      </c>
      <c r="J827" s="52" t="s">
        <v>1545</v>
      </c>
      <c r="K827" s="52" t="s">
        <v>3597</v>
      </c>
      <c r="M827" s="2"/>
      <c r="N827" s="1" t="s">
        <v>5094</v>
      </c>
      <c r="O827" s="1" t="s">
        <v>5095</v>
      </c>
      <c r="P827" s="52" t="s">
        <v>5096</v>
      </c>
    </row>
    <row r="828" ht="13.2" spans="1:17">
      <c r="A828" s="1">
        <v>827</v>
      </c>
      <c r="B828" s="1" t="s">
        <v>3</v>
      </c>
      <c r="C828" s="1" t="s">
        <v>4</v>
      </c>
      <c r="D828" s="1" t="s">
        <v>3594</v>
      </c>
      <c r="E828" s="1" t="s">
        <v>3595</v>
      </c>
      <c r="F828" s="1" t="s">
        <v>3585</v>
      </c>
      <c r="H828" s="1" t="s">
        <v>3596</v>
      </c>
      <c r="I828" s="52" t="s">
        <v>1544</v>
      </c>
      <c r="J828" s="52" t="s">
        <v>1545</v>
      </c>
      <c r="K828" s="52" t="s">
        <v>3597</v>
      </c>
      <c r="L828" s="1" t="s">
        <v>5097</v>
      </c>
      <c r="M828" s="2" t="s">
        <v>331</v>
      </c>
      <c r="N828" s="1" t="s">
        <v>5094</v>
      </c>
      <c r="O828" s="1" t="s">
        <v>5095</v>
      </c>
      <c r="P828" s="52" t="s">
        <v>5096</v>
      </c>
      <c r="Q828" s="52" t="s">
        <v>5098</v>
      </c>
    </row>
    <row r="829" ht="13.2" spans="1:16">
      <c r="A829" s="1">
        <v>828</v>
      </c>
      <c r="B829" s="1" t="s">
        <v>6</v>
      </c>
      <c r="C829" s="1" t="s">
        <v>7</v>
      </c>
      <c r="D829" s="1" t="s">
        <v>3594</v>
      </c>
      <c r="E829" s="1" t="s">
        <v>3595</v>
      </c>
      <c r="F829" s="1" t="s">
        <v>3585</v>
      </c>
      <c r="H829" s="1" t="s">
        <v>3596</v>
      </c>
      <c r="I829" s="52" t="s">
        <v>1546</v>
      </c>
      <c r="J829" s="52" t="s">
        <v>1547</v>
      </c>
      <c r="K829" s="1" t="s">
        <v>3602</v>
      </c>
      <c r="M829" s="2"/>
      <c r="N829" s="1" t="s">
        <v>5099</v>
      </c>
      <c r="O829" s="1" t="s">
        <v>5100</v>
      </c>
      <c r="P829" s="52" t="s">
        <v>5101</v>
      </c>
    </row>
    <row r="830" ht="13.2" spans="1:17">
      <c r="A830" s="1">
        <v>829</v>
      </c>
      <c r="B830" s="1" t="s">
        <v>3</v>
      </c>
      <c r="C830" s="1" t="s">
        <v>4</v>
      </c>
      <c r="D830" s="1" t="s">
        <v>3594</v>
      </c>
      <c r="E830" s="1" t="s">
        <v>3595</v>
      </c>
      <c r="F830" s="1" t="s">
        <v>3585</v>
      </c>
      <c r="H830" s="1" t="s">
        <v>3596</v>
      </c>
      <c r="I830" s="52" t="s">
        <v>1546</v>
      </c>
      <c r="J830" s="52" t="s">
        <v>1547</v>
      </c>
      <c r="K830" s="1" t="s">
        <v>3602</v>
      </c>
      <c r="L830" s="1" t="s">
        <v>5102</v>
      </c>
      <c r="M830" s="2" t="s">
        <v>332</v>
      </c>
      <c r="N830" s="1" t="s">
        <v>5099</v>
      </c>
      <c r="O830" s="1" t="s">
        <v>5100</v>
      </c>
      <c r="P830" s="52" t="s">
        <v>5101</v>
      </c>
      <c r="Q830" s="52" t="s">
        <v>5103</v>
      </c>
    </row>
    <row r="831" ht="13.2" spans="1:16">
      <c r="A831" s="1">
        <v>830</v>
      </c>
      <c r="B831" s="1" t="s">
        <v>6</v>
      </c>
      <c r="C831" s="1" t="s">
        <v>7</v>
      </c>
      <c r="D831" s="1" t="s">
        <v>3594</v>
      </c>
      <c r="E831" s="1" t="s">
        <v>3595</v>
      </c>
      <c r="F831" s="1" t="s">
        <v>3585</v>
      </c>
      <c r="H831" s="1" t="s">
        <v>3596</v>
      </c>
      <c r="I831" s="52" t="s">
        <v>1548</v>
      </c>
      <c r="J831" s="52" t="s">
        <v>1549</v>
      </c>
      <c r="K831" s="1" t="s">
        <v>3602</v>
      </c>
      <c r="M831" s="2"/>
      <c r="O831" s="1" t="s">
        <v>5104</v>
      </c>
      <c r="P831" s="52" t="s">
        <v>5105</v>
      </c>
    </row>
    <row r="832" ht="13.2" spans="1:17">
      <c r="A832" s="1">
        <v>831</v>
      </c>
      <c r="B832" s="1" t="s">
        <v>3</v>
      </c>
      <c r="C832" s="1" t="s">
        <v>4</v>
      </c>
      <c r="D832" s="1" t="s">
        <v>3594</v>
      </c>
      <c r="E832" s="1" t="s">
        <v>3595</v>
      </c>
      <c r="F832" s="1" t="s">
        <v>3585</v>
      </c>
      <c r="H832" s="1" t="s">
        <v>3596</v>
      </c>
      <c r="I832" s="52" t="s">
        <v>1548</v>
      </c>
      <c r="J832" s="52" t="s">
        <v>1549</v>
      </c>
      <c r="K832" s="1" t="s">
        <v>3602</v>
      </c>
      <c r="L832" s="1" t="s">
        <v>5106</v>
      </c>
      <c r="M832" s="2" t="s">
        <v>333</v>
      </c>
      <c r="O832" s="1" t="s">
        <v>5104</v>
      </c>
      <c r="P832" s="52" t="s">
        <v>5105</v>
      </c>
      <c r="Q832" s="52" t="s">
        <v>5107</v>
      </c>
    </row>
    <row r="833" ht="13.2" spans="1:16">
      <c r="A833" s="1">
        <v>832</v>
      </c>
      <c r="B833" s="1" t="s">
        <v>6</v>
      </c>
      <c r="C833" s="1" t="s">
        <v>7</v>
      </c>
      <c r="D833" s="1" t="s">
        <v>3594</v>
      </c>
      <c r="E833" s="1" t="s">
        <v>3595</v>
      </c>
      <c r="F833" s="1" t="s">
        <v>3585</v>
      </c>
      <c r="H833" s="1" t="s">
        <v>3596</v>
      </c>
      <c r="I833" s="52" t="s">
        <v>1550</v>
      </c>
      <c r="J833" s="52" t="s">
        <v>1551</v>
      </c>
      <c r="K833" s="1" t="s">
        <v>3602</v>
      </c>
      <c r="M833" s="2"/>
      <c r="O833" s="1" t="s">
        <v>5108</v>
      </c>
      <c r="P833" s="52" t="s">
        <v>4801</v>
      </c>
    </row>
    <row r="834" ht="13.2" spans="1:17">
      <c r="A834" s="1">
        <v>833</v>
      </c>
      <c r="B834" s="1" t="s">
        <v>3</v>
      </c>
      <c r="C834" s="1" t="s">
        <v>4</v>
      </c>
      <c r="D834" s="1" t="s">
        <v>3594</v>
      </c>
      <c r="E834" s="1" t="s">
        <v>3595</v>
      </c>
      <c r="F834" s="1" t="s">
        <v>3585</v>
      </c>
      <c r="H834" s="1" t="s">
        <v>3596</v>
      </c>
      <c r="I834" s="52" t="s">
        <v>1550</v>
      </c>
      <c r="J834" s="52" t="s">
        <v>1551</v>
      </c>
      <c r="K834" s="1" t="s">
        <v>3602</v>
      </c>
      <c r="L834" s="1" t="s">
        <v>5109</v>
      </c>
      <c r="M834" s="2" t="s">
        <v>334</v>
      </c>
      <c r="O834" s="1" t="s">
        <v>5108</v>
      </c>
      <c r="P834" s="52" t="s">
        <v>4801</v>
      </c>
      <c r="Q834" s="52" t="s">
        <v>4803</v>
      </c>
    </row>
    <row r="835" ht="13.2" spans="1:16">
      <c r="A835" s="1">
        <v>834</v>
      </c>
      <c r="B835" s="1" t="s">
        <v>6</v>
      </c>
      <c r="C835" s="1" t="s">
        <v>7</v>
      </c>
      <c r="D835" s="1" t="s">
        <v>3594</v>
      </c>
      <c r="E835" s="1" t="s">
        <v>3595</v>
      </c>
      <c r="F835" s="1" t="s">
        <v>3585</v>
      </c>
      <c r="H835" s="1" t="s">
        <v>3596</v>
      </c>
      <c r="I835" s="52" t="s">
        <v>1552</v>
      </c>
      <c r="J835" s="52" t="s">
        <v>1553</v>
      </c>
      <c r="K835" s="1" t="s">
        <v>3602</v>
      </c>
      <c r="M835" s="2"/>
      <c r="O835" s="1" t="s">
        <v>5110</v>
      </c>
      <c r="P835" s="52" t="s">
        <v>5111</v>
      </c>
    </row>
    <row r="836" ht="13.2" spans="1:17">
      <c r="A836" s="1">
        <v>835</v>
      </c>
      <c r="B836" s="1" t="s">
        <v>3</v>
      </c>
      <c r="C836" s="1" t="s">
        <v>4</v>
      </c>
      <c r="D836" s="1" t="s">
        <v>3594</v>
      </c>
      <c r="E836" s="1" t="s">
        <v>3595</v>
      </c>
      <c r="F836" s="1" t="s">
        <v>3585</v>
      </c>
      <c r="H836" s="1" t="s">
        <v>3596</v>
      </c>
      <c r="I836" s="52" t="s">
        <v>1552</v>
      </c>
      <c r="J836" s="52" t="s">
        <v>1553</v>
      </c>
      <c r="K836" s="1" t="s">
        <v>3602</v>
      </c>
      <c r="L836" s="1" t="s">
        <v>5112</v>
      </c>
      <c r="M836" s="2" t="s">
        <v>55</v>
      </c>
      <c r="O836" s="1" t="s">
        <v>5110</v>
      </c>
      <c r="P836" s="52" t="s">
        <v>5111</v>
      </c>
      <c r="Q836" s="52" t="s">
        <v>5113</v>
      </c>
    </row>
    <row r="837" ht="13.2" spans="1:16">
      <c r="A837" s="1">
        <v>836</v>
      </c>
      <c r="B837" s="1" t="s">
        <v>6</v>
      </c>
      <c r="C837" s="1" t="s">
        <v>7</v>
      </c>
      <c r="D837" s="1" t="s">
        <v>3594</v>
      </c>
      <c r="E837" s="1" t="s">
        <v>3595</v>
      </c>
      <c r="F837" s="1" t="s">
        <v>3585</v>
      </c>
      <c r="H837" s="1" t="s">
        <v>3596</v>
      </c>
      <c r="I837" s="52" t="s">
        <v>1554</v>
      </c>
      <c r="J837" s="52" t="s">
        <v>1555</v>
      </c>
      <c r="K837" s="1" t="s">
        <v>3602</v>
      </c>
      <c r="M837" s="2"/>
      <c r="N837" s="1" t="s">
        <v>5114</v>
      </c>
      <c r="O837" s="1" t="s">
        <v>5115</v>
      </c>
      <c r="P837" s="52" t="s">
        <v>5116</v>
      </c>
    </row>
    <row r="838" ht="13.2" spans="1:17">
      <c r="A838" s="1">
        <v>837</v>
      </c>
      <c r="B838" s="1" t="s">
        <v>3</v>
      </c>
      <c r="C838" s="1" t="s">
        <v>4</v>
      </c>
      <c r="D838" s="1" t="s">
        <v>3594</v>
      </c>
      <c r="E838" s="1" t="s">
        <v>3595</v>
      </c>
      <c r="F838" s="1" t="s">
        <v>3585</v>
      </c>
      <c r="H838" s="1" t="s">
        <v>3596</v>
      </c>
      <c r="I838" s="52" t="s">
        <v>1554</v>
      </c>
      <c r="J838" s="52" t="s">
        <v>1555</v>
      </c>
      <c r="K838" s="1" t="s">
        <v>3602</v>
      </c>
      <c r="L838" s="1" t="s">
        <v>5117</v>
      </c>
      <c r="M838" s="2" t="s">
        <v>335</v>
      </c>
      <c r="N838" s="1" t="s">
        <v>5114</v>
      </c>
      <c r="O838" s="1" t="s">
        <v>5115</v>
      </c>
      <c r="P838" s="52" t="s">
        <v>5116</v>
      </c>
      <c r="Q838" s="52" t="s">
        <v>5118</v>
      </c>
    </row>
    <row r="839" ht="13.2" spans="1:16">
      <c r="A839" s="1">
        <v>838</v>
      </c>
      <c r="B839" s="1" t="s">
        <v>6</v>
      </c>
      <c r="C839" s="1" t="s">
        <v>7</v>
      </c>
      <c r="D839" s="1" t="s">
        <v>3594</v>
      </c>
      <c r="E839" s="1" t="s">
        <v>3595</v>
      </c>
      <c r="F839" s="1" t="s">
        <v>3585</v>
      </c>
      <c r="H839" s="1" t="s">
        <v>3596</v>
      </c>
      <c r="I839" s="52" t="s">
        <v>1556</v>
      </c>
      <c r="J839" s="52" t="s">
        <v>1557</v>
      </c>
      <c r="K839" s="1" t="s">
        <v>3602</v>
      </c>
      <c r="M839" s="2"/>
      <c r="O839" s="1" t="s">
        <v>5119</v>
      </c>
      <c r="P839" s="52" t="s">
        <v>5120</v>
      </c>
    </row>
    <row r="840" ht="13.2" spans="1:17">
      <c r="A840" s="1">
        <v>839</v>
      </c>
      <c r="B840" s="1" t="s">
        <v>3</v>
      </c>
      <c r="C840" s="1" t="s">
        <v>4</v>
      </c>
      <c r="D840" s="1" t="s">
        <v>3594</v>
      </c>
      <c r="E840" s="1" t="s">
        <v>3595</v>
      </c>
      <c r="F840" s="1" t="s">
        <v>3585</v>
      </c>
      <c r="H840" s="1" t="s">
        <v>3596</v>
      </c>
      <c r="I840" s="52" t="s">
        <v>1556</v>
      </c>
      <c r="J840" s="52" t="s">
        <v>1557</v>
      </c>
      <c r="K840" s="1" t="s">
        <v>3602</v>
      </c>
      <c r="L840" s="1" t="s">
        <v>5121</v>
      </c>
      <c r="M840" s="2" t="s">
        <v>336</v>
      </c>
      <c r="O840" s="1" t="s">
        <v>5119</v>
      </c>
      <c r="P840" s="52" t="s">
        <v>5120</v>
      </c>
      <c r="Q840" s="52" t="s">
        <v>5122</v>
      </c>
    </row>
    <row r="841" ht="13.2" spans="1:16">
      <c r="A841" s="1">
        <v>840</v>
      </c>
      <c r="B841" s="1" t="s">
        <v>6</v>
      </c>
      <c r="C841" s="1" t="s">
        <v>7</v>
      </c>
      <c r="D841" s="1" t="s">
        <v>3594</v>
      </c>
      <c r="E841" s="1" t="s">
        <v>3595</v>
      </c>
      <c r="F841" s="1" t="s">
        <v>3585</v>
      </c>
      <c r="H841" s="1" t="s">
        <v>3596</v>
      </c>
      <c r="I841" s="52" t="s">
        <v>1558</v>
      </c>
      <c r="J841" s="52" t="s">
        <v>1559</v>
      </c>
      <c r="K841" s="1" t="s">
        <v>3602</v>
      </c>
      <c r="M841" s="2"/>
      <c r="O841" s="1" t="s">
        <v>5123</v>
      </c>
      <c r="P841" s="52" t="s">
        <v>4223</v>
      </c>
    </row>
    <row r="842" ht="13.2" spans="1:17">
      <c r="A842" s="1">
        <v>841</v>
      </c>
      <c r="B842" s="1" t="s">
        <v>3</v>
      </c>
      <c r="C842" s="1" t="s">
        <v>4</v>
      </c>
      <c r="D842" s="1" t="s">
        <v>3594</v>
      </c>
      <c r="E842" s="1" t="s">
        <v>3595</v>
      </c>
      <c r="F842" s="1" t="s">
        <v>3585</v>
      </c>
      <c r="H842" s="1" t="s">
        <v>3596</v>
      </c>
      <c r="I842" s="52" t="s">
        <v>1558</v>
      </c>
      <c r="J842" s="52" t="s">
        <v>1559</v>
      </c>
      <c r="K842" s="1" t="s">
        <v>3602</v>
      </c>
      <c r="L842" s="1" t="s">
        <v>5124</v>
      </c>
      <c r="M842" s="2" t="s">
        <v>337</v>
      </c>
      <c r="O842" s="1" t="s">
        <v>5123</v>
      </c>
      <c r="P842" s="52" t="s">
        <v>4223</v>
      </c>
      <c r="Q842" s="52" t="s">
        <v>4225</v>
      </c>
    </row>
    <row r="843" ht="13.2" spans="1:16">
      <c r="A843" s="1">
        <v>842</v>
      </c>
      <c r="B843" s="1" t="s">
        <v>6</v>
      </c>
      <c r="C843" s="1" t="s">
        <v>7</v>
      </c>
      <c r="D843" s="1" t="s">
        <v>3594</v>
      </c>
      <c r="E843" s="1" t="s">
        <v>3595</v>
      </c>
      <c r="F843" s="1" t="s">
        <v>3585</v>
      </c>
      <c r="H843" s="1" t="s">
        <v>3596</v>
      </c>
      <c r="I843" s="52" t="s">
        <v>1560</v>
      </c>
      <c r="J843" s="52" t="s">
        <v>1561</v>
      </c>
      <c r="K843" s="52" t="s">
        <v>3597</v>
      </c>
      <c r="M843" s="2"/>
      <c r="O843" s="1" t="s">
        <v>5125</v>
      </c>
      <c r="P843" s="52" t="s">
        <v>4835</v>
      </c>
    </row>
    <row r="844" ht="13.2" spans="1:17">
      <c r="A844" s="1">
        <v>843</v>
      </c>
      <c r="B844" s="1" t="s">
        <v>3</v>
      </c>
      <c r="C844" s="1" t="s">
        <v>4</v>
      </c>
      <c r="D844" s="1" t="s">
        <v>3594</v>
      </c>
      <c r="E844" s="1" t="s">
        <v>3595</v>
      </c>
      <c r="F844" s="1" t="s">
        <v>3585</v>
      </c>
      <c r="H844" s="1" t="s">
        <v>3596</v>
      </c>
      <c r="I844" s="52" t="s">
        <v>1560</v>
      </c>
      <c r="J844" s="52" t="s">
        <v>1561</v>
      </c>
      <c r="K844" s="52" t="s">
        <v>3597</v>
      </c>
      <c r="L844" s="1" t="s">
        <v>5126</v>
      </c>
      <c r="M844" s="2" t="s">
        <v>338</v>
      </c>
      <c r="O844" s="1" t="s">
        <v>5125</v>
      </c>
      <c r="P844" s="52" t="s">
        <v>4835</v>
      </c>
      <c r="Q844" s="52" t="s">
        <v>4837</v>
      </c>
    </row>
    <row r="845" ht="13.2" spans="1:16">
      <c r="A845" s="1">
        <v>844</v>
      </c>
      <c r="B845" s="1" t="s">
        <v>6</v>
      </c>
      <c r="C845" s="1" t="s">
        <v>7</v>
      </c>
      <c r="D845" s="1" t="s">
        <v>3594</v>
      </c>
      <c r="E845" s="1" t="s">
        <v>3595</v>
      </c>
      <c r="F845" s="1" t="s">
        <v>3585</v>
      </c>
      <c r="H845" s="1" t="s">
        <v>3596</v>
      </c>
      <c r="I845" s="52" t="s">
        <v>1562</v>
      </c>
      <c r="J845" s="52" t="s">
        <v>1563</v>
      </c>
      <c r="K845" s="1" t="s">
        <v>3602</v>
      </c>
      <c r="M845" s="2"/>
      <c r="O845" s="1" t="s">
        <v>5127</v>
      </c>
      <c r="P845" s="52" t="s">
        <v>5128</v>
      </c>
    </row>
    <row r="846" ht="13.2" spans="1:17">
      <c r="A846" s="1">
        <v>845</v>
      </c>
      <c r="B846" s="1" t="s">
        <v>3</v>
      </c>
      <c r="C846" s="1" t="s">
        <v>4</v>
      </c>
      <c r="D846" s="1" t="s">
        <v>3594</v>
      </c>
      <c r="E846" s="1" t="s">
        <v>3595</v>
      </c>
      <c r="F846" s="1" t="s">
        <v>3585</v>
      </c>
      <c r="H846" s="1" t="s">
        <v>3596</v>
      </c>
      <c r="I846" s="52" t="s">
        <v>1562</v>
      </c>
      <c r="J846" s="52" t="s">
        <v>1563</v>
      </c>
      <c r="K846" s="1" t="s">
        <v>3602</v>
      </c>
      <c r="L846" s="1" t="s">
        <v>5129</v>
      </c>
      <c r="M846" s="2" t="s">
        <v>339</v>
      </c>
      <c r="O846" s="1" t="s">
        <v>5127</v>
      </c>
      <c r="P846" s="52" t="s">
        <v>5128</v>
      </c>
      <c r="Q846" s="52" t="s">
        <v>5130</v>
      </c>
    </row>
    <row r="847" ht="13.2" spans="1:16">
      <c r="A847" s="1">
        <v>846</v>
      </c>
      <c r="B847" s="1" t="s">
        <v>6</v>
      </c>
      <c r="C847" s="1" t="s">
        <v>7</v>
      </c>
      <c r="D847" s="1" t="s">
        <v>3594</v>
      </c>
      <c r="E847" s="1" t="s">
        <v>3595</v>
      </c>
      <c r="F847" s="1" t="s">
        <v>3585</v>
      </c>
      <c r="H847" s="1" t="s">
        <v>3596</v>
      </c>
      <c r="I847" s="52" t="s">
        <v>1564</v>
      </c>
      <c r="J847" s="52" t="s">
        <v>1565</v>
      </c>
      <c r="K847" s="52" t="s">
        <v>3597</v>
      </c>
      <c r="M847" s="2"/>
      <c r="O847" s="1" t="s">
        <v>5131</v>
      </c>
      <c r="P847" s="52" t="s">
        <v>5132</v>
      </c>
    </row>
    <row r="848" ht="13.2" spans="1:17">
      <c r="A848" s="1">
        <v>847</v>
      </c>
      <c r="B848" s="1" t="s">
        <v>3</v>
      </c>
      <c r="C848" s="1" t="s">
        <v>4</v>
      </c>
      <c r="D848" s="1" t="s">
        <v>3594</v>
      </c>
      <c r="E848" s="1" t="s">
        <v>3595</v>
      </c>
      <c r="F848" s="1" t="s">
        <v>3585</v>
      </c>
      <c r="H848" s="1" t="s">
        <v>3596</v>
      </c>
      <c r="I848" s="52" t="s">
        <v>1564</v>
      </c>
      <c r="J848" s="52" t="s">
        <v>1565</v>
      </c>
      <c r="K848" s="52" t="s">
        <v>3597</v>
      </c>
      <c r="L848" s="1" t="s">
        <v>5133</v>
      </c>
      <c r="M848" s="2" t="s">
        <v>340</v>
      </c>
      <c r="O848" s="1" t="s">
        <v>5131</v>
      </c>
      <c r="P848" s="52" t="s">
        <v>5132</v>
      </c>
      <c r="Q848" s="52" t="s">
        <v>5134</v>
      </c>
    </row>
    <row r="849" ht="13.2" spans="1:16">
      <c r="A849" s="1">
        <v>848</v>
      </c>
      <c r="B849" s="1" t="s">
        <v>6</v>
      </c>
      <c r="C849" s="1" t="s">
        <v>7</v>
      </c>
      <c r="D849" s="1" t="s">
        <v>3594</v>
      </c>
      <c r="E849" s="1" t="s">
        <v>3595</v>
      </c>
      <c r="F849" s="1" t="s">
        <v>3585</v>
      </c>
      <c r="H849" s="1" t="s">
        <v>3596</v>
      </c>
      <c r="I849" s="52" t="s">
        <v>1566</v>
      </c>
      <c r="J849" s="52" t="s">
        <v>1567</v>
      </c>
      <c r="K849" s="52" t="s">
        <v>3597</v>
      </c>
      <c r="M849" s="2"/>
      <c r="O849" s="1" t="s">
        <v>5135</v>
      </c>
      <c r="P849" s="52" t="s">
        <v>4450</v>
      </c>
    </row>
    <row r="850" ht="13.2" spans="1:17">
      <c r="A850" s="1">
        <v>849</v>
      </c>
      <c r="B850" s="1" t="s">
        <v>3</v>
      </c>
      <c r="C850" s="1" t="s">
        <v>4</v>
      </c>
      <c r="D850" s="1" t="s">
        <v>3594</v>
      </c>
      <c r="E850" s="1" t="s">
        <v>3595</v>
      </c>
      <c r="F850" s="1" t="s">
        <v>3585</v>
      </c>
      <c r="H850" s="1" t="s">
        <v>3596</v>
      </c>
      <c r="I850" s="52" t="s">
        <v>1566</v>
      </c>
      <c r="J850" s="52" t="s">
        <v>1567</v>
      </c>
      <c r="K850" s="52" t="s">
        <v>3597</v>
      </c>
      <c r="L850" s="1" t="s">
        <v>5136</v>
      </c>
      <c r="M850" s="2" t="s">
        <v>55</v>
      </c>
      <c r="O850" s="1" t="s">
        <v>5135</v>
      </c>
      <c r="P850" s="52" t="s">
        <v>4450</v>
      </c>
      <c r="Q850" s="52" t="s">
        <v>4287</v>
      </c>
    </row>
    <row r="851" ht="13.2" spans="1:16">
      <c r="A851" s="1">
        <v>850</v>
      </c>
      <c r="B851" s="1" t="s">
        <v>6</v>
      </c>
      <c r="C851" s="1" t="s">
        <v>7</v>
      </c>
      <c r="D851" s="1" t="s">
        <v>3594</v>
      </c>
      <c r="E851" s="1" t="s">
        <v>3595</v>
      </c>
      <c r="F851" s="1" t="s">
        <v>3585</v>
      </c>
      <c r="H851" s="1" t="s">
        <v>3596</v>
      </c>
      <c r="I851" s="52" t="s">
        <v>1568</v>
      </c>
      <c r="J851" s="52" t="s">
        <v>1569</v>
      </c>
      <c r="K851" s="1" t="s">
        <v>3602</v>
      </c>
      <c r="M851" s="2"/>
      <c r="N851" s="1" t="s">
        <v>5137</v>
      </c>
      <c r="O851" s="1" t="s">
        <v>5138</v>
      </c>
      <c r="P851" s="52" t="s">
        <v>5139</v>
      </c>
    </row>
    <row r="852" ht="13.2" spans="1:17">
      <c r="A852" s="1">
        <v>851</v>
      </c>
      <c r="B852" s="1" t="s">
        <v>3</v>
      </c>
      <c r="C852" s="1" t="s">
        <v>4</v>
      </c>
      <c r="D852" s="1" t="s">
        <v>3594</v>
      </c>
      <c r="E852" s="1" t="s">
        <v>3595</v>
      </c>
      <c r="F852" s="1" t="s">
        <v>3585</v>
      </c>
      <c r="H852" s="1" t="s">
        <v>3596</v>
      </c>
      <c r="I852" s="52" t="s">
        <v>1568</v>
      </c>
      <c r="J852" s="52" t="s">
        <v>1569</v>
      </c>
      <c r="K852" s="1" t="s">
        <v>3602</v>
      </c>
      <c r="L852" s="1" t="s">
        <v>5140</v>
      </c>
      <c r="M852" s="2" t="s">
        <v>341</v>
      </c>
      <c r="N852" s="1" t="s">
        <v>5137</v>
      </c>
      <c r="O852" s="1" t="s">
        <v>5138</v>
      </c>
      <c r="P852" s="52" t="s">
        <v>5139</v>
      </c>
      <c r="Q852" s="52" t="s">
        <v>5141</v>
      </c>
    </row>
    <row r="853" ht="13.2" spans="1:18">
      <c r="A853" s="1">
        <v>852</v>
      </c>
      <c r="B853" s="1" t="s">
        <v>6</v>
      </c>
      <c r="C853" s="1" t="s">
        <v>8</v>
      </c>
      <c r="D853" s="1" t="s">
        <v>3594</v>
      </c>
      <c r="E853" s="1" t="s">
        <v>3595</v>
      </c>
      <c r="F853" s="1" t="s">
        <v>3585</v>
      </c>
      <c r="H853" s="1" t="s">
        <v>3596</v>
      </c>
      <c r="I853" s="52" t="s">
        <v>1570</v>
      </c>
      <c r="J853" s="52" t="s">
        <v>1571</v>
      </c>
      <c r="K853" s="52" t="s">
        <v>3597</v>
      </c>
      <c r="M853" s="2"/>
      <c r="O853" s="1" t="s">
        <v>5142</v>
      </c>
      <c r="P853" s="52" t="s">
        <v>4203</v>
      </c>
      <c r="R853" s="1" t="s">
        <v>3609</v>
      </c>
    </row>
    <row r="854" ht="13.2" spans="1:16">
      <c r="A854" s="1">
        <v>853</v>
      </c>
      <c r="B854" s="1" t="s">
        <v>6</v>
      </c>
      <c r="C854" s="1" t="s">
        <v>7</v>
      </c>
      <c r="D854" s="1" t="s">
        <v>3594</v>
      </c>
      <c r="E854" s="1" t="s">
        <v>3595</v>
      </c>
      <c r="F854" s="1" t="s">
        <v>3585</v>
      </c>
      <c r="H854" s="1" t="s">
        <v>3596</v>
      </c>
      <c r="I854" s="52" t="s">
        <v>1572</v>
      </c>
      <c r="J854" s="52" t="s">
        <v>1573</v>
      </c>
      <c r="K854" s="52" t="s">
        <v>3597</v>
      </c>
      <c r="M854" s="2"/>
      <c r="O854" s="1" t="s">
        <v>5143</v>
      </c>
      <c r="P854" s="52" t="s">
        <v>4623</v>
      </c>
    </row>
    <row r="855" ht="13.2" spans="1:17">
      <c r="A855" s="1">
        <v>854</v>
      </c>
      <c r="B855" s="1" t="s">
        <v>3</v>
      </c>
      <c r="C855" s="1" t="s">
        <v>4</v>
      </c>
      <c r="D855" s="1" t="s">
        <v>3594</v>
      </c>
      <c r="E855" s="1" t="s">
        <v>3595</v>
      </c>
      <c r="F855" s="1" t="s">
        <v>3585</v>
      </c>
      <c r="H855" s="1" t="s">
        <v>3596</v>
      </c>
      <c r="I855" s="52" t="s">
        <v>1572</v>
      </c>
      <c r="J855" s="52" t="s">
        <v>1573</v>
      </c>
      <c r="K855" s="52" t="s">
        <v>3597</v>
      </c>
      <c r="L855" s="1" t="s">
        <v>5144</v>
      </c>
      <c r="M855" s="2" t="s">
        <v>89</v>
      </c>
      <c r="O855" s="1" t="s">
        <v>5143</v>
      </c>
      <c r="P855" s="52" t="s">
        <v>4623</v>
      </c>
      <c r="Q855" s="52" t="s">
        <v>4625</v>
      </c>
    </row>
    <row r="856" ht="13.2" spans="1:16">
      <c r="A856" s="1">
        <v>855</v>
      </c>
      <c r="B856" s="1" t="s">
        <v>6</v>
      </c>
      <c r="C856" s="1" t="s">
        <v>7</v>
      </c>
      <c r="D856" s="1" t="s">
        <v>3594</v>
      </c>
      <c r="E856" s="1" t="s">
        <v>3595</v>
      </c>
      <c r="F856" s="1" t="s">
        <v>3585</v>
      </c>
      <c r="H856" s="1" t="s">
        <v>3596</v>
      </c>
      <c r="I856" s="52" t="s">
        <v>1574</v>
      </c>
      <c r="J856" s="52" t="s">
        <v>1575</v>
      </c>
      <c r="K856" s="1" t="s">
        <v>3602</v>
      </c>
      <c r="M856" s="2"/>
      <c r="O856" s="1" t="s">
        <v>5145</v>
      </c>
      <c r="P856" s="52" t="s">
        <v>4895</v>
      </c>
    </row>
    <row r="857" ht="13.2" spans="1:17">
      <c r="A857" s="1">
        <v>856</v>
      </c>
      <c r="B857" s="1" t="s">
        <v>3</v>
      </c>
      <c r="C857" s="1" t="s">
        <v>4</v>
      </c>
      <c r="D857" s="1" t="s">
        <v>3594</v>
      </c>
      <c r="E857" s="1" t="s">
        <v>3595</v>
      </c>
      <c r="F857" s="1" t="s">
        <v>3585</v>
      </c>
      <c r="H857" s="1" t="s">
        <v>3596</v>
      </c>
      <c r="I857" s="52" t="s">
        <v>1574</v>
      </c>
      <c r="J857" s="52" t="s">
        <v>1575</v>
      </c>
      <c r="K857" s="1" t="s">
        <v>3602</v>
      </c>
      <c r="L857" s="1" t="s">
        <v>5146</v>
      </c>
      <c r="M857" s="2" t="s">
        <v>70</v>
      </c>
      <c r="O857" s="1" t="s">
        <v>5145</v>
      </c>
      <c r="P857" s="52" t="s">
        <v>4895</v>
      </c>
      <c r="Q857" s="52" t="s">
        <v>4897</v>
      </c>
    </row>
    <row r="858" ht="13.2" spans="1:16">
      <c r="A858" s="1">
        <v>857</v>
      </c>
      <c r="B858" s="1" t="s">
        <v>6</v>
      </c>
      <c r="C858" s="1" t="s">
        <v>7</v>
      </c>
      <c r="D858" s="1" t="s">
        <v>3594</v>
      </c>
      <c r="E858" s="1" t="s">
        <v>3595</v>
      </c>
      <c r="F858" s="1" t="s">
        <v>3585</v>
      </c>
      <c r="H858" s="1" t="s">
        <v>3596</v>
      </c>
      <c r="I858" s="52" t="s">
        <v>1576</v>
      </c>
      <c r="J858" s="52" t="s">
        <v>1577</v>
      </c>
      <c r="K858" s="52" t="s">
        <v>3597</v>
      </c>
      <c r="M858" s="2"/>
      <c r="O858" s="1" t="s">
        <v>5147</v>
      </c>
      <c r="P858" s="52" t="s">
        <v>5148</v>
      </c>
    </row>
    <row r="859" ht="13.2" spans="1:17">
      <c r="A859" s="1">
        <v>858</v>
      </c>
      <c r="B859" s="1" t="s">
        <v>3</v>
      </c>
      <c r="C859" s="1" t="s">
        <v>4</v>
      </c>
      <c r="D859" s="1" t="s">
        <v>3594</v>
      </c>
      <c r="E859" s="1" t="s">
        <v>3595</v>
      </c>
      <c r="F859" s="1" t="s">
        <v>3585</v>
      </c>
      <c r="H859" s="1" t="s">
        <v>3596</v>
      </c>
      <c r="I859" s="52" t="s">
        <v>1576</v>
      </c>
      <c r="J859" s="52" t="s">
        <v>1577</v>
      </c>
      <c r="K859" s="52" t="s">
        <v>3597</v>
      </c>
      <c r="L859" s="1" t="s">
        <v>5149</v>
      </c>
      <c r="M859" s="2" t="s">
        <v>342</v>
      </c>
      <c r="O859" s="1" t="s">
        <v>5147</v>
      </c>
      <c r="P859" s="52" t="s">
        <v>5148</v>
      </c>
      <c r="Q859" s="52" t="s">
        <v>5150</v>
      </c>
    </row>
    <row r="860" ht="13.2" spans="1:16">
      <c r="A860" s="1">
        <v>859</v>
      </c>
      <c r="B860" s="1" t="s">
        <v>6</v>
      </c>
      <c r="C860" s="1" t="s">
        <v>7</v>
      </c>
      <c r="D860" s="1" t="s">
        <v>3594</v>
      </c>
      <c r="E860" s="1" t="s">
        <v>3595</v>
      </c>
      <c r="F860" s="1" t="s">
        <v>3585</v>
      </c>
      <c r="H860" s="1" t="s">
        <v>3596</v>
      </c>
      <c r="I860" s="52" t="s">
        <v>1578</v>
      </c>
      <c r="J860" s="52" t="s">
        <v>1579</v>
      </c>
      <c r="K860" s="52" t="s">
        <v>3597</v>
      </c>
      <c r="M860" s="2"/>
      <c r="N860" s="1" t="s">
        <v>5151</v>
      </c>
      <c r="O860" s="1" t="s">
        <v>5152</v>
      </c>
      <c r="P860" s="52" t="s">
        <v>5075</v>
      </c>
    </row>
    <row r="861" ht="13.2" spans="1:17">
      <c r="A861" s="1">
        <v>860</v>
      </c>
      <c r="B861" s="1" t="s">
        <v>3</v>
      </c>
      <c r="C861" s="1" t="s">
        <v>4</v>
      </c>
      <c r="D861" s="1" t="s">
        <v>3594</v>
      </c>
      <c r="E861" s="1" t="s">
        <v>3595</v>
      </c>
      <c r="F861" s="1" t="s">
        <v>3585</v>
      </c>
      <c r="H861" s="1" t="s">
        <v>3596</v>
      </c>
      <c r="I861" s="52" t="s">
        <v>1578</v>
      </c>
      <c r="J861" s="52" t="s">
        <v>1579</v>
      </c>
      <c r="K861" s="52" t="s">
        <v>3597</v>
      </c>
      <c r="L861" s="1" t="s">
        <v>5153</v>
      </c>
      <c r="M861" s="2" t="s">
        <v>343</v>
      </c>
      <c r="N861" s="1" t="s">
        <v>5151</v>
      </c>
      <c r="O861" s="1" t="s">
        <v>5152</v>
      </c>
      <c r="P861" s="52" t="s">
        <v>5075</v>
      </c>
      <c r="Q861" s="52" t="s">
        <v>5077</v>
      </c>
    </row>
    <row r="862" ht="13.2" spans="1:16">
      <c r="A862" s="1">
        <v>861</v>
      </c>
      <c r="B862" s="1" t="s">
        <v>6</v>
      </c>
      <c r="C862" s="1" t="s">
        <v>7</v>
      </c>
      <c r="D862" s="1" t="s">
        <v>3594</v>
      </c>
      <c r="E862" s="1" t="s">
        <v>3595</v>
      </c>
      <c r="F862" s="1" t="s">
        <v>3585</v>
      </c>
      <c r="H862" s="1" t="s">
        <v>3596</v>
      </c>
      <c r="I862" s="52" t="s">
        <v>1580</v>
      </c>
      <c r="J862" s="52" t="s">
        <v>1581</v>
      </c>
      <c r="K862" s="52" t="s">
        <v>3597</v>
      </c>
      <c r="M862" s="2"/>
      <c r="O862" s="1" t="s">
        <v>5154</v>
      </c>
      <c r="P862" s="52" t="s">
        <v>5155</v>
      </c>
    </row>
    <row r="863" ht="13.2" spans="1:17">
      <c r="A863" s="1">
        <v>862</v>
      </c>
      <c r="B863" s="1" t="s">
        <v>3</v>
      </c>
      <c r="C863" s="1" t="s">
        <v>4</v>
      </c>
      <c r="D863" s="1" t="s">
        <v>3594</v>
      </c>
      <c r="E863" s="1" t="s">
        <v>3595</v>
      </c>
      <c r="F863" s="1" t="s">
        <v>3585</v>
      </c>
      <c r="H863" s="1" t="s">
        <v>3596</v>
      </c>
      <c r="I863" s="52" t="s">
        <v>1580</v>
      </c>
      <c r="J863" s="52" t="s">
        <v>1581</v>
      </c>
      <c r="K863" s="52" t="s">
        <v>3597</v>
      </c>
      <c r="L863" s="1" t="s">
        <v>5156</v>
      </c>
      <c r="M863" s="2" t="s">
        <v>344</v>
      </c>
      <c r="O863" s="1" t="s">
        <v>5154</v>
      </c>
      <c r="P863" s="52" t="s">
        <v>5155</v>
      </c>
      <c r="Q863" s="52" t="s">
        <v>5157</v>
      </c>
    </row>
    <row r="864" ht="13.2" spans="1:16">
      <c r="A864" s="1">
        <v>863</v>
      </c>
      <c r="B864" s="1" t="s">
        <v>6</v>
      </c>
      <c r="C864" s="1" t="s">
        <v>7</v>
      </c>
      <c r="D864" s="1" t="s">
        <v>3594</v>
      </c>
      <c r="E864" s="1" t="s">
        <v>3595</v>
      </c>
      <c r="F864" s="1" t="s">
        <v>3585</v>
      </c>
      <c r="H864" s="1" t="s">
        <v>3596</v>
      </c>
      <c r="I864" s="52" t="s">
        <v>1582</v>
      </c>
      <c r="J864" s="52" t="s">
        <v>1583</v>
      </c>
      <c r="K864" s="52" t="s">
        <v>3597</v>
      </c>
      <c r="M864" s="2"/>
      <c r="O864" s="1" t="s">
        <v>5158</v>
      </c>
      <c r="P864" s="52" t="s">
        <v>5159</v>
      </c>
    </row>
    <row r="865" ht="13.2" spans="1:17">
      <c r="A865" s="1">
        <v>864</v>
      </c>
      <c r="B865" s="1" t="s">
        <v>3</v>
      </c>
      <c r="C865" s="1" t="s">
        <v>4</v>
      </c>
      <c r="D865" s="1" t="s">
        <v>3594</v>
      </c>
      <c r="E865" s="1" t="s">
        <v>3595</v>
      </c>
      <c r="F865" s="1" t="s">
        <v>3585</v>
      </c>
      <c r="H865" s="1" t="s">
        <v>3596</v>
      </c>
      <c r="I865" s="52" t="s">
        <v>1582</v>
      </c>
      <c r="J865" s="52" t="s">
        <v>1583</v>
      </c>
      <c r="K865" s="52" t="s">
        <v>3597</v>
      </c>
      <c r="L865" s="1" t="s">
        <v>5160</v>
      </c>
      <c r="M865" s="2" t="s">
        <v>55</v>
      </c>
      <c r="O865" s="1" t="s">
        <v>5158</v>
      </c>
      <c r="P865" s="52" t="s">
        <v>5159</v>
      </c>
      <c r="Q865" s="52" t="s">
        <v>5161</v>
      </c>
    </row>
    <row r="866" ht="13.2" spans="1:16">
      <c r="A866" s="1">
        <v>865</v>
      </c>
      <c r="B866" s="1" t="s">
        <v>6</v>
      </c>
      <c r="C866" s="1" t="s">
        <v>7</v>
      </c>
      <c r="D866" s="1" t="s">
        <v>3594</v>
      </c>
      <c r="E866" s="1" t="s">
        <v>3595</v>
      </c>
      <c r="F866" s="1" t="s">
        <v>3585</v>
      </c>
      <c r="H866" s="1" t="s">
        <v>3596</v>
      </c>
      <c r="I866" s="52" t="s">
        <v>1584</v>
      </c>
      <c r="J866" s="52" t="s">
        <v>1585</v>
      </c>
      <c r="K866" s="52" t="s">
        <v>3597</v>
      </c>
      <c r="M866" s="2"/>
      <c r="O866" s="1" t="s">
        <v>5162</v>
      </c>
      <c r="P866" s="52" t="s">
        <v>5163</v>
      </c>
    </row>
    <row r="867" ht="13.2" spans="1:17">
      <c r="A867" s="1">
        <v>866</v>
      </c>
      <c r="B867" s="1" t="s">
        <v>3</v>
      </c>
      <c r="C867" s="1" t="s">
        <v>4</v>
      </c>
      <c r="D867" s="1" t="s">
        <v>3594</v>
      </c>
      <c r="E867" s="1" t="s">
        <v>3595</v>
      </c>
      <c r="F867" s="1" t="s">
        <v>3585</v>
      </c>
      <c r="H867" s="1" t="s">
        <v>3596</v>
      </c>
      <c r="I867" s="52" t="s">
        <v>1584</v>
      </c>
      <c r="J867" s="52" t="s">
        <v>1585</v>
      </c>
      <c r="K867" s="52" t="s">
        <v>3597</v>
      </c>
      <c r="L867" s="1" t="s">
        <v>5164</v>
      </c>
      <c r="M867" s="2" t="s">
        <v>55</v>
      </c>
      <c r="O867" s="1" t="s">
        <v>5162</v>
      </c>
      <c r="P867" s="52" t="s">
        <v>5163</v>
      </c>
      <c r="Q867" s="52" t="s">
        <v>5165</v>
      </c>
    </row>
    <row r="868" ht="13.2" spans="1:16">
      <c r="A868" s="1">
        <v>867</v>
      </c>
      <c r="B868" s="1" t="s">
        <v>6</v>
      </c>
      <c r="C868" s="1" t="s">
        <v>7</v>
      </c>
      <c r="D868" s="1" t="s">
        <v>3594</v>
      </c>
      <c r="E868" s="1" t="s">
        <v>3595</v>
      </c>
      <c r="F868" s="1" t="s">
        <v>3585</v>
      </c>
      <c r="H868" s="1" t="s">
        <v>3596</v>
      </c>
      <c r="I868" s="52" t="s">
        <v>1586</v>
      </c>
      <c r="J868" s="52" t="s">
        <v>1587</v>
      </c>
      <c r="K868" s="52" t="s">
        <v>3597</v>
      </c>
      <c r="M868" s="2"/>
      <c r="O868" s="1" t="s">
        <v>5166</v>
      </c>
      <c r="P868" s="52" t="s">
        <v>5167</v>
      </c>
    </row>
    <row r="869" ht="13.2" spans="1:17">
      <c r="A869" s="1">
        <v>868</v>
      </c>
      <c r="B869" s="1" t="s">
        <v>3</v>
      </c>
      <c r="C869" s="1" t="s">
        <v>4</v>
      </c>
      <c r="D869" s="1" t="s">
        <v>3594</v>
      </c>
      <c r="E869" s="1" t="s">
        <v>3595</v>
      </c>
      <c r="F869" s="1" t="s">
        <v>3585</v>
      </c>
      <c r="H869" s="1" t="s">
        <v>3596</v>
      </c>
      <c r="I869" s="52" t="s">
        <v>1586</v>
      </c>
      <c r="J869" s="52" t="s">
        <v>1587</v>
      </c>
      <c r="K869" s="52" t="s">
        <v>3597</v>
      </c>
      <c r="L869" s="1" t="s">
        <v>5168</v>
      </c>
      <c r="M869" s="2" t="s">
        <v>101</v>
      </c>
      <c r="O869" s="1" t="s">
        <v>5166</v>
      </c>
      <c r="P869" s="52" t="s">
        <v>5167</v>
      </c>
      <c r="Q869" s="52" t="s">
        <v>5169</v>
      </c>
    </row>
    <row r="870" ht="13.2" spans="1:16">
      <c r="A870" s="1">
        <v>869</v>
      </c>
      <c r="B870" s="1" t="s">
        <v>6</v>
      </c>
      <c r="C870" s="1" t="s">
        <v>7</v>
      </c>
      <c r="D870" s="1" t="s">
        <v>3594</v>
      </c>
      <c r="E870" s="1" t="s">
        <v>3595</v>
      </c>
      <c r="F870" s="1" t="s">
        <v>3585</v>
      </c>
      <c r="H870" s="1" t="s">
        <v>3596</v>
      </c>
      <c r="I870" s="52" t="s">
        <v>1588</v>
      </c>
      <c r="J870" s="52" t="s">
        <v>1589</v>
      </c>
      <c r="K870" s="52" t="s">
        <v>3597</v>
      </c>
      <c r="M870" s="2"/>
      <c r="O870" s="1" t="s">
        <v>5170</v>
      </c>
      <c r="P870" s="52" t="s">
        <v>3790</v>
      </c>
    </row>
    <row r="871" ht="13.2" spans="1:17">
      <c r="A871" s="1">
        <v>870</v>
      </c>
      <c r="B871" s="1" t="s">
        <v>3</v>
      </c>
      <c r="C871" s="1" t="s">
        <v>4</v>
      </c>
      <c r="D871" s="1" t="s">
        <v>3594</v>
      </c>
      <c r="E871" s="1" t="s">
        <v>3595</v>
      </c>
      <c r="F871" s="1" t="s">
        <v>3585</v>
      </c>
      <c r="H871" s="1" t="s">
        <v>3596</v>
      </c>
      <c r="I871" s="52" t="s">
        <v>1588</v>
      </c>
      <c r="J871" s="52" t="s">
        <v>1589</v>
      </c>
      <c r="K871" s="52" t="s">
        <v>3597</v>
      </c>
      <c r="L871" s="1" t="s">
        <v>5171</v>
      </c>
      <c r="M871" s="2" t="s">
        <v>55</v>
      </c>
      <c r="O871" s="1" t="s">
        <v>5170</v>
      </c>
      <c r="P871" s="52" t="s">
        <v>3790</v>
      </c>
      <c r="Q871" s="52" t="s">
        <v>3792</v>
      </c>
    </row>
    <row r="872" ht="13.2" spans="1:16">
      <c r="A872" s="1">
        <v>871</v>
      </c>
      <c r="B872" s="1" t="s">
        <v>6</v>
      </c>
      <c r="C872" s="1" t="s">
        <v>7</v>
      </c>
      <c r="D872" s="1" t="s">
        <v>3594</v>
      </c>
      <c r="E872" s="1" t="s">
        <v>3595</v>
      </c>
      <c r="F872" s="1" t="s">
        <v>3585</v>
      </c>
      <c r="H872" s="1" t="s">
        <v>3596</v>
      </c>
      <c r="I872" s="52" t="s">
        <v>1590</v>
      </c>
      <c r="J872" s="52" t="s">
        <v>1591</v>
      </c>
      <c r="K872" s="52" t="s">
        <v>3597</v>
      </c>
      <c r="M872" s="2"/>
      <c r="O872" s="1" t="s">
        <v>5172</v>
      </c>
      <c r="P872" s="52" t="s">
        <v>5173</v>
      </c>
    </row>
    <row r="873" ht="13.2" spans="1:17">
      <c r="A873" s="1">
        <v>872</v>
      </c>
      <c r="B873" s="1" t="s">
        <v>3</v>
      </c>
      <c r="C873" s="1" t="s">
        <v>4</v>
      </c>
      <c r="D873" s="1" t="s">
        <v>3594</v>
      </c>
      <c r="E873" s="1" t="s">
        <v>3595</v>
      </c>
      <c r="F873" s="1" t="s">
        <v>3585</v>
      </c>
      <c r="H873" s="1" t="s">
        <v>3596</v>
      </c>
      <c r="I873" s="52" t="s">
        <v>1590</v>
      </c>
      <c r="J873" s="52" t="s">
        <v>1591</v>
      </c>
      <c r="K873" s="52" t="s">
        <v>3597</v>
      </c>
      <c r="L873" s="1" t="s">
        <v>5174</v>
      </c>
      <c r="M873" s="2" t="s">
        <v>55</v>
      </c>
      <c r="O873" s="1" t="s">
        <v>5172</v>
      </c>
      <c r="P873" s="52" t="s">
        <v>5173</v>
      </c>
      <c r="Q873" s="52" t="s">
        <v>5175</v>
      </c>
    </row>
    <row r="874" ht="13.2" spans="1:16">
      <c r="A874" s="1">
        <v>873</v>
      </c>
      <c r="B874" s="1" t="s">
        <v>6</v>
      </c>
      <c r="C874" s="1" t="s">
        <v>7</v>
      </c>
      <c r="D874" s="1" t="s">
        <v>3594</v>
      </c>
      <c r="E874" s="1" t="s">
        <v>3595</v>
      </c>
      <c r="F874" s="1" t="s">
        <v>3585</v>
      </c>
      <c r="H874" s="1" t="s">
        <v>3596</v>
      </c>
      <c r="I874" s="52" t="s">
        <v>1592</v>
      </c>
      <c r="J874" s="52" t="s">
        <v>1593</v>
      </c>
      <c r="K874" s="52" t="s">
        <v>3597</v>
      </c>
      <c r="M874" s="2"/>
      <c r="N874" s="1" t="s">
        <v>5176</v>
      </c>
      <c r="O874" s="1" t="s">
        <v>5177</v>
      </c>
      <c r="P874" s="52" t="s">
        <v>3671</v>
      </c>
    </row>
    <row r="875" ht="13.2" spans="1:17">
      <c r="A875" s="1">
        <v>874</v>
      </c>
      <c r="B875" s="1" t="s">
        <v>3</v>
      </c>
      <c r="C875" s="1" t="s">
        <v>4</v>
      </c>
      <c r="D875" s="1" t="s">
        <v>3594</v>
      </c>
      <c r="E875" s="1" t="s">
        <v>3595</v>
      </c>
      <c r="F875" s="1" t="s">
        <v>3585</v>
      </c>
      <c r="H875" s="1" t="s">
        <v>3596</v>
      </c>
      <c r="I875" s="52" t="s">
        <v>1592</v>
      </c>
      <c r="J875" s="52" t="s">
        <v>1593</v>
      </c>
      <c r="K875" s="52" t="s">
        <v>3597</v>
      </c>
      <c r="L875" s="1" t="s">
        <v>5178</v>
      </c>
      <c r="M875" s="2" t="s">
        <v>345</v>
      </c>
      <c r="N875" s="1" t="s">
        <v>5176</v>
      </c>
      <c r="O875" s="1" t="s">
        <v>5177</v>
      </c>
      <c r="P875" s="52" t="s">
        <v>3671</v>
      </c>
      <c r="Q875" s="52" t="s">
        <v>3673</v>
      </c>
    </row>
    <row r="876" ht="13.2" spans="1:16">
      <c r="A876" s="1">
        <v>875</v>
      </c>
      <c r="B876" s="1" t="s">
        <v>6</v>
      </c>
      <c r="C876" s="1" t="s">
        <v>7</v>
      </c>
      <c r="D876" s="1" t="s">
        <v>3594</v>
      </c>
      <c r="E876" s="1" t="s">
        <v>3595</v>
      </c>
      <c r="F876" s="1" t="s">
        <v>3585</v>
      </c>
      <c r="H876" s="1" t="s">
        <v>3596</v>
      </c>
      <c r="I876" s="52" t="s">
        <v>1594</v>
      </c>
      <c r="J876" s="52" t="s">
        <v>1595</v>
      </c>
      <c r="K876" s="52" t="s">
        <v>3597</v>
      </c>
      <c r="M876" s="2"/>
      <c r="O876" s="1" t="s">
        <v>5179</v>
      </c>
      <c r="P876" s="52" t="s">
        <v>4965</v>
      </c>
    </row>
    <row r="877" ht="13.2" spans="1:17">
      <c r="A877" s="1">
        <v>876</v>
      </c>
      <c r="B877" s="1" t="s">
        <v>3</v>
      </c>
      <c r="C877" s="1" t="s">
        <v>4</v>
      </c>
      <c r="D877" s="1" t="s">
        <v>3594</v>
      </c>
      <c r="E877" s="1" t="s">
        <v>3595</v>
      </c>
      <c r="F877" s="1" t="s">
        <v>3585</v>
      </c>
      <c r="H877" s="1" t="s">
        <v>3596</v>
      </c>
      <c r="I877" s="52" t="s">
        <v>1594</v>
      </c>
      <c r="J877" s="52" t="s">
        <v>1595</v>
      </c>
      <c r="K877" s="52" t="s">
        <v>3597</v>
      </c>
      <c r="L877" s="1" t="s">
        <v>5180</v>
      </c>
      <c r="M877" s="2" t="s">
        <v>55</v>
      </c>
      <c r="O877" s="1" t="s">
        <v>5179</v>
      </c>
      <c r="P877" s="52" t="s">
        <v>4965</v>
      </c>
      <c r="Q877" s="52" t="s">
        <v>4967</v>
      </c>
    </row>
    <row r="878" ht="13.2" spans="1:16">
      <c r="A878" s="1">
        <v>877</v>
      </c>
      <c r="B878" s="1" t="s">
        <v>6</v>
      </c>
      <c r="C878" s="1" t="s">
        <v>7</v>
      </c>
      <c r="D878" s="1" t="s">
        <v>3594</v>
      </c>
      <c r="E878" s="1" t="s">
        <v>3595</v>
      </c>
      <c r="F878" s="1" t="s">
        <v>3585</v>
      </c>
      <c r="H878" s="1" t="s">
        <v>3596</v>
      </c>
      <c r="I878" s="52" t="s">
        <v>1596</v>
      </c>
      <c r="J878" s="52" t="s">
        <v>1597</v>
      </c>
      <c r="K878" s="52" t="s">
        <v>3597</v>
      </c>
      <c r="M878" s="2"/>
      <c r="O878" s="1" t="s">
        <v>5181</v>
      </c>
      <c r="P878" s="52" t="s">
        <v>4378</v>
      </c>
    </row>
    <row r="879" ht="13.2" spans="1:17">
      <c r="A879" s="1">
        <v>878</v>
      </c>
      <c r="B879" s="1" t="s">
        <v>3</v>
      </c>
      <c r="C879" s="1" t="s">
        <v>4</v>
      </c>
      <c r="D879" s="1" t="s">
        <v>3594</v>
      </c>
      <c r="E879" s="1" t="s">
        <v>3595</v>
      </c>
      <c r="F879" s="1" t="s">
        <v>3585</v>
      </c>
      <c r="H879" s="1" t="s">
        <v>3596</v>
      </c>
      <c r="I879" s="52" t="s">
        <v>1596</v>
      </c>
      <c r="J879" s="52" t="s">
        <v>1597</v>
      </c>
      <c r="K879" s="52" t="s">
        <v>3597</v>
      </c>
      <c r="L879" s="1" t="s">
        <v>5182</v>
      </c>
      <c r="M879" s="2" t="s">
        <v>55</v>
      </c>
      <c r="O879" s="1" t="s">
        <v>5181</v>
      </c>
      <c r="P879" s="52" t="s">
        <v>4378</v>
      </c>
      <c r="Q879" s="52" t="s">
        <v>4380</v>
      </c>
    </row>
    <row r="880" ht="13.2" spans="1:16">
      <c r="A880" s="1">
        <v>879</v>
      </c>
      <c r="B880" s="1" t="s">
        <v>6</v>
      </c>
      <c r="C880" s="1" t="s">
        <v>7</v>
      </c>
      <c r="D880" s="1" t="s">
        <v>3594</v>
      </c>
      <c r="E880" s="1" t="s">
        <v>3595</v>
      </c>
      <c r="F880" s="1" t="s">
        <v>3585</v>
      </c>
      <c r="H880" s="1" t="s">
        <v>3596</v>
      </c>
      <c r="I880" s="52" t="s">
        <v>1598</v>
      </c>
      <c r="J880" s="52" t="s">
        <v>1599</v>
      </c>
      <c r="K880" s="52" t="s">
        <v>3597</v>
      </c>
      <c r="M880" s="2"/>
      <c r="N880" s="1" t="s">
        <v>5183</v>
      </c>
      <c r="O880" s="1" t="s">
        <v>5184</v>
      </c>
      <c r="P880" s="52" t="s">
        <v>5185</v>
      </c>
    </row>
    <row r="881" ht="13.2" spans="1:17">
      <c r="A881" s="1">
        <v>880</v>
      </c>
      <c r="B881" s="1" t="s">
        <v>3</v>
      </c>
      <c r="C881" s="1" t="s">
        <v>4</v>
      </c>
      <c r="D881" s="1" t="s">
        <v>3594</v>
      </c>
      <c r="E881" s="1" t="s">
        <v>3595</v>
      </c>
      <c r="F881" s="1" t="s">
        <v>3585</v>
      </c>
      <c r="H881" s="1" t="s">
        <v>3596</v>
      </c>
      <c r="I881" s="52" t="s">
        <v>1598</v>
      </c>
      <c r="J881" s="52" t="s">
        <v>1599</v>
      </c>
      <c r="K881" s="52" t="s">
        <v>3597</v>
      </c>
      <c r="L881" s="1" t="s">
        <v>5186</v>
      </c>
      <c r="M881" s="2" t="s">
        <v>346</v>
      </c>
      <c r="N881" s="1" t="s">
        <v>5183</v>
      </c>
      <c r="O881" s="1" t="s">
        <v>5184</v>
      </c>
      <c r="P881" s="52" t="s">
        <v>5185</v>
      </c>
      <c r="Q881" s="52" t="s">
        <v>5187</v>
      </c>
    </row>
    <row r="882" ht="13.2" spans="1:16">
      <c r="A882" s="1">
        <v>881</v>
      </c>
      <c r="B882" s="1" t="s">
        <v>6</v>
      </c>
      <c r="C882" s="1" t="s">
        <v>7</v>
      </c>
      <c r="D882" s="1" t="s">
        <v>3594</v>
      </c>
      <c r="E882" s="1" t="s">
        <v>3595</v>
      </c>
      <c r="F882" s="1" t="s">
        <v>3585</v>
      </c>
      <c r="H882" s="1" t="s">
        <v>3596</v>
      </c>
      <c r="I882" s="52" t="s">
        <v>1600</v>
      </c>
      <c r="J882" s="52" t="s">
        <v>1601</v>
      </c>
      <c r="K882" s="52" t="s">
        <v>3597</v>
      </c>
      <c r="M882" s="2"/>
      <c r="O882" s="1" t="s">
        <v>5188</v>
      </c>
      <c r="P882" s="52" t="s">
        <v>4005</v>
      </c>
    </row>
    <row r="883" ht="13.2" spans="1:17">
      <c r="A883" s="1">
        <v>882</v>
      </c>
      <c r="B883" s="1" t="s">
        <v>3</v>
      </c>
      <c r="C883" s="1" t="s">
        <v>4</v>
      </c>
      <c r="D883" s="1" t="s">
        <v>3594</v>
      </c>
      <c r="E883" s="1" t="s">
        <v>3595</v>
      </c>
      <c r="F883" s="1" t="s">
        <v>3585</v>
      </c>
      <c r="H883" s="1" t="s">
        <v>3596</v>
      </c>
      <c r="I883" s="52" t="s">
        <v>1600</v>
      </c>
      <c r="J883" s="52" t="s">
        <v>1601</v>
      </c>
      <c r="K883" s="52" t="s">
        <v>3597</v>
      </c>
      <c r="L883" s="1" t="s">
        <v>5189</v>
      </c>
      <c r="M883" s="2" t="s">
        <v>65</v>
      </c>
      <c r="O883" s="1" t="s">
        <v>5188</v>
      </c>
      <c r="P883" s="52" t="s">
        <v>4005</v>
      </c>
      <c r="Q883" s="52" t="s">
        <v>4007</v>
      </c>
    </row>
    <row r="884" ht="13.2" spans="1:16">
      <c r="A884" s="1">
        <v>883</v>
      </c>
      <c r="B884" s="1" t="s">
        <v>6</v>
      </c>
      <c r="C884" s="1" t="s">
        <v>7</v>
      </c>
      <c r="D884" s="1" t="s">
        <v>3594</v>
      </c>
      <c r="E884" s="1" t="s">
        <v>3595</v>
      </c>
      <c r="F884" s="1" t="s">
        <v>3585</v>
      </c>
      <c r="H884" s="1" t="s">
        <v>3596</v>
      </c>
      <c r="I884" s="52" t="s">
        <v>1602</v>
      </c>
      <c r="J884" s="52" t="s">
        <v>1603</v>
      </c>
      <c r="K884" s="1" t="s">
        <v>3602</v>
      </c>
      <c r="M884" s="2"/>
      <c r="O884" s="1" t="s">
        <v>5190</v>
      </c>
      <c r="P884" s="52" t="s">
        <v>5047</v>
      </c>
    </row>
    <row r="885" ht="13.2" spans="1:17">
      <c r="A885" s="1">
        <v>884</v>
      </c>
      <c r="B885" s="1" t="s">
        <v>3</v>
      </c>
      <c r="C885" s="1" t="s">
        <v>4</v>
      </c>
      <c r="D885" s="1" t="s">
        <v>3594</v>
      </c>
      <c r="E885" s="1" t="s">
        <v>3595</v>
      </c>
      <c r="F885" s="1" t="s">
        <v>3585</v>
      </c>
      <c r="H885" s="1" t="s">
        <v>3596</v>
      </c>
      <c r="I885" s="52" t="s">
        <v>1602</v>
      </c>
      <c r="J885" s="52" t="s">
        <v>1603</v>
      </c>
      <c r="K885" s="1" t="s">
        <v>3602</v>
      </c>
      <c r="L885" s="1" t="s">
        <v>5191</v>
      </c>
      <c r="M885" s="2" t="s">
        <v>70</v>
      </c>
      <c r="O885" s="1" t="s">
        <v>5190</v>
      </c>
      <c r="P885" s="52" t="s">
        <v>5047</v>
      </c>
      <c r="Q885" s="52" t="s">
        <v>5049</v>
      </c>
    </row>
    <row r="886" ht="13.2" spans="1:16">
      <c r="A886" s="1">
        <v>885</v>
      </c>
      <c r="B886" s="1" t="s">
        <v>6</v>
      </c>
      <c r="C886" s="1" t="s">
        <v>7</v>
      </c>
      <c r="D886" s="1" t="s">
        <v>3594</v>
      </c>
      <c r="E886" s="1" t="s">
        <v>3595</v>
      </c>
      <c r="F886" s="1" t="s">
        <v>3585</v>
      </c>
      <c r="H886" s="1" t="s">
        <v>3596</v>
      </c>
      <c r="I886" s="52" t="s">
        <v>1604</v>
      </c>
      <c r="J886" s="52" t="s">
        <v>1605</v>
      </c>
      <c r="K886" s="52" t="s">
        <v>3597</v>
      </c>
      <c r="M886" s="2"/>
      <c r="N886" s="1" t="s">
        <v>5192</v>
      </c>
      <c r="O886" s="1" t="s">
        <v>5193</v>
      </c>
      <c r="P886" s="52" t="s">
        <v>5194</v>
      </c>
    </row>
    <row r="887" ht="13.2" spans="1:17">
      <c r="A887" s="1">
        <v>886</v>
      </c>
      <c r="B887" s="1" t="s">
        <v>3</v>
      </c>
      <c r="C887" s="1" t="s">
        <v>4</v>
      </c>
      <c r="D887" s="1" t="s">
        <v>3594</v>
      </c>
      <c r="E887" s="1" t="s">
        <v>3595</v>
      </c>
      <c r="F887" s="1" t="s">
        <v>3585</v>
      </c>
      <c r="H887" s="1" t="s">
        <v>3596</v>
      </c>
      <c r="I887" s="52" t="s">
        <v>1604</v>
      </c>
      <c r="J887" s="52" t="s">
        <v>1605</v>
      </c>
      <c r="K887" s="52" t="s">
        <v>3597</v>
      </c>
      <c r="L887" s="1" t="s">
        <v>5195</v>
      </c>
      <c r="M887" s="2" t="s">
        <v>347</v>
      </c>
      <c r="N887" s="1" t="s">
        <v>5192</v>
      </c>
      <c r="O887" s="1" t="s">
        <v>5193</v>
      </c>
      <c r="P887" s="52" t="s">
        <v>5194</v>
      </c>
      <c r="Q887" s="52" t="s">
        <v>5196</v>
      </c>
    </row>
    <row r="888" ht="13.2" spans="1:16">
      <c r="A888" s="1">
        <v>887</v>
      </c>
      <c r="B888" s="1" t="s">
        <v>6</v>
      </c>
      <c r="C888" s="1" t="s">
        <v>7</v>
      </c>
      <c r="D888" s="1" t="s">
        <v>3594</v>
      </c>
      <c r="E888" s="1" t="s">
        <v>3595</v>
      </c>
      <c r="F888" s="1" t="s">
        <v>3585</v>
      </c>
      <c r="H888" s="1" t="s">
        <v>3596</v>
      </c>
      <c r="I888" s="52" t="s">
        <v>1606</v>
      </c>
      <c r="J888" s="52" t="s">
        <v>1607</v>
      </c>
      <c r="K888" s="52" t="s">
        <v>3597</v>
      </c>
      <c r="M888" s="2"/>
      <c r="N888" s="1" t="s">
        <v>5197</v>
      </c>
      <c r="O888" s="1" t="s">
        <v>5198</v>
      </c>
      <c r="P888" s="52" t="s">
        <v>3847</v>
      </c>
    </row>
    <row r="889" ht="13.2" spans="1:17">
      <c r="A889" s="1">
        <v>888</v>
      </c>
      <c r="B889" s="1" t="s">
        <v>3</v>
      </c>
      <c r="C889" s="1" t="s">
        <v>4</v>
      </c>
      <c r="D889" s="1" t="s">
        <v>3594</v>
      </c>
      <c r="E889" s="1" t="s">
        <v>3595</v>
      </c>
      <c r="F889" s="1" t="s">
        <v>3585</v>
      </c>
      <c r="H889" s="1" t="s">
        <v>3596</v>
      </c>
      <c r="I889" s="52" t="s">
        <v>1606</v>
      </c>
      <c r="J889" s="52" t="s">
        <v>1607</v>
      </c>
      <c r="K889" s="52" t="s">
        <v>3597</v>
      </c>
      <c r="L889" s="1" t="s">
        <v>5199</v>
      </c>
      <c r="M889" s="2" t="s">
        <v>348</v>
      </c>
      <c r="N889" s="1" t="s">
        <v>5197</v>
      </c>
      <c r="O889" s="1" t="s">
        <v>5198</v>
      </c>
      <c r="P889" s="52" t="s">
        <v>3847</v>
      </c>
      <c r="Q889" s="52" t="s">
        <v>4123</v>
      </c>
    </row>
    <row r="890" ht="13.2" spans="1:16">
      <c r="A890" s="1">
        <v>889</v>
      </c>
      <c r="B890" s="1" t="s">
        <v>6</v>
      </c>
      <c r="C890" s="1" t="s">
        <v>7</v>
      </c>
      <c r="D890" s="1" t="s">
        <v>3594</v>
      </c>
      <c r="E890" s="1" t="s">
        <v>3595</v>
      </c>
      <c r="F890" s="1" t="s">
        <v>3585</v>
      </c>
      <c r="H890" s="1" t="s">
        <v>3596</v>
      </c>
      <c r="I890" s="52" t="s">
        <v>1608</v>
      </c>
      <c r="J890" s="52" t="s">
        <v>1609</v>
      </c>
      <c r="K890" s="52" t="s">
        <v>3597</v>
      </c>
      <c r="M890" s="2"/>
      <c r="N890" s="1" t="s">
        <v>5200</v>
      </c>
      <c r="O890" s="1" t="s">
        <v>5201</v>
      </c>
      <c r="P890" s="52" t="s">
        <v>3657</v>
      </c>
    </row>
    <row r="891" ht="13.2" spans="1:17">
      <c r="A891" s="1">
        <v>890</v>
      </c>
      <c r="B891" s="1" t="s">
        <v>3</v>
      </c>
      <c r="C891" s="1" t="s">
        <v>4</v>
      </c>
      <c r="D891" s="1" t="s">
        <v>3594</v>
      </c>
      <c r="E891" s="1" t="s">
        <v>3595</v>
      </c>
      <c r="F891" s="1" t="s">
        <v>3585</v>
      </c>
      <c r="H891" s="1" t="s">
        <v>3596</v>
      </c>
      <c r="I891" s="52" t="s">
        <v>1608</v>
      </c>
      <c r="J891" s="52" t="s">
        <v>1609</v>
      </c>
      <c r="K891" s="52" t="s">
        <v>3597</v>
      </c>
      <c r="L891" s="1" t="s">
        <v>5202</v>
      </c>
      <c r="M891" s="2" t="s">
        <v>349</v>
      </c>
      <c r="N891" s="1" t="s">
        <v>5200</v>
      </c>
      <c r="O891" s="1" t="s">
        <v>5201</v>
      </c>
      <c r="P891" s="52" t="s">
        <v>3657</v>
      </c>
      <c r="Q891" s="52" t="s">
        <v>3659</v>
      </c>
    </row>
    <row r="892" ht="13.2" spans="1:16">
      <c r="A892" s="1">
        <v>891</v>
      </c>
      <c r="B892" s="1" t="s">
        <v>6</v>
      </c>
      <c r="C892" s="1" t="s">
        <v>7</v>
      </c>
      <c r="D892" s="1" t="s">
        <v>3594</v>
      </c>
      <c r="E892" s="1" t="s">
        <v>3595</v>
      </c>
      <c r="F892" s="1" t="s">
        <v>3585</v>
      </c>
      <c r="H892" s="1" t="s">
        <v>3596</v>
      </c>
      <c r="I892" s="52" t="s">
        <v>1610</v>
      </c>
      <c r="J892" s="52" t="s">
        <v>1611</v>
      </c>
      <c r="K892" s="52" t="s">
        <v>3597</v>
      </c>
      <c r="M892" s="2"/>
      <c r="N892" s="1" t="s">
        <v>5203</v>
      </c>
      <c r="O892" s="1" t="s">
        <v>5204</v>
      </c>
      <c r="P892" s="52" t="s">
        <v>4116</v>
      </c>
    </row>
    <row r="893" ht="13.2" spans="1:17">
      <c r="A893" s="1">
        <v>892</v>
      </c>
      <c r="B893" s="1" t="s">
        <v>3</v>
      </c>
      <c r="C893" s="1" t="s">
        <v>4</v>
      </c>
      <c r="D893" s="1" t="s">
        <v>3594</v>
      </c>
      <c r="E893" s="1" t="s">
        <v>3595</v>
      </c>
      <c r="F893" s="1" t="s">
        <v>3585</v>
      </c>
      <c r="H893" s="1" t="s">
        <v>3596</v>
      </c>
      <c r="I893" s="52" t="s">
        <v>1610</v>
      </c>
      <c r="J893" s="52" t="s">
        <v>1611</v>
      </c>
      <c r="K893" s="52" t="s">
        <v>3597</v>
      </c>
      <c r="L893" s="1" t="s">
        <v>5205</v>
      </c>
      <c r="M893" s="2" t="s">
        <v>350</v>
      </c>
      <c r="N893" s="1" t="s">
        <v>5203</v>
      </c>
      <c r="O893" s="1" t="s">
        <v>5204</v>
      </c>
      <c r="P893" s="52" t="s">
        <v>4116</v>
      </c>
      <c r="Q893" s="52" t="s">
        <v>5010</v>
      </c>
    </row>
    <row r="894" ht="13.2" spans="1:16">
      <c r="A894" s="1">
        <v>893</v>
      </c>
      <c r="B894" s="1" t="s">
        <v>6</v>
      </c>
      <c r="C894" s="1" t="s">
        <v>7</v>
      </c>
      <c r="D894" s="1" t="s">
        <v>3594</v>
      </c>
      <c r="E894" s="1" t="s">
        <v>3595</v>
      </c>
      <c r="F894" s="1" t="s">
        <v>3585</v>
      </c>
      <c r="H894" s="1" t="s">
        <v>3596</v>
      </c>
      <c r="I894" s="52" t="s">
        <v>1612</v>
      </c>
      <c r="J894" s="52" t="s">
        <v>1613</v>
      </c>
      <c r="K894" s="52" t="s">
        <v>3597</v>
      </c>
      <c r="M894" s="2"/>
      <c r="N894" s="1" t="s">
        <v>5206</v>
      </c>
      <c r="O894" s="1" t="s">
        <v>5207</v>
      </c>
      <c r="P894" s="52" t="s">
        <v>5208</v>
      </c>
    </row>
    <row r="895" ht="13.2" spans="1:17">
      <c r="A895" s="1">
        <v>894</v>
      </c>
      <c r="B895" s="1" t="s">
        <v>3</v>
      </c>
      <c r="C895" s="1" t="s">
        <v>4</v>
      </c>
      <c r="D895" s="1" t="s">
        <v>3594</v>
      </c>
      <c r="E895" s="1" t="s">
        <v>3595</v>
      </c>
      <c r="F895" s="1" t="s">
        <v>3585</v>
      </c>
      <c r="H895" s="1" t="s">
        <v>3596</v>
      </c>
      <c r="I895" s="52" t="s">
        <v>1612</v>
      </c>
      <c r="J895" s="52" t="s">
        <v>1613</v>
      </c>
      <c r="K895" s="52" t="s">
        <v>3597</v>
      </c>
      <c r="L895" s="1" t="s">
        <v>5209</v>
      </c>
      <c r="M895" s="2" t="s">
        <v>351</v>
      </c>
      <c r="N895" s="1" t="s">
        <v>5206</v>
      </c>
      <c r="O895" s="1" t="s">
        <v>5207</v>
      </c>
      <c r="P895" s="52" t="s">
        <v>5208</v>
      </c>
      <c r="Q895" s="52" t="s">
        <v>5210</v>
      </c>
    </row>
    <row r="896" ht="13.2" spans="1:16">
      <c r="A896" s="1">
        <v>895</v>
      </c>
      <c r="B896" s="1" t="s">
        <v>6</v>
      </c>
      <c r="C896" s="1" t="s">
        <v>7</v>
      </c>
      <c r="D896" s="1" t="s">
        <v>3594</v>
      </c>
      <c r="E896" s="1" t="s">
        <v>3595</v>
      </c>
      <c r="F896" s="1" t="s">
        <v>3585</v>
      </c>
      <c r="H896" s="1" t="s">
        <v>3596</v>
      </c>
      <c r="I896" s="52" t="s">
        <v>1614</v>
      </c>
      <c r="J896" s="52" t="s">
        <v>1615</v>
      </c>
      <c r="K896" s="52" t="s">
        <v>3597</v>
      </c>
      <c r="M896" s="2"/>
      <c r="N896" s="1" t="s">
        <v>5211</v>
      </c>
      <c r="O896" s="1" t="s">
        <v>5212</v>
      </c>
      <c r="P896" s="52" t="s">
        <v>5213</v>
      </c>
    </row>
    <row r="897" ht="13.2" spans="1:17">
      <c r="A897" s="1">
        <v>896</v>
      </c>
      <c r="B897" s="1" t="s">
        <v>3</v>
      </c>
      <c r="C897" s="1" t="s">
        <v>4</v>
      </c>
      <c r="D897" s="1" t="s">
        <v>3594</v>
      </c>
      <c r="E897" s="1" t="s">
        <v>3595</v>
      </c>
      <c r="F897" s="1" t="s">
        <v>3585</v>
      </c>
      <c r="H897" s="1" t="s">
        <v>3596</v>
      </c>
      <c r="I897" s="52" t="s">
        <v>1614</v>
      </c>
      <c r="J897" s="52" t="s">
        <v>1615</v>
      </c>
      <c r="K897" s="52" t="s">
        <v>3597</v>
      </c>
      <c r="L897" s="1" t="s">
        <v>5214</v>
      </c>
      <c r="M897" s="2" t="s">
        <v>352</v>
      </c>
      <c r="N897" s="1" t="s">
        <v>5211</v>
      </c>
      <c r="O897" s="1" t="s">
        <v>5212</v>
      </c>
      <c r="P897" s="52" t="s">
        <v>5213</v>
      </c>
      <c r="Q897" s="52" t="s">
        <v>5215</v>
      </c>
    </row>
    <row r="898" ht="13.2" spans="1:16">
      <c r="A898" s="1">
        <v>897</v>
      </c>
      <c r="B898" s="1" t="s">
        <v>6</v>
      </c>
      <c r="C898" s="1" t="s">
        <v>7</v>
      </c>
      <c r="D898" s="1" t="s">
        <v>3594</v>
      </c>
      <c r="E898" s="1" t="s">
        <v>3595</v>
      </c>
      <c r="F898" s="1" t="s">
        <v>3585</v>
      </c>
      <c r="H898" s="1" t="s">
        <v>3596</v>
      </c>
      <c r="I898" s="52" t="s">
        <v>1616</v>
      </c>
      <c r="J898" s="52" t="s">
        <v>1617</v>
      </c>
      <c r="K898" s="52" t="s">
        <v>3597</v>
      </c>
      <c r="M898" s="2"/>
      <c r="N898" s="1" t="s">
        <v>5216</v>
      </c>
      <c r="O898" s="1" t="s">
        <v>5217</v>
      </c>
      <c r="P898" s="52" t="s">
        <v>3447</v>
      </c>
    </row>
    <row r="899" ht="13.2" spans="1:17">
      <c r="A899" s="1">
        <v>898</v>
      </c>
      <c r="B899" s="1" t="s">
        <v>3</v>
      </c>
      <c r="C899" s="1" t="s">
        <v>4</v>
      </c>
      <c r="D899" s="1" t="s">
        <v>3594</v>
      </c>
      <c r="E899" s="1" t="s">
        <v>3595</v>
      </c>
      <c r="F899" s="1" t="s">
        <v>3585</v>
      </c>
      <c r="H899" s="1" t="s">
        <v>3596</v>
      </c>
      <c r="I899" s="52" t="s">
        <v>1616</v>
      </c>
      <c r="J899" s="52" t="s">
        <v>1617</v>
      </c>
      <c r="K899" s="52" t="s">
        <v>3597</v>
      </c>
      <c r="L899" s="1" t="s">
        <v>5218</v>
      </c>
      <c r="M899" s="2" t="s">
        <v>353</v>
      </c>
      <c r="N899" s="1" t="s">
        <v>5216</v>
      </c>
      <c r="O899" s="1" t="s">
        <v>5217</v>
      </c>
      <c r="P899" s="52" t="s">
        <v>3447</v>
      </c>
      <c r="Q899" s="52" t="s">
        <v>4063</v>
      </c>
    </row>
    <row r="900" ht="13.2" spans="1:16">
      <c r="A900" s="1">
        <v>899</v>
      </c>
      <c r="B900" s="1" t="s">
        <v>6</v>
      </c>
      <c r="C900" s="1" t="s">
        <v>7</v>
      </c>
      <c r="D900" s="1" t="s">
        <v>3594</v>
      </c>
      <c r="E900" s="1" t="s">
        <v>3595</v>
      </c>
      <c r="F900" s="1" t="s">
        <v>3585</v>
      </c>
      <c r="H900" s="1" t="s">
        <v>3596</v>
      </c>
      <c r="I900" s="52" t="s">
        <v>1618</v>
      </c>
      <c r="J900" s="52" t="s">
        <v>1619</v>
      </c>
      <c r="K900" s="52" t="s">
        <v>3597</v>
      </c>
      <c r="M900" s="2"/>
      <c r="N900" s="1" t="s">
        <v>5219</v>
      </c>
      <c r="O900" s="1" t="s">
        <v>5220</v>
      </c>
      <c r="P900" s="52" t="s">
        <v>3801</v>
      </c>
    </row>
    <row r="901" ht="13.2" spans="1:17">
      <c r="A901" s="1">
        <v>900</v>
      </c>
      <c r="B901" s="1" t="s">
        <v>3</v>
      </c>
      <c r="C901" s="1" t="s">
        <v>4</v>
      </c>
      <c r="D901" s="1" t="s">
        <v>3594</v>
      </c>
      <c r="E901" s="1" t="s">
        <v>3595</v>
      </c>
      <c r="F901" s="1" t="s">
        <v>3585</v>
      </c>
      <c r="H901" s="1" t="s">
        <v>3596</v>
      </c>
      <c r="I901" s="52" t="s">
        <v>1618</v>
      </c>
      <c r="J901" s="52" t="s">
        <v>1619</v>
      </c>
      <c r="K901" s="52" t="s">
        <v>3597</v>
      </c>
      <c r="L901" s="1" t="s">
        <v>5221</v>
      </c>
      <c r="M901" s="2" t="s">
        <v>354</v>
      </c>
      <c r="N901" s="1" t="s">
        <v>5219</v>
      </c>
      <c r="O901" s="1" t="s">
        <v>5220</v>
      </c>
      <c r="P901" s="52" t="s">
        <v>3801</v>
      </c>
      <c r="Q901" s="52" t="s">
        <v>3803</v>
      </c>
    </row>
    <row r="902" ht="13.2" spans="1:16">
      <c r="A902" s="1">
        <v>901</v>
      </c>
      <c r="B902" s="1" t="s">
        <v>6</v>
      </c>
      <c r="C902" s="1" t="s">
        <v>7</v>
      </c>
      <c r="D902" s="1" t="s">
        <v>3594</v>
      </c>
      <c r="E902" s="1" t="s">
        <v>3595</v>
      </c>
      <c r="F902" s="1" t="s">
        <v>3585</v>
      </c>
      <c r="H902" s="1" t="s">
        <v>3596</v>
      </c>
      <c r="I902" s="52" t="s">
        <v>1620</v>
      </c>
      <c r="J902" s="52" t="s">
        <v>1621</v>
      </c>
      <c r="K902" s="52" t="s">
        <v>3597</v>
      </c>
      <c r="M902" s="2"/>
      <c r="N902" s="1" t="s">
        <v>5222</v>
      </c>
      <c r="O902" s="1" t="s">
        <v>5223</v>
      </c>
      <c r="P902" s="52" t="s">
        <v>3858</v>
      </c>
    </row>
    <row r="903" ht="13.2" spans="1:17">
      <c r="A903" s="1">
        <v>902</v>
      </c>
      <c r="B903" s="1" t="s">
        <v>3</v>
      </c>
      <c r="C903" s="1" t="s">
        <v>4</v>
      </c>
      <c r="D903" s="1" t="s">
        <v>3594</v>
      </c>
      <c r="E903" s="1" t="s">
        <v>3595</v>
      </c>
      <c r="F903" s="1" t="s">
        <v>3585</v>
      </c>
      <c r="H903" s="1" t="s">
        <v>3596</v>
      </c>
      <c r="I903" s="52" t="s">
        <v>1620</v>
      </c>
      <c r="J903" s="52" t="s">
        <v>1621</v>
      </c>
      <c r="K903" s="52" t="s">
        <v>3597</v>
      </c>
      <c r="L903" s="1" t="s">
        <v>5224</v>
      </c>
      <c r="M903" s="2" t="s">
        <v>355</v>
      </c>
      <c r="N903" s="1" t="s">
        <v>5222</v>
      </c>
      <c r="O903" s="1" t="s">
        <v>5223</v>
      </c>
      <c r="P903" s="52" t="s">
        <v>3858</v>
      </c>
      <c r="Q903" s="52" t="s">
        <v>3860</v>
      </c>
    </row>
    <row r="904" ht="13.2" spans="1:16">
      <c r="A904" s="1">
        <v>903</v>
      </c>
      <c r="B904" s="1" t="s">
        <v>6</v>
      </c>
      <c r="C904" s="1" t="s">
        <v>7</v>
      </c>
      <c r="D904" s="1" t="s">
        <v>3594</v>
      </c>
      <c r="E904" s="1" t="s">
        <v>3595</v>
      </c>
      <c r="F904" s="1" t="s">
        <v>3585</v>
      </c>
      <c r="H904" s="1" t="s">
        <v>3596</v>
      </c>
      <c r="I904" s="52" t="s">
        <v>1622</v>
      </c>
      <c r="J904" s="52" t="s">
        <v>1623</v>
      </c>
      <c r="K904" s="52" t="s">
        <v>3597</v>
      </c>
      <c r="M904" s="2"/>
      <c r="N904" s="1" t="s">
        <v>5225</v>
      </c>
      <c r="O904" s="1" t="s">
        <v>5226</v>
      </c>
      <c r="P904" s="52" t="s">
        <v>4531</v>
      </c>
    </row>
    <row r="905" ht="13.2" spans="1:17">
      <c r="A905" s="1">
        <v>904</v>
      </c>
      <c r="B905" s="1" t="s">
        <v>3</v>
      </c>
      <c r="C905" s="1" t="s">
        <v>4</v>
      </c>
      <c r="D905" s="1" t="s">
        <v>3594</v>
      </c>
      <c r="E905" s="1" t="s">
        <v>3595</v>
      </c>
      <c r="F905" s="1" t="s">
        <v>3585</v>
      </c>
      <c r="H905" s="1" t="s">
        <v>3596</v>
      </c>
      <c r="I905" s="52" t="s">
        <v>1622</v>
      </c>
      <c r="J905" s="52" t="s">
        <v>1623</v>
      </c>
      <c r="K905" s="52" t="s">
        <v>3597</v>
      </c>
      <c r="L905" s="1" t="s">
        <v>5227</v>
      </c>
      <c r="M905" s="2" t="s">
        <v>356</v>
      </c>
      <c r="N905" s="1" t="s">
        <v>5225</v>
      </c>
      <c r="O905" s="1" t="s">
        <v>5226</v>
      </c>
      <c r="P905" s="52" t="s">
        <v>4531</v>
      </c>
      <c r="Q905" s="52" t="s">
        <v>4996</v>
      </c>
    </row>
    <row r="906" ht="13.2" spans="1:16">
      <c r="A906" s="1">
        <v>905</v>
      </c>
      <c r="B906" s="1" t="s">
        <v>6</v>
      </c>
      <c r="C906" s="1" t="s">
        <v>7</v>
      </c>
      <c r="D906" s="1" t="s">
        <v>3594</v>
      </c>
      <c r="E906" s="1" t="s">
        <v>3595</v>
      </c>
      <c r="F906" s="1" t="s">
        <v>3585</v>
      </c>
      <c r="H906" s="1" t="s">
        <v>3596</v>
      </c>
      <c r="I906" s="52" t="s">
        <v>1624</v>
      </c>
      <c r="J906" s="52" t="s">
        <v>1625</v>
      </c>
      <c r="K906" s="52" t="s">
        <v>3597</v>
      </c>
      <c r="M906" s="2"/>
      <c r="N906" s="1" t="s">
        <v>5228</v>
      </c>
      <c r="O906" s="1" t="s">
        <v>5229</v>
      </c>
      <c r="P906" s="52" t="s">
        <v>4729</v>
      </c>
    </row>
    <row r="907" ht="13.2" spans="1:17">
      <c r="A907" s="1">
        <v>906</v>
      </c>
      <c r="B907" s="1" t="s">
        <v>3</v>
      </c>
      <c r="C907" s="1" t="s">
        <v>4</v>
      </c>
      <c r="D907" s="1" t="s">
        <v>3594</v>
      </c>
      <c r="E907" s="1" t="s">
        <v>3595</v>
      </c>
      <c r="F907" s="1" t="s">
        <v>3585</v>
      </c>
      <c r="H907" s="1" t="s">
        <v>3596</v>
      </c>
      <c r="I907" s="52" t="s">
        <v>1624</v>
      </c>
      <c r="J907" s="52" t="s">
        <v>1625</v>
      </c>
      <c r="K907" s="52" t="s">
        <v>3597</v>
      </c>
      <c r="L907" s="1" t="s">
        <v>5230</v>
      </c>
      <c r="M907" s="2" t="s">
        <v>357</v>
      </c>
      <c r="N907" s="1" t="s">
        <v>5228</v>
      </c>
      <c r="O907" s="1" t="s">
        <v>5229</v>
      </c>
      <c r="P907" s="52" t="s">
        <v>4729</v>
      </c>
      <c r="Q907" s="52" t="s">
        <v>2644</v>
      </c>
    </row>
    <row r="908" ht="13.2" spans="1:16">
      <c r="A908" s="1">
        <v>907</v>
      </c>
      <c r="B908" s="1" t="s">
        <v>6</v>
      </c>
      <c r="C908" s="1" t="s">
        <v>7</v>
      </c>
      <c r="D908" s="1" t="s">
        <v>3594</v>
      </c>
      <c r="E908" s="1" t="s">
        <v>3595</v>
      </c>
      <c r="F908" s="1" t="s">
        <v>3585</v>
      </c>
      <c r="H908" s="1" t="s">
        <v>3596</v>
      </c>
      <c r="I908" s="52" t="s">
        <v>1626</v>
      </c>
      <c r="J908" s="52" t="s">
        <v>1627</v>
      </c>
      <c r="K908" s="52" t="s">
        <v>3597</v>
      </c>
      <c r="M908" s="2"/>
      <c r="N908" s="1" t="s">
        <v>5231</v>
      </c>
      <c r="O908" s="1" t="s">
        <v>5232</v>
      </c>
      <c r="P908" s="52" t="s">
        <v>4087</v>
      </c>
    </row>
    <row r="909" ht="13.2" spans="1:17">
      <c r="A909" s="1">
        <v>908</v>
      </c>
      <c r="B909" s="1" t="s">
        <v>3</v>
      </c>
      <c r="C909" s="1" t="s">
        <v>4</v>
      </c>
      <c r="D909" s="1" t="s">
        <v>3594</v>
      </c>
      <c r="E909" s="1" t="s">
        <v>3595</v>
      </c>
      <c r="F909" s="1" t="s">
        <v>3585</v>
      </c>
      <c r="H909" s="1" t="s">
        <v>3596</v>
      </c>
      <c r="I909" s="52" t="s">
        <v>1626</v>
      </c>
      <c r="J909" s="52" t="s">
        <v>1627</v>
      </c>
      <c r="K909" s="52" t="s">
        <v>3597</v>
      </c>
      <c r="L909" s="1" t="s">
        <v>5233</v>
      </c>
      <c r="M909" s="2" t="s">
        <v>358</v>
      </c>
      <c r="N909" s="1" t="s">
        <v>5231</v>
      </c>
      <c r="O909" s="1" t="s">
        <v>5232</v>
      </c>
      <c r="P909" s="52" t="s">
        <v>4087</v>
      </c>
      <c r="Q909" s="52" t="s">
        <v>5234</v>
      </c>
    </row>
    <row r="910" ht="13.2" spans="1:16">
      <c r="A910" s="1">
        <v>909</v>
      </c>
      <c r="B910" s="1" t="s">
        <v>6</v>
      </c>
      <c r="C910" s="1" t="s">
        <v>7</v>
      </c>
      <c r="D910" s="1" t="s">
        <v>3594</v>
      </c>
      <c r="E910" s="1" t="s">
        <v>3595</v>
      </c>
      <c r="F910" s="1" t="s">
        <v>3585</v>
      </c>
      <c r="H910" s="1" t="s">
        <v>3596</v>
      </c>
      <c r="I910" s="52" t="s">
        <v>1628</v>
      </c>
      <c r="J910" s="52" t="s">
        <v>1629</v>
      </c>
      <c r="K910" s="52" t="s">
        <v>3597</v>
      </c>
      <c r="M910" s="2"/>
      <c r="N910" s="1" t="s">
        <v>5235</v>
      </c>
      <c r="O910" s="1" t="s">
        <v>5236</v>
      </c>
      <c r="P910" s="52" t="s">
        <v>3778</v>
      </c>
    </row>
    <row r="911" ht="13.2" spans="1:17">
      <c r="A911" s="1">
        <v>910</v>
      </c>
      <c r="B911" s="1" t="s">
        <v>3</v>
      </c>
      <c r="C911" s="1" t="s">
        <v>4</v>
      </c>
      <c r="D911" s="1" t="s">
        <v>3594</v>
      </c>
      <c r="E911" s="1" t="s">
        <v>3595</v>
      </c>
      <c r="F911" s="1" t="s">
        <v>3585</v>
      </c>
      <c r="H911" s="1" t="s">
        <v>3596</v>
      </c>
      <c r="I911" s="52" t="s">
        <v>1628</v>
      </c>
      <c r="J911" s="52" t="s">
        <v>1629</v>
      </c>
      <c r="K911" s="52" t="s">
        <v>3597</v>
      </c>
      <c r="L911" s="1" t="s">
        <v>5237</v>
      </c>
      <c r="M911" s="2" t="s">
        <v>359</v>
      </c>
      <c r="N911" s="1" t="s">
        <v>5235</v>
      </c>
      <c r="O911" s="1" t="s">
        <v>5236</v>
      </c>
      <c r="P911" s="52" t="s">
        <v>3778</v>
      </c>
      <c r="Q911" s="52" t="s">
        <v>3780</v>
      </c>
    </row>
    <row r="912" ht="13.2" spans="1:16">
      <c r="A912" s="1">
        <v>911</v>
      </c>
      <c r="B912" s="1" t="s">
        <v>6</v>
      </c>
      <c r="C912" s="1" t="s">
        <v>7</v>
      </c>
      <c r="D912" s="1" t="s">
        <v>3594</v>
      </c>
      <c r="E912" s="1" t="s">
        <v>3595</v>
      </c>
      <c r="F912" s="1" t="s">
        <v>3585</v>
      </c>
      <c r="H912" s="1" t="s">
        <v>3596</v>
      </c>
      <c r="I912" s="52" t="s">
        <v>1630</v>
      </c>
      <c r="J912" s="52" t="s">
        <v>1631</v>
      </c>
      <c r="K912" s="52" t="s">
        <v>3597</v>
      </c>
      <c r="M912" s="2"/>
      <c r="N912" s="1" t="s">
        <v>5238</v>
      </c>
      <c r="O912" s="1" t="s">
        <v>5239</v>
      </c>
      <c r="P912" s="52" t="s">
        <v>4629</v>
      </c>
    </row>
    <row r="913" ht="13.2" spans="1:17">
      <c r="A913" s="1">
        <v>912</v>
      </c>
      <c r="B913" s="1" t="s">
        <v>3</v>
      </c>
      <c r="C913" s="1" t="s">
        <v>4</v>
      </c>
      <c r="D913" s="1" t="s">
        <v>3594</v>
      </c>
      <c r="E913" s="1" t="s">
        <v>3595</v>
      </c>
      <c r="F913" s="1" t="s">
        <v>3585</v>
      </c>
      <c r="H913" s="1" t="s">
        <v>3596</v>
      </c>
      <c r="I913" s="52" t="s">
        <v>1630</v>
      </c>
      <c r="J913" s="52" t="s">
        <v>1631</v>
      </c>
      <c r="K913" s="52" t="s">
        <v>3597</v>
      </c>
      <c r="L913" s="1" t="s">
        <v>5240</v>
      </c>
      <c r="M913" s="2" t="s">
        <v>360</v>
      </c>
      <c r="N913" s="1" t="s">
        <v>5238</v>
      </c>
      <c r="O913" s="1" t="s">
        <v>5239</v>
      </c>
      <c r="P913" s="52" t="s">
        <v>4629</v>
      </c>
      <c r="Q913" s="52" t="s">
        <v>5241</v>
      </c>
    </row>
    <row r="914" ht="13.2" spans="1:16">
      <c r="A914" s="1">
        <v>913</v>
      </c>
      <c r="B914" s="1" t="s">
        <v>6</v>
      </c>
      <c r="C914" s="1" t="s">
        <v>7</v>
      </c>
      <c r="D914" s="1" t="s">
        <v>3594</v>
      </c>
      <c r="E914" s="1" t="s">
        <v>3595</v>
      </c>
      <c r="F914" s="1" t="s">
        <v>3585</v>
      </c>
      <c r="H914" s="1" t="s">
        <v>3596</v>
      </c>
      <c r="I914" s="52" t="s">
        <v>1632</v>
      </c>
      <c r="J914" s="52" t="s">
        <v>1633</v>
      </c>
      <c r="K914" s="52" t="s">
        <v>3597</v>
      </c>
      <c r="M914" s="2"/>
      <c r="O914" s="1" t="s">
        <v>5242</v>
      </c>
      <c r="P914" s="52" t="s">
        <v>4655</v>
      </c>
    </row>
    <row r="915" ht="13.2" spans="1:17">
      <c r="A915" s="1">
        <v>914</v>
      </c>
      <c r="B915" s="1" t="s">
        <v>3</v>
      </c>
      <c r="C915" s="1" t="s">
        <v>4</v>
      </c>
      <c r="D915" s="1" t="s">
        <v>3594</v>
      </c>
      <c r="E915" s="1" t="s">
        <v>3595</v>
      </c>
      <c r="F915" s="1" t="s">
        <v>3585</v>
      </c>
      <c r="H915" s="1" t="s">
        <v>3596</v>
      </c>
      <c r="I915" s="52" t="s">
        <v>1632</v>
      </c>
      <c r="J915" s="52" t="s">
        <v>1633</v>
      </c>
      <c r="K915" s="52" t="s">
        <v>3597</v>
      </c>
      <c r="L915" s="1" t="s">
        <v>5243</v>
      </c>
      <c r="M915" s="2" t="s">
        <v>361</v>
      </c>
      <c r="O915" s="1" t="s">
        <v>5242</v>
      </c>
      <c r="P915" s="52" t="s">
        <v>4655</v>
      </c>
      <c r="Q915" s="52" t="s">
        <v>4657</v>
      </c>
    </row>
    <row r="916" ht="13.2" spans="1:16">
      <c r="A916" s="1">
        <v>915</v>
      </c>
      <c r="B916" s="1" t="s">
        <v>6</v>
      </c>
      <c r="C916" s="1" t="s">
        <v>7</v>
      </c>
      <c r="D916" s="1" t="s">
        <v>3594</v>
      </c>
      <c r="E916" s="1" t="s">
        <v>3595</v>
      </c>
      <c r="F916" s="1" t="s">
        <v>3585</v>
      </c>
      <c r="H916" s="1" t="s">
        <v>3596</v>
      </c>
      <c r="I916" s="52" t="s">
        <v>1634</v>
      </c>
      <c r="J916" s="52" t="s">
        <v>1635</v>
      </c>
      <c r="K916" s="52" t="s">
        <v>3597</v>
      </c>
      <c r="M916" s="2"/>
      <c r="N916" s="1" t="s">
        <v>5244</v>
      </c>
      <c r="O916" s="1" t="s">
        <v>5245</v>
      </c>
      <c r="P916" s="52" t="s">
        <v>3877</v>
      </c>
    </row>
    <row r="917" ht="13.2" spans="1:17">
      <c r="A917" s="1">
        <v>916</v>
      </c>
      <c r="B917" s="1" t="s">
        <v>3</v>
      </c>
      <c r="C917" s="1" t="s">
        <v>4</v>
      </c>
      <c r="D917" s="1" t="s">
        <v>3594</v>
      </c>
      <c r="E917" s="1" t="s">
        <v>3595</v>
      </c>
      <c r="F917" s="1" t="s">
        <v>3585</v>
      </c>
      <c r="H917" s="1" t="s">
        <v>3596</v>
      </c>
      <c r="I917" s="52" t="s">
        <v>1634</v>
      </c>
      <c r="J917" s="52" t="s">
        <v>1635</v>
      </c>
      <c r="K917" s="52" t="s">
        <v>3597</v>
      </c>
      <c r="L917" s="1" t="s">
        <v>5246</v>
      </c>
      <c r="M917" s="2" t="s">
        <v>362</v>
      </c>
      <c r="N917" s="1" t="s">
        <v>5244</v>
      </c>
      <c r="O917" s="1" t="s">
        <v>5245</v>
      </c>
      <c r="P917" s="52" t="s">
        <v>3877</v>
      </c>
      <c r="Q917" s="52" t="s">
        <v>5247</v>
      </c>
    </row>
    <row r="918" ht="13.2" spans="1:16">
      <c r="A918" s="1">
        <v>917</v>
      </c>
      <c r="B918" s="1" t="s">
        <v>6</v>
      </c>
      <c r="C918" s="1" t="s">
        <v>7</v>
      </c>
      <c r="D918" s="1" t="s">
        <v>3594</v>
      </c>
      <c r="E918" s="1" t="s">
        <v>3595</v>
      </c>
      <c r="F918" s="1" t="s">
        <v>3585</v>
      </c>
      <c r="H918" s="1" t="s">
        <v>3596</v>
      </c>
      <c r="I918" s="52" t="s">
        <v>1636</v>
      </c>
      <c r="J918" s="52" t="s">
        <v>1637</v>
      </c>
      <c r="K918" s="52" t="s">
        <v>3597</v>
      </c>
      <c r="M918" s="2"/>
      <c r="N918" s="1" t="s">
        <v>5248</v>
      </c>
      <c r="O918" s="1" t="s">
        <v>5249</v>
      </c>
      <c r="P918" s="52" t="s">
        <v>4171</v>
      </c>
    </row>
    <row r="919" ht="13.2" spans="1:17">
      <c r="A919" s="1">
        <v>918</v>
      </c>
      <c r="B919" s="1" t="s">
        <v>3</v>
      </c>
      <c r="C919" s="1" t="s">
        <v>4</v>
      </c>
      <c r="D919" s="1" t="s">
        <v>3594</v>
      </c>
      <c r="E919" s="1" t="s">
        <v>3595</v>
      </c>
      <c r="F919" s="1" t="s">
        <v>3585</v>
      </c>
      <c r="H919" s="1" t="s">
        <v>3596</v>
      </c>
      <c r="I919" s="52" t="s">
        <v>1636</v>
      </c>
      <c r="J919" s="52" t="s">
        <v>1637</v>
      </c>
      <c r="K919" s="52" t="s">
        <v>3597</v>
      </c>
      <c r="L919" s="1" t="s">
        <v>5250</v>
      </c>
      <c r="M919" s="2" t="s">
        <v>363</v>
      </c>
      <c r="N919" s="1" t="s">
        <v>5248</v>
      </c>
      <c r="O919" s="1" t="s">
        <v>5249</v>
      </c>
      <c r="P919" s="52" t="s">
        <v>4171</v>
      </c>
      <c r="Q919" s="52" t="s">
        <v>4173</v>
      </c>
    </row>
    <row r="920" ht="13.2" spans="1:16">
      <c r="A920" s="1">
        <v>919</v>
      </c>
      <c r="B920" s="1" t="s">
        <v>6</v>
      </c>
      <c r="C920" s="1" t="s">
        <v>7</v>
      </c>
      <c r="D920" s="1" t="s">
        <v>3594</v>
      </c>
      <c r="E920" s="1" t="s">
        <v>3595</v>
      </c>
      <c r="F920" s="1" t="s">
        <v>3585</v>
      </c>
      <c r="H920" s="1" t="s">
        <v>3596</v>
      </c>
      <c r="I920" s="52" t="s">
        <v>1638</v>
      </c>
      <c r="J920" s="52" t="s">
        <v>1639</v>
      </c>
      <c r="K920" s="52" t="s">
        <v>3597</v>
      </c>
      <c r="M920" s="2"/>
      <c r="O920" s="1" t="s">
        <v>5251</v>
      </c>
      <c r="P920" s="52" t="s">
        <v>5252</v>
      </c>
    </row>
    <row r="921" ht="13.2" spans="1:17">
      <c r="A921" s="1">
        <v>920</v>
      </c>
      <c r="B921" s="1" t="s">
        <v>3</v>
      </c>
      <c r="C921" s="1" t="s">
        <v>4</v>
      </c>
      <c r="D921" s="1" t="s">
        <v>3594</v>
      </c>
      <c r="E921" s="1" t="s">
        <v>3595</v>
      </c>
      <c r="F921" s="1" t="s">
        <v>3585</v>
      </c>
      <c r="H921" s="1" t="s">
        <v>3596</v>
      </c>
      <c r="I921" s="52" t="s">
        <v>1638</v>
      </c>
      <c r="J921" s="52" t="s">
        <v>1639</v>
      </c>
      <c r="K921" s="52" t="s">
        <v>3597</v>
      </c>
      <c r="L921" s="1" t="s">
        <v>5253</v>
      </c>
      <c r="M921" s="2" t="s">
        <v>364</v>
      </c>
      <c r="O921" s="1" t="s">
        <v>5251</v>
      </c>
      <c r="P921" s="52" t="s">
        <v>5252</v>
      </c>
      <c r="Q921" s="52" t="s">
        <v>4965</v>
      </c>
    </row>
    <row r="922" ht="13.2" spans="1:16">
      <c r="A922" s="1">
        <v>921</v>
      </c>
      <c r="B922" s="1" t="s">
        <v>6</v>
      </c>
      <c r="C922" s="1" t="s">
        <v>7</v>
      </c>
      <c r="D922" s="1" t="s">
        <v>3594</v>
      </c>
      <c r="E922" s="1" t="s">
        <v>3595</v>
      </c>
      <c r="F922" s="1" t="s">
        <v>3585</v>
      </c>
      <c r="H922" s="1" t="s">
        <v>3596</v>
      </c>
      <c r="I922" s="52" t="s">
        <v>1640</v>
      </c>
      <c r="J922" s="52" t="s">
        <v>1641</v>
      </c>
      <c r="K922" s="52" t="s">
        <v>3597</v>
      </c>
      <c r="M922" s="2"/>
      <c r="N922" s="1" t="s">
        <v>5254</v>
      </c>
      <c r="O922" s="1" t="s">
        <v>5255</v>
      </c>
      <c r="P922" s="52" t="s">
        <v>4738</v>
      </c>
    </row>
    <row r="923" ht="13.2" spans="1:17">
      <c r="A923" s="1">
        <v>922</v>
      </c>
      <c r="B923" s="1" t="s">
        <v>3</v>
      </c>
      <c r="C923" s="1" t="s">
        <v>4</v>
      </c>
      <c r="D923" s="1" t="s">
        <v>3594</v>
      </c>
      <c r="E923" s="1" t="s">
        <v>3595</v>
      </c>
      <c r="F923" s="1" t="s">
        <v>3585</v>
      </c>
      <c r="H923" s="1" t="s">
        <v>3596</v>
      </c>
      <c r="I923" s="52" t="s">
        <v>1640</v>
      </c>
      <c r="J923" s="52" t="s">
        <v>1641</v>
      </c>
      <c r="K923" s="52" t="s">
        <v>3597</v>
      </c>
      <c r="L923" s="1" t="s">
        <v>5256</v>
      </c>
      <c r="M923" s="2" t="s">
        <v>365</v>
      </c>
      <c r="N923" s="1" t="s">
        <v>5254</v>
      </c>
      <c r="O923" s="1" t="s">
        <v>5255</v>
      </c>
      <c r="P923" s="52" t="s">
        <v>4738</v>
      </c>
      <c r="Q923" s="52" t="s">
        <v>4740</v>
      </c>
    </row>
    <row r="924" ht="13.2" spans="1:16">
      <c r="A924" s="1">
        <v>923</v>
      </c>
      <c r="B924" s="1" t="s">
        <v>6</v>
      </c>
      <c r="C924" s="1" t="s">
        <v>7</v>
      </c>
      <c r="D924" s="1" t="s">
        <v>3594</v>
      </c>
      <c r="E924" s="1" t="s">
        <v>3595</v>
      </c>
      <c r="F924" s="1" t="s">
        <v>3585</v>
      </c>
      <c r="H924" s="1" t="s">
        <v>3596</v>
      </c>
      <c r="I924" s="52" t="s">
        <v>1642</v>
      </c>
      <c r="J924" s="52" t="s">
        <v>1643</v>
      </c>
      <c r="K924" s="52" t="s">
        <v>3597</v>
      </c>
      <c r="M924" s="2"/>
      <c r="N924" s="1" t="s">
        <v>5257</v>
      </c>
      <c r="O924" s="1" t="s">
        <v>5258</v>
      </c>
      <c r="P924" s="52" t="s">
        <v>3850</v>
      </c>
    </row>
    <row r="925" ht="13.2" spans="1:17">
      <c r="A925" s="1">
        <v>924</v>
      </c>
      <c r="B925" s="1" t="s">
        <v>3</v>
      </c>
      <c r="C925" s="1" t="s">
        <v>4</v>
      </c>
      <c r="D925" s="1" t="s">
        <v>3594</v>
      </c>
      <c r="E925" s="1" t="s">
        <v>3595</v>
      </c>
      <c r="F925" s="1" t="s">
        <v>3585</v>
      </c>
      <c r="H925" s="1" t="s">
        <v>3596</v>
      </c>
      <c r="I925" s="52" t="s">
        <v>1642</v>
      </c>
      <c r="J925" s="52" t="s">
        <v>1643</v>
      </c>
      <c r="K925" s="52" t="s">
        <v>3597</v>
      </c>
      <c r="L925" s="1" t="s">
        <v>5259</v>
      </c>
      <c r="M925" s="2" t="s">
        <v>366</v>
      </c>
      <c r="N925" s="1" t="s">
        <v>5257</v>
      </c>
      <c r="O925" s="1" t="s">
        <v>5258</v>
      </c>
      <c r="P925" s="52" t="s">
        <v>3850</v>
      </c>
      <c r="Q925" s="52" t="s">
        <v>3852</v>
      </c>
    </row>
    <row r="926" ht="13.2" spans="1:16">
      <c r="A926" s="1">
        <v>925</v>
      </c>
      <c r="B926" s="1" t="s">
        <v>6</v>
      </c>
      <c r="C926" s="1" t="s">
        <v>7</v>
      </c>
      <c r="D926" s="1" t="s">
        <v>3594</v>
      </c>
      <c r="E926" s="1" t="s">
        <v>3595</v>
      </c>
      <c r="F926" s="1" t="s">
        <v>3585</v>
      </c>
      <c r="H926" s="1" t="s">
        <v>3596</v>
      </c>
      <c r="I926" s="52" t="s">
        <v>1644</v>
      </c>
      <c r="J926" s="52" t="s">
        <v>1645</v>
      </c>
      <c r="K926" s="52" t="s">
        <v>3597</v>
      </c>
      <c r="M926" s="2"/>
      <c r="O926" s="1" t="s">
        <v>5260</v>
      </c>
      <c r="P926" s="52" t="s">
        <v>4629</v>
      </c>
    </row>
    <row r="927" ht="13.2" spans="1:17">
      <c r="A927" s="1">
        <v>926</v>
      </c>
      <c r="B927" s="1" t="s">
        <v>3</v>
      </c>
      <c r="C927" s="1" t="s">
        <v>4</v>
      </c>
      <c r="D927" s="1" t="s">
        <v>3594</v>
      </c>
      <c r="E927" s="1" t="s">
        <v>3595</v>
      </c>
      <c r="F927" s="1" t="s">
        <v>3585</v>
      </c>
      <c r="H927" s="1" t="s">
        <v>3596</v>
      </c>
      <c r="I927" s="52" t="s">
        <v>1644</v>
      </c>
      <c r="J927" s="52" t="s">
        <v>1645</v>
      </c>
      <c r="K927" s="52" t="s">
        <v>3597</v>
      </c>
      <c r="L927" s="1" t="s">
        <v>5261</v>
      </c>
      <c r="M927" s="2" t="s">
        <v>367</v>
      </c>
      <c r="O927" s="1" t="s">
        <v>5260</v>
      </c>
      <c r="P927" s="52" t="s">
        <v>4629</v>
      </c>
      <c r="Q927" s="52" t="s">
        <v>5241</v>
      </c>
    </row>
    <row r="928" ht="13.2" spans="1:16">
      <c r="A928" s="1">
        <v>927</v>
      </c>
      <c r="B928" s="1" t="s">
        <v>6</v>
      </c>
      <c r="C928" s="1" t="s">
        <v>7</v>
      </c>
      <c r="D928" s="1" t="s">
        <v>3594</v>
      </c>
      <c r="E928" s="1" t="s">
        <v>3595</v>
      </c>
      <c r="F928" s="1" t="s">
        <v>3585</v>
      </c>
      <c r="H928" s="1" t="s">
        <v>3596</v>
      </c>
      <c r="I928" s="52" t="s">
        <v>1645</v>
      </c>
      <c r="J928" s="52" t="s">
        <v>1646</v>
      </c>
      <c r="K928" s="52" t="s">
        <v>3597</v>
      </c>
      <c r="M928" s="2"/>
      <c r="N928" s="1" t="s">
        <v>5262</v>
      </c>
      <c r="O928" s="1" t="s">
        <v>5263</v>
      </c>
      <c r="P928" s="52" t="s">
        <v>5264</v>
      </c>
    </row>
    <row r="929" ht="13.2" spans="1:17">
      <c r="A929" s="1">
        <v>928</v>
      </c>
      <c r="B929" s="1" t="s">
        <v>3</v>
      </c>
      <c r="C929" s="1" t="s">
        <v>4</v>
      </c>
      <c r="D929" s="1" t="s">
        <v>3594</v>
      </c>
      <c r="E929" s="1" t="s">
        <v>3595</v>
      </c>
      <c r="F929" s="1" t="s">
        <v>3585</v>
      </c>
      <c r="H929" s="1" t="s">
        <v>3596</v>
      </c>
      <c r="I929" s="52" t="s">
        <v>1645</v>
      </c>
      <c r="J929" s="52" t="s">
        <v>1646</v>
      </c>
      <c r="K929" s="52" t="s">
        <v>3597</v>
      </c>
      <c r="L929" s="1" t="s">
        <v>5265</v>
      </c>
      <c r="M929" s="2" t="s">
        <v>368</v>
      </c>
      <c r="N929" s="1" t="s">
        <v>5262</v>
      </c>
      <c r="O929" s="1" t="s">
        <v>5263</v>
      </c>
      <c r="P929" s="52" t="s">
        <v>5264</v>
      </c>
      <c r="Q929" s="52" t="s">
        <v>5266</v>
      </c>
    </row>
    <row r="930" ht="13.2" spans="1:16">
      <c r="A930" s="1">
        <v>929</v>
      </c>
      <c r="B930" s="1" t="s">
        <v>6</v>
      </c>
      <c r="C930" s="1" t="s">
        <v>7</v>
      </c>
      <c r="D930" s="1" t="s">
        <v>3594</v>
      </c>
      <c r="E930" s="1" t="s">
        <v>3595</v>
      </c>
      <c r="F930" s="1" t="s">
        <v>3585</v>
      </c>
      <c r="H930" s="1" t="s">
        <v>3596</v>
      </c>
      <c r="I930" s="52" t="s">
        <v>1647</v>
      </c>
      <c r="J930" s="52" t="s">
        <v>1648</v>
      </c>
      <c r="K930" s="52" t="s">
        <v>3597</v>
      </c>
      <c r="M930" s="2"/>
      <c r="O930" s="1" t="s">
        <v>5267</v>
      </c>
      <c r="P930" s="52" t="s">
        <v>2646</v>
      </c>
    </row>
    <row r="931" ht="13.2" spans="1:17">
      <c r="A931" s="1">
        <v>930</v>
      </c>
      <c r="B931" s="1" t="s">
        <v>3</v>
      </c>
      <c r="C931" s="1" t="s">
        <v>4</v>
      </c>
      <c r="D931" s="1" t="s">
        <v>3594</v>
      </c>
      <c r="E931" s="1" t="s">
        <v>3595</v>
      </c>
      <c r="F931" s="1" t="s">
        <v>3585</v>
      </c>
      <c r="H931" s="1" t="s">
        <v>3596</v>
      </c>
      <c r="I931" s="52" t="s">
        <v>1647</v>
      </c>
      <c r="J931" s="52" t="s">
        <v>1648</v>
      </c>
      <c r="K931" s="52" t="s">
        <v>3597</v>
      </c>
      <c r="L931" s="1" t="s">
        <v>5268</v>
      </c>
      <c r="M931" s="2" t="s">
        <v>369</v>
      </c>
      <c r="O931" s="1" t="s">
        <v>5267</v>
      </c>
      <c r="P931" s="52" t="s">
        <v>2646</v>
      </c>
      <c r="Q931" s="52" t="s">
        <v>3946</v>
      </c>
    </row>
    <row r="932" ht="13.2" spans="1:16">
      <c r="A932" s="1">
        <v>931</v>
      </c>
      <c r="B932" s="1" t="s">
        <v>6</v>
      </c>
      <c r="C932" s="1" t="s">
        <v>7</v>
      </c>
      <c r="D932" s="1" t="s">
        <v>3594</v>
      </c>
      <c r="E932" s="1" t="s">
        <v>3595</v>
      </c>
      <c r="F932" s="1" t="s">
        <v>3585</v>
      </c>
      <c r="H932" s="1" t="s">
        <v>3596</v>
      </c>
      <c r="I932" s="52" t="s">
        <v>1649</v>
      </c>
      <c r="J932" s="52" t="s">
        <v>1650</v>
      </c>
      <c r="K932" s="52" t="s">
        <v>3597</v>
      </c>
      <c r="M932" s="2"/>
      <c r="N932" s="1" t="s">
        <v>5269</v>
      </c>
      <c r="O932" s="1" t="s">
        <v>5270</v>
      </c>
      <c r="P932" s="52" t="s">
        <v>3803</v>
      </c>
    </row>
    <row r="933" ht="13.2" spans="1:17">
      <c r="A933" s="1">
        <v>932</v>
      </c>
      <c r="B933" s="1" t="s">
        <v>3</v>
      </c>
      <c r="C933" s="1" t="s">
        <v>4</v>
      </c>
      <c r="D933" s="1" t="s">
        <v>3594</v>
      </c>
      <c r="E933" s="1" t="s">
        <v>3595</v>
      </c>
      <c r="F933" s="1" t="s">
        <v>3585</v>
      </c>
      <c r="H933" s="1" t="s">
        <v>3596</v>
      </c>
      <c r="I933" s="52" t="s">
        <v>1649</v>
      </c>
      <c r="J933" s="52" t="s">
        <v>1650</v>
      </c>
      <c r="K933" s="52" t="s">
        <v>3597</v>
      </c>
      <c r="L933" s="1" t="s">
        <v>5271</v>
      </c>
      <c r="M933" s="2" t="s">
        <v>370</v>
      </c>
      <c r="N933" s="1" t="s">
        <v>5269</v>
      </c>
      <c r="O933" s="1" t="s">
        <v>5270</v>
      </c>
      <c r="P933" s="52" t="s">
        <v>3803</v>
      </c>
      <c r="Q933" s="52" t="s">
        <v>5272</v>
      </c>
    </row>
    <row r="934" ht="13.2" spans="1:16">
      <c r="A934" s="1">
        <v>933</v>
      </c>
      <c r="B934" s="1" t="s">
        <v>6</v>
      </c>
      <c r="C934" s="1" t="s">
        <v>7</v>
      </c>
      <c r="D934" s="1" t="s">
        <v>3594</v>
      </c>
      <c r="E934" s="1" t="s">
        <v>3595</v>
      </c>
      <c r="F934" s="1" t="s">
        <v>3585</v>
      </c>
      <c r="H934" s="1" t="s">
        <v>3596</v>
      </c>
      <c r="I934" s="52" t="s">
        <v>1651</v>
      </c>
      <c r="J934" s="52" t="s">
        <v>1652</v>
      </c>
      <c r="K934" s="52" t="s">
        <v>3597</v>
      </c>
      <c r="M934" s="2"/>
      <c r="N934" s="1" t="s">
        <v>5273</v>
      </c>
      <c r="O934" s="1" t="s">
        <v>5274</v>
      </c>
      <c r="P934" s="52" t="s">
        <v>4167</v>
      </c>
    </row>
    <row r="935" ht="13.2" spans="1:17">
      <c r="A935" s="1">
        <v>934</v>
      </c>
      <c r="B935" s="1" t="s">
        <v>3</v>
      </c>
      <c r="C935" s="1" t="s">
        <v>4</v>
      </c>
      <c r="D935" s="1" t="s">
        <v>3594</v>
      </c>
      <c r="E935" s="1" t="s">
        <v>3595</v>
      </c>
      <c r="F935" s="1" t="s">
        <v>3585</v>
      </c>
      <c r="H935" s="1" t="s">
        <v>3596</v>
      </c>
      <c r="I935" s="52" t="s">
        <v>1651</v>
      </c>
      <c r="J935" s="52" t="s">
        <v>1652</v>
      </c>
      <c r="K935" s="52" t="s">
        <v>3597</v>
      </c>
      <c r="L935" s="1" t="s">
        <v>5275</v>
      </c>
      <c r="M935" s="2" t="s">
        <v>371</v>
      </c>
      <c r="N935" s="1" t="s">
        <v>5273</v>
      </c>
      <c r="O935" s="1" t="s">
        <v>5274</v>
      </c>
      <c r="P935" s="52" t="s">
        <v>4167</v>
      </c>
      <c r="Q935" s="52" t="s">
        <v>4212</v>
      </c>
    </row>
    <row r="936" ht="13.2" spans="1:16">
      <c r="A936" s="1">
        <v>935</v>
      </c>
      <c r="B936" s="1" t="s">
        <v>6</v>
      </c>
      <c r="C936" s="1" t="s">
        <v>7</v>
      </c>
      <c r="D936" s="1" t="s">
        <v>3594</v>
      </c>
      <c r="E936" s="1" t="s">
        <v>3595</v>
      </c>
      <c r="F936" s="1" t="s">
        <v>3585</v>
      </c>
      <c r="H936" s="1" t="s">
        <v>3596</v>
      </c>
      <c r="I936" s="52" t="s">
        <v>1653</v>
      </c>
      <c r="J936" s="52" t="s">
        <v>1654</v>
      </c>
      <c r="K936" s="52" t="s">
        <v>3597</v>
      </c>
      <c r="M936" s="2"/>
      <c r="N936" s="1" t="s">
        <v>5276</v>
      </c>
      <c r="O936" s="1" t="s">
        <v>5277</v>
      </c>
      <c r="P936" s="52" t="s">
        <v>3812</v>
      </c>
    </row>
    <row r="937" ht="13.2" spans="1:17">
      <c r="A937" s="1">
        <v>936</v>
      </c>
      <c r="B937" s="1" t="s">
        <v>3</v>
      </c>
      <c r="C937" s="1" t="s">
        <v>4</v>
      </c>
      <c r="D937" s="1" t="s">
        <v>3594</v>
      </c>
      <c r="E937" s="1" t="s">
        <v>3595</v>
      </c>
      <c r="F937" s="1" t="s">
        <v>3585</v>
      </c>
      <c r="H937" s="1" t="s">
        <v>3596</v>
      </c>
      <c r="I937" s="52" t="s">
        <v>1653</v>
      </c>
      <c r="J937" s="52" t="s">
        <v>1654</v>
      </c>
      <c r="K937" s="52" t="s">
        <v>3597</v>
      </c>
      <c r="L937" s="1" t="s">
        <v>5278</v>
      </c>
      <c r="M937" s="2" t="s">
        <v>372</v>
      </c>
      <c r="N937" s="1" t="s">
        <v>5276</v>
      </c>
      <c r="O937" s="1" t="s">
        <v>5277</v>
      </c>
      <c r="P937" s="52" t="s">
        <v>3812</v>
      </c>
      <c r="Q937" s="52" t="s">
        <v>4266</v>
      </c>
    </row>
    <row r="938" ht="13.2" spans="1:16">
      <c r="A938" s="1">
        <v>937</v>
      </c>
      <c r="B938" s="1" t="s">
        <v>6</v>
      </c>
      <c r="C938" s="1" t="s">
        <v>7</v>
      </c>
      <c r="D938" s="1" t="s">
        <v>3594</v>
      </c>
      <c r="E938" s="1" t="s">
        <v>3595</v>
      </c>
      <c r="F938" s="1" t="s">
        <v>3585</v>
      </c>
      <c r="H938" s="1" t="s">
        <v>3596</v>
      </c>
      <c r="I938" s="52" t="s">
        <v>1655</v>
      </c>
      <c r="J938" s="52" t="s">
        <v>1656</v>
      </c>
      <c r="K938" s="52" t="s">
        <v>3597</v>
      </c>
      <c r="M938" s="2"/>
      <c r="N938" s="1" t="s">
        <v>5279</v>
      </c>
      <c r="O938" s="1" t="s">
        <v>5280</v>
      </c>
      <c r="P938" s="52" t="s">
        <v>4352</v>
      </c>
    </row>
    <row r="939" ht="13.2" spans="1:17">
      <c r="A939" s="1">
        <v>938</v>
      </c>
      <c r="B939" s="1" t="s">
        <v>3</v>
      </c>
      <c r="C939" s="1" t="s">
        <v>4</v>
      </c>
      <c r="D939" s="1" t="s">
        <v>3594</v>
      </c>
      <c r="E939" s="1" t="s">
        <v>3595</v>
      </c>
      <c r="F939" s="1" t="s">
        <v>3585</v>
      </c>
      <c r="H939" s="1" t="s">
        <v>3596</v>
      </c>
      <c r="I939" s="52" t="s">
        <v>1655</v>
      </c>
      <c r="J939" s="52" t="s">
        <v>1656</v>
      </c>
      <c r="K939" s="52" t="s">
        <v>3597</v>
      </c>
      <c r="L939" s="1" t="s">
        <v>5281</v>
      </c>
      <c r="M939" s="2" t="s">
        <v>373</v>
      </c>
      <c r="N939" s="1" t="s">
        <v>5279</v>
      </c>
      <c r="O939" s="1" t="s">
        <v>5280</v>
      </c>
      <c r="P939" s="52" t="s">
        <v>4352</v>
      </c>
      <c r="Q939" s="52" t="s">
        <v>4354</v>
      </c>
    </row>
    <row r="940" ht="13.2" spans="1:16">
      <c r="A940" s="1">
        <v>939</v>
      </c>
      <c r="B940" s="1" t="s">
        <v>6</v>
      </c>
      <c r="C940" s="1" t="s">
        <v>7</v>
      </c>
      <c r="D940" s="1" t="s">
        <v>3594</v>
      </c>
      <c r="E940" s="1" t="s">
        <v>3595</v>
      </c>
      <c r="F940" s="1" t="s">
        <v>3585</v>
      </c>
      <c r="H940" s="1" t="s">
        <v>3596</v>
      </c>
      <c r="I940" s="52" t="s">
        <v>1657</v>
      </c>
      <c r="J940" s="52" t="s">
        <v>1658</v>
      </c>
      <c r="K940" s="52" t="s">
        <v>3597</v>
      </c>
      <c r="M940" s="2"/>
      <c r="N940" s="1" t="s">
        <v>5282</v>
      </c>
      <c r="O940" s="1" t="s">
        <v>5283</v>
      </c>
      <c r="P940" s="52" t="s">
        <v>3661</v>
      </c>
    </row>
    <row r="941" ht="13.2" spans="1:17">
      <c r="A941" s="1">
        <v>940</v>
      </c>
      <c r="B941" s="1" t="s">
        <v>3</v>
      </c>
      <c r="C941" s="1" t="s">
        <v>4</v>
      </c>
      <c r="D941" s="1" t="s">
        <v>3594</v>
      </c>
      <c r="E941" s="1" t="s">
        <v>3595</v>
      </c>
      <c r="F941" s="1" t="s">
        <v>3585</v>
      </c>
      <c r="H941" s="1" t="s">
        <v>3596</v>
      </c>
      <c r="I941" s="52" t="s">
        <v>1657</v>
      </c>
      <c r="J941" s="52" t="s">
        <v>1658</v>
      </c>
      <c r="K941" s="52" t="s">
        <v>3597</v>
      </c>
      <c r="L941" s="1" t="s">
        <v>5284</v>
      </c>
      <c r="M941" s="2" t="s">
        <v>374</v>
      </c>
      <c r="N941" s="1" t="s">
        <v>5282</v>
      </c>
      <c r="O941" s="1" t="s">
        <v>5283</v>
      </c>
      <c r="P941" s="52" t="s">
        <v>3661</v>
      </c>
      <c r="Q941" s="52" t="s">
        <v>3663</v>
      </c>
    </row>
    <row r="942" ht="13.2" spans="1:16">
      <c r="A942" s="1">
        <v>941</v>
      </c>
      <c r="B942" s="1" t="s">
        <v>6</v>
      </c>
      <c r="C942" s="1" t="s">
        <v>7</v>
      </c>
      <c r="D942" s="1" t="s">
        <v>3594</v>
      </c>
      <c r="E942" s="1" t="s">
        <v>3595</v>
      </c>
      <c r="F942" s="1" t="s">
        <v>3585</v>
      </c>
      <c r="H942" s="1" t="s">
        <v>3596</v>
      </c>
      <c r="I942" s="52" t="s">
        <v>1659</v>
      </c>
      <c r="J942" s="52" t="s">
        <v>1660</v>
      </c>
      <c r="K942" s="52" t="s">
        <v>3597</v>
      </c>
      <c r="M942" s="2"/>
      <c r="O942" s="1" t="s">
        <v>5285</v>
      </c>
      <c r="P942" s="52" t="s">
        <v>5286</v>
      </c>
    </row>
    <row r="943" ht="13.2" spans="1:17">
      <c r="A943" s="1">
        <v>942</v>
      </c>
      <c r="B943" s="1" t="s">
        <v>3</v>
      </c>
      <c r="C943" s="1" t="s">
        <v>4</v>
      </c>
      <c r="D943" s="1" t="s">
        <v>3594</v>
      </c>
      <c r="E943" s="1" t="s">
        <v>3595</v>
      </c>
      <c r="F943" s="1" t="s">
        <v>3585</v>
      </c>
      <c r="H943" s="1" t="s">
        <v>3596</v>
      </c>
      <c r="I943" s="52" t="s">
        <v>1659</v>
      </c>
      <c r="J943" s="52" t="s">
        <v>1660</v>
      </c>
      <c r="K943" s="52" t="s">
        <v>3597</v>
      </c>
      <c r="L943" s="1" t="s">
        <v>5287</v>
      </c>
      <c r="M943" s="2" t="s">
        <v>55</v>
      </c>
      <c r="O943" s="1" t="s">
        <v>5285</v>
      </c>
      <c r="P943" s="52" t="s">
        <v>5286</v>
      </c>
      <c r="Q943" s="52" t="s">
        <v>5155</v>
      </c>
    </row>
    <row r="944" ht="13.2" spans="1:16">
      <c r="A944" s="1">
        <v>943</v>
      </c>
      <c r="B944" s="1" t="s">
        <v>6</v>
      </c>
      <c r="C944" s="1" t="s">
        <v>7</v>
      </c>
      <c r="D944" s="1" t="s">
        <v>3594</v>
      </c>
      <c r="E944" s="1" t="s">
        <v>3595</v>
      </c>
      <c r="F944" s="1" t="s">
        <v>3585</v>
      </c>
      <c r="H944" s="1" t="s">
        <v>3596</v>
      </c>
      <c r="I944" s="52" t="s">
        <v>1661</v>
      </c>
      <c r="J944" s="52" t="s">
        <v>1662</v>
      </c>
      <c r="K944" s="52" t="s">
        <v>3597</v>
      </c>
      <c r="M944" s="2"/>
      <c r="O944" s="1" t="s">
        <v>5288</v>
      </c>
      <c r="P944" s="52" t="s">
        <v>4570</v>
      </c>
    </row>
    <row r="945" ht="13.2" spans="1:17">
      <c r="A945" s="1">
        <v>944</v>
      </c>
      <c r="B945" s="1" t="s">
        <v>3</v>
      </c>
      <c r="C945" s="1" t="s">
        <v>4</v>
      </c>
      <c r="D945" s="1" t="s">
        <v>3594</v>
      </c>
      <c r="E945" s="1" t="s">
        <v>3595</v>
      </c>
      <c r="F945" s="1" t="s">
        <v>3585</v>
      </c>
      <c r="H945" s="1" t="s">
        <v>3596</v>
      </c>
      <c r="I945" s="52" t="s">
        <v>1661</v>
      </c>
      <c r="J945" s="52" t="s">
        <v>1662</v>
      </c>
      <c r="K945" s="52" t="s">
        <v>3597</v>
      </c>
      <c r="L945" s="1" t="s">
        <v>5289</v>
      </c>
      <c r="M945" s="2" t="s">
        <v>55</v>
      </c>
      <c r="O945" s="1" t="s">
        <v>5288</v>
      </c>
      <c r="P945" s="52" t="s">
        <v>4570</v>
      </c>
      <c r="Q945" s="52" t="s">
        <v>4572</v>
      </c>
    </row>
    <row r="946" ht="13.2" spans="1:18">
      <c r="A946" s="1">
        <v>945</v>
      </c>
      <c r="B946" s="1" t="s">
        <v>6</v>
      </c>
      <c r="C946" s="1" t="s">
        <v>8</v>
      </c>
      <c r="D946" s="1" t="s">
        <v>3594</v>
      </c>
      <c r="E946" s="1" t="s">
        <v>3595</v>
      </c>
      <c r="F946" s="1" t="s">
        <v>3585</v>
      </c>
      <c r="H946" s="1" t="s">
        <v>3596</v>
      </c>
      <c r="I946" s="52" t="s">
        <v>1663</v>
      </c>
      <c r="J946" s="52" t="s">
        <v>1664</v>
      </c>
      <c r="K946" s="52" t="s">
        <v>3597</v>
      </c>
      <c r="M946" s="2"/>
      <c r="N946" s="1" t="s">
        <v>4704</v>
      </c>
      <c r="O946" s="1" t="s">
        <v>5290</v>
      </c>
      <c r="P946" s="52" t="s">
        <v>5291</v>
      </c>
      <c r="R946" s="1" t="s">
        <v>3609</v>
      </c>
    </row>
    <row r="947" ht="13.2" spans="1:16">
      <c r="A947" s="1">
        <v>946</v>
      </c>
      <c r="B947" s="1" t="s">
        <v>6</v>
      </c>
      <c r="C947" s="1" t="s">
        <v>7</v>
      </c>
      <c r="D947" s="1" t="s">
        <v>3594</v>
      </c>
      <c r="E947" s="1" t="s">
        <v>3595</v>
      </c>
      <c r="F947" s="1" t="s">
        <v>3585</v>
      </c>
      <c r="H947" s="1" t="s">
        <v>3596</v>
      </c>
      <c r="I947" s="52" t="s">
        <v>1665</v>
      </c>
      <c r="J947" s="52" t="s">
        <v>1666</v>
      </c>
      <c r="K947" s="1" t="s">
        <v>3602</v>
      </c>
      <c r="M947" s="2"/>
      <c r="O947" s="1" t="s">
        <v>5292</v>
      </c>
      <c r="P947" s="52" t="s">
        <v>5173</v>
      </c>
    </row>
    <row r="948" ht="13.2" spans="1:17">
      <c r="A948" s="1">
        <v>947</v>
      </c>
      <c r="B948" s="1" t="s">
        <v>3</v>
      </c>
      <c r="C948" s="1" t="s">
        <v>4</v>
      </c>
      <c r="D948" s="1" t="s">
        <v>3594</v>
      </c>
      <c r="E948" s="1" t="s">
        <v>3595</v>
      </c>
      <c r="F948" s="1" t="s">
        <v>3585</v>
      </c>
      <c r="H948" s="1" t="s">
        <v>3596</v>
      </c>
      <c r="I948" s="52" t="s">
        <v>1665</v>
      </c>
      <c r="J948" s="52" t="s">
        <v>1666</v>
      </c>
      <c r="K948" s="1" t="s">
        <v>3602</v>
      </c>
      <c r="L948" s="1" t="s">
        <v>5293</v>
      </c>
      <c r="M948" s="2" t="s">
        <v>55</v>
      </c>
      <c r="O948" s="1" t="s">
        <v>5292</v>
      </c>
      <c r="P948" s="52" t="s">
        <v>5173</v>
      </c>
      <c r="Q948" s="52" t="s">
        <v>5175</v>
      </c>
    </row>
    <row r="949" ht="13.2" spans="1:16">
      <c r="A949" s="1">
        <v>948</v>
      </c>
      <c r="B949" s="1" t="s">
        <v>6</v>
      </c>
      <c r="C949" s="1" t="s">
        <v>7</v>
      </c>
      <c r="D949" s="1" t="s">
        <v>3594</v>
      </c>
      <c r="E949" s="1" t="s">
        <v>3595</v>
      </c>
      <c r="F949" s="1" t="s">
        <v>3585</v>
      </c>
      <c r="H949" s="1" t="s">
        <v>3596</v>
      </c>
      <c r="I949" s="52" t="s">
        <v>1667</v>
      </c>
      <c r="J949" s="52" t="s">
        <v>1668</v>
      </c>
      <c r="K949" s="52" t="s">
        <v>3597</v>
      </c>
      <c r="M949" s="2"/>
      <c r="N949" s="1" t="s">
        <v>5294</v>
      </c>
      <c r="O949" s="1" t="s">
        <v>5295</v>
      </c>
      <c r="P949" s="52" t="s">
        <v>4038</v>
      </c>
    </row>
    <row r="950" ht="13.2" spans="1:17">
      <c r="A950" s="1">
        <v>949</v>
      </c>
      <c r="B950" s="1" t="s">
        <v>3</v>
      </c>
      <c r="C950" s="1" t="s">
        <v>4</v>
      </c>
      <c r="D950" s="1" t="s">
        <v>3594</v>
      </c>
      <c r="E950" s="1" t="s">
        <v>3595</v>
      </c>
      <c r="F950" s="1" t="s">
        <v>3585</v>
      </c>
      <c r="H950" s="1" t="s">
        <v>3596</v>
      </c>
      <c r="I950" s="52" t="s">
        <v>1667</v>
      </c>
      <c r="J950" s="52" t="s">
        <v>1668</v>
      </c>
      <c r="K950" s="52" t="s">
        <v>3597</v>
      </c>
      <c r="L950" s="1" t="s">
        <v>5296</v>
      </c>
      <c r="M950" s="2" t="s">
        <v>375</v>
      </c>
      <c r="N950" s="1" t="s">
        <v>5294</v>
      </c>
      <c r="O950" s="1" t="s">
        <v>5295</v>
      </c>
      <c r="P950" s="52" t="s">
        <v>4038</v>
      </c>
      <c r="Q950" s="52" t="s">
        <v>4040</v>
      </c>
    </row>
    <row r="951" ht="13.2" spans="1:16">
      <c r="A951" s="1">
        <v>950</v>
      </c>
      <c r="B951" s="1" t="s">
        <v>6</v>
      </c>
      <c r="C951" s="1" t="s">
        <v>7</v>
      </c>
      <c r="D951" s="1" t="s">
        <v>3594</v>
      </c>
      <c r="E951" s="1" t="s">
        <v>3595</v>
      </c>
      <c r="F951" s="1" t="s">
        <v>3585</v>
      </c>
      <c r="H951" s="1" t="s">
        <v>3596</v>
      </c>
      <c r="I951" s="52" t="s">
        <v>1669</v>
      </c>
      <c r="J951" s="52" t="s">
        <v>1670</v>
      </c>
      <c r="K951" s="52" t="s">
        <v>3597</v>
      </c>
      <c r="M951" s="2"/>
      <c r="O951" s="1" t="s">
        <v>5297</v>
      </c>
      <c r="P951" s="52" t="s">
        <v>5116</v>
      </c>
    </row>
    <row r="952" ht="13.2" spans="1:17">
      <c r="A952" s="1">
        <v>951</v>
      </c>
      <c r="B952" s="1" t="s">
        <v>3</v>
      </c>
      <c r="C952" s="1" t="s">
        <v>4</v>
      </c>
      <c r="D952" s="1" t="s">
        <v>3594</v>
      </c>
      <c r="E952" s="1" t="s">
        <v>3595</v>
      </c>
      <c r="F952" s="1" t="s">
        <v>3585</v>
      </c>
      <c r="H952" s="1" t="s">
        <v>3596</v>
      </c>
      <c r="I952" s="52" t="s">
        <v>1669</v>
      </c>
      <c r="J952" s="52" t="s">
        <v>1670</v>
      </c>
      <c r="K952" s="52" t="s">
        <v>3597</v>
      </c>
      <c r="L952" s="1" t="s">
        <v>5298</v>
      </c>
      <c r="M952" s="2" t="s">
        <v>55</v>
      </c>
      <c r="O952" s="1" t="s">
        <v>5297</v>
      </c>
      <c r="P952" s="52" t="s">
        <v>5116</v>
      </c>
      <c r="Q952" s="52" t="s">
        <v>5118</v>
      </c>
    </row>
    <row r="953" ht="13.2" spans="1:18">
      <c r="A953" s="1">
        <v>952</v>
      </c>
      <c r="B953" s="1" t="s">
        <v>6</v>
      </c>
      <c r="C953" s="1" t="s">
        <v>8</v>
      </c>
      <c r="D953" s="1" t="s">
        <v>3594</v>
      </c>
      <c r="E953" s="1" t="s">
        <v>3595</v>
      </c>
      <c r="F953" s="1" t="s">
        <v>3585</v>
      </c>
      <c r="H953" s="1" t="s">
        <v>3596</v>
      </c>
      <c r="I953" s="52" t="s">
        <v>1671</v>
      </c>
      <c r="J953" s="52" t="s">
        <v>1672</v>
      </c>
      <c r="K953" s="52" t="s">
        <v>3597</v>
      </c>
      <c r="M953" s="2"/>
      <c r="O953" s="1" t="s">
        <v>5299</v>
      </c>
      <c r="P953" s="52" t="s">
        <v>5300</v>
      </c>
      <c r="R953" s="1" t="s">
        <v>3609</v>
      </c>
    </row>
    <row r="954" ht="13.2" spans="1:16">
      <c r="A954" s="1">
        <v>953</v>
      </c>
      <c r="B954" s="1" t="s">
        <v>6</v>
      </c>
      <c r="C954" s="1" t="s">
        <v>7</v>
      </c>
      <c r="D954" s="1" t="s">
        <v>3594</v>
      </c>
      <c r="E954" s="1" t="s">
        <v>3595</v>
      </c>
      <c r="F954" s="1" t="s">
        <v>3585</v>
      </c>
      <c r="H954" s="1" t="s">
        <v>3596</v>
      </c>
      <c r="I954" s="52" t="s">
        <v>1673</v>
      </c>
      <c r="J954" s="52" t="s">
        <v>1674</v>
      </c>
      <c r="K954" s="52" t="s">
        <v>3597</v>
      </c>
      <c r="M954" s="2"/>
      <c r="O954" s="1" t="s">
        <v>5301</v>
      </c>
      <c r="P954" s="52" t="s">
        <v>5302</v>
      </c>
    </row>
    <row r="955" ht="13.2" spans="1:17">
      <c r="A955" s="1">
        <v>954</v>
      </c>
      <c r="B955" s="1" t="s">
        <v>3</v>
      </c>
      <c r="C955" s="1" t="s">
        <v>4</v>
      </c>
      <c r="D955" s="1" t="s">
        <v>3594</v>
      </c>
      <c r="E955" s="1" t="s">
        <v>3595</v>
      </c>
      <c r="F955" s="1" t="s">
        <v>3585</v>
      </c>
      <c r="H955" s="1" t="s">
        <v>3596</v>
      </c>
      <c r="I955" s="52" t="s">
        <v>1673</v>
      </c>
      <c r="J955" s="52" t="s">
        <v>1674</v>
      </c>
      <c r="K955" s="52" t="s">
        <v>3597</v>
      </c>
      <c r="L955" s="1" t="s">
        <v>5303</v>
      </c>
      <c r="M955" s="2" t="s">
        <v>55</v>
      </c>
      <c r="O955" s="1" t="s">
        <v>5301</v>
      </c>
      <c r="P955" s="52" t="s">
        <v>5302</v>
      </c>
      <c r="Q955" s="52" t="s">
        <v>5304</v>
      </c>
    </row>
    <row r="956" ht="13.2" spans="1:18">
      <c r="A956" s="1">
        <v>955</v>
      </c>
      <c r="B956" s="1" t="s">
        <v>6</v>
      </c>
      <c r="C956" s="1" t="s">
        <v>8</v>
      </c>
      <c r="D956" s="1" t="s">
        <v>3594</v>
      </c>
      <c r="E956" s="1" t="s">
        <v>3595</v>
      </c>
      <c r="F956" s="1" t="s">
        <v>3585</v>
      </c>
      <c r="H956" s="1" t="s">
        <v>3596</v>
      </c>
      <c r="I956" s="52" t="s">
        <v>1675</v>
      </c>
      <c r="J956" s="52" t="s">
        <v>1676</v>
      </c>
      <c r="K956" s="52" t="s">
        <v>3597</v>
      </c>
      <c r="M956" s="2"/>
      <c r="O956" s="1" t="s">
        <v>5305</v>
      </c>
      <c r="P956" s="52" t="s">
        <v>4753</v>
      </c>
      <c r="R956" s="1" t="s">
        <v>3609</v>
      </c>
    </row>
    <row r="957" ht="13.2" spans="1:16">
      <c r="A957" s="1">
        <v>956</v>
      </c>
      <c r="B957" s="1" t="s">
        <v>6</v>
      </c>
      <c r="C957" s="1" t="s">
        <v>7</v>
      </c>
      <c r="D957" s="1" t="s">
        <v>3594</v>
      </c>
      <c r="E957" s="1" t="s">
        <v>3595</v>
      </c>
      <c r="F957" s="1" t="s">
        <v>3585</v>
      </c>
      <c r="H957" s="1" t="s">
        <v>3596</v>
      </c>
      <c r="I957" s="52" t="s">
        <v>1677</v>
      </c>
      <c r="J957" s="52" t="s">
        <v>1678</v>
      </c>
      <c r="K957" s="52" t="s">
        <v>3597</v>
      </c>
      <c r="M957" s="2"/>
      <c r="N957" s="1" t="s">
        <v>5306</v>
      </c>
      <c r="O957" s="1" t="s">
        <v>5307</v>
      </c>
      <c r="P957" s="52" t="s">
        <v>5308</v>
      </c>
    </row>
    <row r="958" ht="13.2" spans="1:17">
      <c r="A958" s="1">
        <v>957</v>
      </c>
      <c r="B958" s="1" t="s">
        <v>3</v>
      </c>
      <c r="C958" s="1" t="s">
        <v>4</v>
      </c>
      <c r="D958" s="1" t="s">
        <v>3594</v>
      </c>
      <c r="E958" s="1" t="s">
        <v>3595</v>
      </c>
      <c r="F958" s="1" t="s">
        <v>3585</v>
      </c>
      <c r="H958" s="1" t="s">
        <v>3596</v>
      </c>
      <c r="I958" s="52" t="s">
        <v>1677</v>
      </c>
      <c r="J958" s="52" t="s">
        <v>1678</v>
      </c>
      <c r="K958" s="52" t="s">
        <v>3597</v>
      </c>
      <c r="L958" s="1" t="s">
        <v>5309</v>
      </c>
      <c r="M958" s="2" t="s">
        <v>376</v>
      </c>
      <c r="N958" s="1" t="s">
        <v>5306</v>
      </c>
      <c r="O958" s="1" t="s">
        <v>5307</v>
      </c>
      <c r="P958" s="52" t="s">
        <v>5308</v>
      </c>
      <c r="Q958" s="52" t="s">
        <v>5310</v>
      </c>
    </row>
    <row r="959" ht="13.2" spans="1:18">
      <c r="A959" s="1">
        <v>958</v>
      </c>
      <c r="B959" s="1" t="s">
        <v>6</v>
      </c>
      <c r="C959" s="1" t="s">
        <v>8</v>
      </c>
      <c r="D959" s="1" t="s">
        <v>3594</v>
      </c>
      <c r="E959" s="1" t="s">
        <v>3595</v>
      </c>
      <c r="F959" s="1" t="s">
        <v>3585</v>
      </c>
      <c r="H959" s="1" t="s">
        <v>3596</v>
      </c>
      <c r="I959" s="52" t="s">
        <v>1679</v>
      </c>
      <c r="J959" s="52" t="s">
        <v>1680</v>
      </c>
      <c r="K959" s="52" t="s">
        <v>3597</v>
      </c>
      <c r="M959" s="2"/>
      <c r="N959" s="1" t="s">
        <v>5311</v>
      </c>
      <c r="O959" s="1" t="s">
        <v>5312</v>
      </c>
      <c r="P959" s="52" t="s">
        <v>3669</v>
      </c>
      <c r="R959" s="1" t="s">
        <v>3609</v>
      </c>
    </row>
    <row r="960" ht="13.2" spans="1:18">
      <c r="A960" s="1">
        <v>959</v>
      </c>
      <c r="B960" s="1" t="s">
        <v>6</v>
      </c>
      <c r="C960" s="1" t="s">
        <v>8</v>
      </c>
      <c r="D960" s="1" t="s">
        <v>3594</v>
      </c>
      <c r="E960" s="1" t="s">
        <v>3595</v>
      </c>
      <c r="F960" s="1" t="s">
        <v>3585</v>
      </c>
      <c r="H960" s="1" t="s">
        <v>3596</v>
      </c>
      <c r="I960" s="52" t="s">
        <v>1681</v>
      </c>
      <c r="J960" s="52" t="s">
        <v>1682</v>
      </c>
      <c r="K960" s="1" t="s">
        <v>3602</v>
      </c>
      <c r="M960" s="2"/>
      <c r="O960" s="1" t="s">
        <v>5313</v>
      </c>
      <c r="P960" s="52" t="s">
        <v>5314</v>
      </c>
      <c r="R960" s="1" t="s">
        <v>3609</v>
      </c>
    </row>
    <row r="961" ht="13.2" spans="1:16">
      <c r="A961" s="1">
        <v>960</v>
      </c>
      <c r="B961" s="1" t="s">
        <v>6</v>
      </c>
      <c r="C961" s="1" t="s">
        <v>7</v>
      </c>
      <c r="D961" s="1" t="s">
        <v>3594</v>
      </c>
      <c r="E961" s="1" t="s">
        <v>3595</v>
      </c>
      <c r="F961" s="1" t="s">
        <v>3585</v>
      </c>
      <c r="H961" s="1" t="s">
        <v>3596</v>
      </c>
      <c r="I961" s="52" t="s">
        <v>1683</v>
      </c>
      <c r="J961" s="52" t="s">
        <v>1684</v>
      </c>
      <c r="K961" s="1" t="s">
        <v>3602</v>
      </c>
      <c r="M961" s="2"/>
      <c r="N961" s="1" t="s">
        <v>5315</v>
      </c>
      <c r="O961" s="1" t="s">
        <v>5316</v>
      </c>
      <c r="P961" s="52" t="s">
        <v>5317</v>
      </c>
    </row>
    <row r="962" ht="13.2" spans="1:17">
      <c r="A962" s="1">
        <v>961</v>
      </c>
      <c r="B962" s="1" t="s">
        <v>3</v>
      </c>
      <c r="C962" s="1" t="s">
        <v>4</v>
      </c>
      <c r="D962" s="1" t="s">
        <v>3594</v>
      </c>
      <c r="E962" s="1" t="s">
        <v>3595</v>
      </c>
      <c r="F962" s="1" t="s">
        <v>3585</v>
      </c>
      <c r="H962" s="1" t="s">
        <v>3596</v>
      </c>
      <c r="I962" s="52" t="s">
        <v>1683</v>
      </c>
      <c r="J962" s="52" t="s">
        <v>1684</v>
      </c>
      <c r="K962" s="1" t="s">
        <v>3602</v>
      </c>
      <c r="L962" s="1" t="s">
        <v>5318</v>
      </c>
      <c r="M962" s="2" t="s">
        <v>377</v>
      </c>
      <c r="N962" s="1" t="s">
        <v>5315</v>
      </c>
      <c r="O962" s="1" t="s">
        <v>5316</v>
      </c>
      <c r="P962" s="52" t="s">
        <v>5317</v>
      </c>
      <c r="Q962" s="52" t="s">
        <v>5319</v>
      </c>
    </row>
    <row r="963" ht="13.2" spans="1:16">
      <c r="A963" s="1">
        <v>962</v>
      </c>
      <c r="B963" s="1" t="s">
        <v>6</v>
      </c>
      <c r="C963" s="1" t="s">
        <v>7</v>
      </c>
      <c r="D963" s="1" t="s">
        <v>3594</v>
      </c>
      <c r="E963" s="1" t="s">
        <v>3595</v>
      </c>
      <c r="F963" s="1" t="s">
        <v>3585</v>
      </c>
      <c r="H963" s="1" t="s">
        <v>3596</v>
      </c>
      <c r="I963" s="52" t="s">
        <v>1684</v>
      </c>
      <c r="J963" s="52" t="s">
        <v>1685</v>
      </c>
      <c r="K963" s="1" t="s">
        <v>3602</v>
      </c>
      <c r="M963" s="2"/>
      <c r="N963" s="1" t="s">
        <v>5320</v>
      </c>
      <c r="O963" s="1" t="s">
        <v>5321</v>
      </c>
      <c r="P963" s="52" t="s">
        <v>5322</v>
      </c>
    </row>
    <row r="964" ht="13.2" spans="1:17">
      <c r="A964" s="1">
        <v>963</v>
      </c>
      <c r="B964" s="1" t="s">
        <v>3</v>
      </c>
      <c r="C964" s="1" t="s">
        <v>4</v>
      </c>
      <c r="D964" s="1" t="s">
        <v>3594</v>
      </c>
      <c r="E964" s="1" t="s">
        <v>3595</v>
      </c>
      <c r="F964" s="1" t="s">
        <v>3585</v>
      </c>
      <c r="H964" s="1" t="s">
        <v>3596</v>
      </c>
      <c r="I964" s="52" t="s">
        <v>1684</v>
      </c>
      <c r="J964" s="52" t="s">
        <v>1685</v>
      </c>
      <c r="K964" s="1" t="s">
        <v>3602</v>
      </c>
      <c r="L964" s="1" t="s">
        <v>5323</v>
      </c>
      <c r="M964" s="2" t="s">
        <v>378</v>
      </c>
      <c r="N964" s="1" t="s">
        <v>5320</v>
      </c>
      <c r="O964" s="1" t="s">
        <v>5321</v>
      </c>
      <c r="P964" s="52" t="s">
        <v>5322</v>
      </c>
      <c r="Q964" s="52" t="s">
        <v>5324</v>
      </c>
    </row>
    <row r="965" ht="13.2" spans="1:16">
      <c r="A965" s="1">
        <v>964</v>
      </c>
      <c r="B965" s="1" t="s">
        <v>6</v>
      </c>
      <c r="C965" s="1" t="s">
        <v>7</v>
      </c>
      <c r="D965" s="1" t="s">
        <v>3594</v>
      </c>
      <c r="E965" s="1" t="s">
        <v>3595</v>
      </c>
      <c r="F965" s="1" t="s">
        <v>3585</v>
      </c>
      <c r="H965" s="1" t="s">
        <v>3596</v>
      </c>
      <c r="I965" s="52" t="s">
        <v>1686</v>
      </c>
      <c r="J965" s="52" t="s">
        <v>1687</v>
      </c>
      <c r="K965" s="1" t="s">
        <v>3602</v>
      </c>
      <c r="M965" s="2"/>
      <c r="N965" s="1" t="s">
        <v>5325</v>
      </c>
      <c r="O965" s="1" t="s">
        <v>5326</v>
      </c>
      <c r="P965" s="52" t="s">
        <v>4031</v>
      </c>
    </row>
    <row r="966" ht="13.2" spans="1:17">
      <c r="A966" s="1">
        <v>965</v>
      </c>
      <c r="B966" s="1" t="s">
        <v>3</v>
      </c>
      <c r="C966" s="1" t="s">
        <v>4</v>
      </c>
      <c r="D966" s="1" t="s">
        <v>3594</v>
      </c>
      <c r="E966" s="1" t="s">
        <v>3595</v>
      </c>
      <c r="F966" s="1" t="s">
        <v>3585</v>
      </c>
      <c r="H966" s="1" t="s">
        <v>3596</v>
      </c>
      <c r="I966" s="52" t="s">
        <v>1686</v>
      </c>
      <c r="J966" s="52" t="s">
        <v>1687</v>
      </c>
      <c r="K966" s="1" t="s">
        <v>3602</v>
      </c>
      <c r="L966" s="1" t="s">
        <v>5327</v>
      </c>
      <c r="M966" s="2" t="s">
        <v>379</v>
      </c>
      <c r="N966" s="1" t="s">
        <v>5325</v>
      </c>
      <c r="O966" s="1" t="s">
        <v>5326</v>
      </c>
      <c r="P966" s="52" t="s">
        <v>4031</v>
      </c>
      <c r="Q966" s="52" t="s">
        <v>5328</v>
      </c>
    </row>
    <row r="967" ht="13.2" spans="1:18">
      <c r="A967" s="1">
        <v>966</v>
      </c>
      <c r="B967" s="1" t="s">
        <v>6</v>
      </c>
      <c r="C967" s="1" t="s">
        <v>8</v>
      </c>
      <c r="D967" s="1" t="s">
        <v>3594</v>
      </c>
      <c r="E967" s="1" t="s">
        <v>3595</v>
      </c>
      <c r="F967" s="1" t="s">
        <v>3585</v>
      </c>
      <c r="H967" s="1" t="s">
        <v>3596</v>
      </c>
      <c r="I967" s="52" t="s">
        <v>1688</v>
      </c>
      <c r="J967" s="52" t="s">
        <v>1689</v>
      </c>
      <c r="K967" s="52" t="s">
        <v>3597</v>
      </c>
      <c r="M967" s="2"/>
      <c r="O967" s="1" t="s">
        <v>5329</v>
      </c>
      <c r="P967" s="52" t="s">
        <v>5330</v>
      </c>
      <c r="R967" s="1" t="s">
        <v>3609</v>
      </c>
    </row>
    <row r="968" ht="13.2" spans="1:16">
      <c r="A968" s="1">
        <v>967</v>
      </c>
      <c r="B968" s="1" t="s">
        <v>6</v>
      </c>
      <c r="C968" s="1" t="s">
        <v>7</v>
      </c>
      <c r="D968" s="1" t="s">
        <v>3594</v>
      </c>
      <c r="E968" s="1" t="s">
        <v>3595</v>
      </c>
      <c r="F968" s="1" t="s">
        <v>3585</v>
      </c>
      <c r="H968" s="1" t="s">
        <v>3596</v>
      </c>
      <c r="I968" s="52" t="s">
        <v>1690</v>
      </c>
      <c r="J968" s="52" t="s">
        <v>1691</v>
      </c>
      <c r="K968" s="52" t="s">
        <v>3597</v>
      </c>
      <c r="M968" s="2"/>
      <c r="O968" s="1" t="s">
        <v>5331</v>
      </c>
      <c r="P968" s="52" t="s">
        <v>5332</v>
      </c>
    </row>
    <row r="969" ht="13.2" spans="1:17">
      <c r="A969" s="1">
        <v>968</v>
      </c>
      <c r="B969" s="1" t="s">
        <v>3</v>
      </c>
      <c r="C969" s="1" t="s">
        <v>4</v>
      </c>
      <c r="D969" s="1" t="s">
        <v>3594</v>
      </c>
      <c r="E969" s="1" t="s">
        <v>3595</v>
      </c>
      <c r="F969" s="1" t="s">
        <v>3585</v>
      </c>
      <c r="H969" s="1" t="s">
        <v>3596</v>
      </c>
      <c r="I969" s="52" t="s">
        <v>1690</v>
      </c>
      <c r="J969" s="52" t="s">
        <v>1691</v>
      </c>
      <c r="K969" s="52" t="s">
        <v>3597</v>
      </c>
      <c r="L969" s="1" t="s">
        <v>5333</v>
      </c>
      <c r="M969" s="2" t="s">
        <v>380</v>
      </c>
      <c r="O969" s="1" t="s">
        <v>5331</v>
      </c>
      <c r="P969" s="52" t="s">
        <v>5332</v>
      </c>
      <c r="Q969" s="52" t="s">
        <v>5334</v>
      </c>
    </row>
    <row r="970" ht="13.2" spans="1:16">
      <c r="A970" s="1">
        <v>969</v>
      </c>
      <c r="B970" s="1" t="s">
        <v>6</v>
      </c>
      <c r="C970" s="1" t="s">
        <v>7</v>
      </c>
      <c r="D970" s="1" t="s">
        <v>3594</v>
      </c>
      <c r="E970" s="1" t="s">
        <v>3595</v>
      </c>
      <c r="F970" s="1" t="s">
        <v>3585</v>
      </c>
      <c r="H970" s="1" t="s">
        <v>3596</v>
      </c>
      <c r="I970" s="52" t="s">
        <v>1692</v>
      </c>
      <c r="J970" s="52" t="s">
        <v>1693</v>
      </c>
      <c r="K970" s="1" t="s">
        <v>3602</v>
      </c>
      <c r="M970" s="2"/>
      <c r="O970" s="1" t="s">
        <v>5335</v>
      </c>
      <c r="P970" s="52" t="s">
        <v>5336</v>
      </c>
    </row>
    <row r="971" ht="13.2" spans="1:17">
      <c r="A971" s="1">
        <v>970</v>
      </c>
      <c r="B971" s="1" t="s">
        <v>3</v>
      </c>
      <c r="C971" s="1" t="s">
        <v>4</v>
      </c>
      <c r="D971" s="1" t="s">
        <v>3594</v>
      </c>
      <c r="E971" s="1" t="s">
        <v>3595</v>
      </c>
      <c r="F971" s="1" t="s">
        <v>3585</v>
      </c>
      <c r="H971" s="1" t="s">
        <v>3596</v>
      </c>
      <c r="I971" s="52" t="s">
        <v>1692</v>
      </c>
      <c r="J971" s="52" t="s">
        <v>1693</v>
      </c>
      <c r="K971" s="1" t="s">
        <v>3602</v>
      </c>
      <c r="L971" s="1" t="s">
        <v>5337</v>
      </c>
      <c r="M971" s="2" t="s">
        <v>55</v>
      </c>
      <c r="O971" s="1" t="s">
        <v>5335</v>
      </c>
      <c r="P971" s="52" t="s">
        <v>5336</v>
      </c>
      <c r="Q971" s="52" t="s">
        <v>5338</v>
      </c>
    </row>
    <row r="972" ht="13.2" spans="1:16">
      <c r="A972" s="1">
        <v>971</v>
      </c>
      <c r="B972" s="1" t="s">
        <v>6</v>
      </c>
      <c r="C972" s="1" t="s">
        <v>7</v>
      </c>
      <c r="D972" s="1" t="s">
        <v>3594</v>
      </c>
      <c r="E972" s="1" t="s">
        <v>3595</v>
      </c>
      <c r="F972" s="1" t="s">
        <v>3585</v>
      </c>
      <c r="H972" s="1" t="s">
        <v>3596</v>
      </c>
      <c r="I972" s="52" t="s">
        <v>1694</v>
      </c>
      <c r="J972" s="52" t="s">
        <v>1695</v>
      </c>
      <c r="K972" s="52" t="s">
        <v>3597</v>
      </c>
      <c r="M972" s="2"/>
      <c r="O972" s="1" t="s">
        <v>5339</v>
      </c>
      <c r="P972" s="52" t="s">
        <v>5340</v>
      </c>
    </row>
    <row r="973" ht="13.2" spans="1:17">
      <c r="A973" s="1">
        <v>972</v>
      </c>
      <c r="B973" s="1" t="s">
        <v>3</v>
      </c>
      <c r="C973" s="1" t="s">
        <v>4</v>
      </c>
      <c r="D973" s="1" t="s">
        <v>3594</v>
      </c>
      <c r="E973" s="1" t="s">
        <v>3595</v>
      </c>
      <c r="F973" s="1" t="s">
        <v>3585</v>
      </c>
      <c r="H973" s="1" t="s">
        <v>3596</v>
      </c>
      <c r="I973" s="52" t="s">
        <v>1694</v>
      </c>
      <c r="J973" s="52" t="s">
        <v>1695</v>
      </c>
      <c r="K973" s="52" t="s">
        <v>3597</v>
      </c>
      <c r="L973" s="1" t="s">
        <v>5341</v>
      </c>
      <c r="M973" s="2" t="s">
        <v>55</v>
      </c>
      <c r="O973" s="1" t="s">
        <v>5339</v>
      </c>
      <c r="P973" s="52" t="s">
        <v>5340</v>
      </c>
      <c r="Q973" s="52" t="s">
        <v>5342</v>
      </c>
    </row>
    <row r="974" ht="13.2" spans="1:16">
      <c r="A974" s="1">
        <v>973</v>
      </c>
      <c r="B974" s="1" t="s">
        <v>6</v>
      </c>
      <c r="C974" s="1" t="s">
        <v>7</v>
      </c>
      <c r="D974" s="1" t="s">
        <v>3594</v>
      </c>
      <c r="E974" s="1" t="s">
        <v>3595</v>
      </c>
      <c r="F974" s="1" t="s">
        <v>3585</v>
      </c>
      <c r="H974" s="1" t="s">
        <v>3596</v>
      </c>
      <c r="I974" s="52" t="s">
        <v>1696</v>
      </c>
      <c r="J974" s="52" t="s">
        <v>1697</v>
      </c>
      <c r="K974" s="52" t="s">
        <v>3597</v>
      </c>
      <c r="M974" s="2"/>
      <c r="O974" s="1" t="s">
        <v>5343</v>
      </c>
      <c r="P974" s="52" t="s">
        <v>4453</v>
      </c>
    </row>
    <row r="975" ht="13.2" spans="1:17">
      <c r="A975" s="1">
        <v>974</v>
      </c>
      <c r="B975" s="1" t="s">
        <v>3</v>
      </c>
      <c r="C975" s="1" t="s">
        <v>4</v>
      </c>
      <c r="D975" s="1" t="s">
        <v>3594</v>
      </c>
      <c r="E975" s="1" t="s">
        <v>3595</v>
      </c>
      <c r="F975" s="1" t="s">
        <v>3585</v>
      </c>
      <c r="H975" s="1" t="s">
        <v>3596</v>
      </c>
      <c r="I975" s="52" t="s">
        <v>1696</v>
      </c>
      <c r="J975" s="52" t="s">
        <v>1697</v>
      </c>
      <c r="K975" s="52" t="s">
        <v>3597</v>
      </c>
      <c r="L975" s="1" t="s">
        <v>5344</v>
      </c>
      <c r="M975" s="2" t="s">
        <v>381</v>
      </c>
      <c r="O975" s="1" t="s">
        <v>5343</v>
      </c>
      <c r="P975" s="52" t="s">
        <v>4453</v>
      </c>
      <c r="Q975" s="52" t="s">
        <v>4455</v>
      </c>
    </row>
    <row r="976" ht="13.2" spans="1:16">
      <c r="A976" s="1">
        <v>975</v>
      </c>
      <c r="B976" s="1" t="s">
        <v>6</v>
      </c>
      <c r="C976" s="1" t="s">
        <v>7</v>
      </c>
      <c r="D976" s="1" t="s">
        <v>3594</v>
      </c>
      <c r="E976" s="1" t="s">
        <v>3595</v>
      </c>
      <c r="F976" s="1" t="s">
        <v>3585</v>
      </c>
      <c r="H976" s="1" t="s">
        <v>3596</v>
      </c>
      <c r="I976" s="52" t="s">
        <v>1698</v>
      </c>
      <c r="J976" s="52" t="s">
        <v>1699</v>
      </c>
      <c r="K976" s="1" t="s">
        <v>3602</v>
      </c>
      <c r="M976" s="2"/>
      <c r="O976" s="1" t="s">
        <v>5345</v>
      </c>
      <c r="P976" s="52" t="s">
        <v>5346</v>
      </c>
    </row>
    <row r="977" ht="13.2" spans="1:17">
      <c r="A977" s="1">
        <v>976</v>
      </c>
      <c r="B977" s="1" t="s">
        <v>3</v>
      </c>
      <c r="C977" s="1" t="s">
        <v>4</v>
      </c>
      <c r="D977" s="1" t="s">
        <v>3594</v>
      </c>
      <c r="E977" s="1" t="s">
        <v>3595</v>
      </c>
      <c r="F977" s="1" t="s">
        <v>3585</v>
      </c>
      <c r="H977" s="1" t="s">
        <v>3596</v>
      </c>
      <c r="I977" s="52" t="s">
        <v>1698</v>
      </c>
      <c r="J977" s="52" t="s">
        <v>1699</v>
      </c>
      <c r="K977" s="1" t="s">
        <v>3602</v>
      </c>
      <c r="L977" s="1" t="s">
        <v>5347</v>
      </c>
      <c r="M977" s="2" t="s">
        <v>382</v>
      </c>
      <c r="O977" s="1" t="s">
        <v>5345</v>
      </c>
      <c r="P977" s="52" t="s">
        <v>5346</v>
      </c>
      <c r="Q977" s="52" t="s">
        <v>5348</v>
      </c>
    </row>
    <row r="978" ht="13.2" spans="1:18">
      <c r="A978" s="1">
        <v>977</v>
      </c>
      <c r="B978" s="1" t="s">
        <v>6</v>
      </c>
      <c r="C978" s="1" t="s">
        <v>8</v>
      </c>
      <c r="D978" s="1" t="s">
        <v>3594</v>
      </c>
      <c r="E978" s="1" t="s">
        <v>3595</v>
      </c>
      <c r="F978" s="1" t="s">
        <v>3585</v>
      </c>
      <c r="H978" s="1" t="s">
        <v>3596</v>
      </c>
      <c r="I978" s="52" t="s">
        <v>1700</v>
      </c>
      <c r="J978" s="52" t="s">
        <v>1701</v>
      </c>
      <c r="K978" s="1" t="s">
        <v>3602</v>
      </c>
      <c r="M978" s="2"/>
      <c r="O978" s="1" t="s">
        <v>5349</v>
      </c>
      <c r="P978" s="52" t="s">
        <v>5350</v>
      </c>
      <c r="R978" s="1" t="s">
        <v>3609</v>
      </c>
    </row>
    <row r="979" ht="13.2" spans="1:18">
      <c r="A979" s="1">
        <v>978</v>
      </c>
      <c r="B979" s="1" t="s">
        <v>6</v>
      </c>
      <c r="C979" s="1" t="s">
        <v>8</v>
      </c>
      <c r="D979" s="1" t="s">
        <v>3594</v>
      </c>
      <c r="E979" s="1" t="s">
        <v>3595</v>
      </c>
      <c r="F979" s="1" t="s">
        <v>3585</v>
      </c>
      <c r="H979" s="1" t="s">
        <v>3596</v>
      </c>
      <c r="I979" s="52" t="s">
        <v>1702</v>
      </c>
      <c r="J979" s="52" t="s">
        <v>1703</v>
      </c>
      <c r="K979" s="1" t="s">
        <v>3602</v>
      </c>
      <c r="M979" s="2"/>
      <c r="O979" s="1" t="s">
        <v>5351</v>
      </c>
      <c r="P979" s="52" t="s">
        <v>4488</v>
      </c>
      <c r="R979" s="1" t="s">
        <v>3609</v>
      </c>
    </row>
    <row r="980" ht="13.2" spans="1:18">
      <c r="A980" s="1">
        <v>979</v>
      </c>
      <c r="B980" s="1" t="s">
        <v>6</v>
      </c>
      <c r="C980" s="1" t="s">
        <v>8</v>
      </c>
      <c r="D980" s="1" t="s">
        <v>3594</v>
      </c>
      <c r="E980" s="1" t="s">
        <v>3595</v>
      </c>
      <c r="F980" s="1" t="s">
        <v>3585</v>
      </c>
      <c r="H980" s="1" t="s">
        <v>3596</v>
      </c>
      <c r="I980" s="52" t="s">
        <v>1704</v>
      </c>
      <c r="J980" s="52" t="s">
        <v>1705</v>
      </c>
      <c r="K980" s="1" t="s">
        <v>3602</v>
      </c>
      <c r="M980" s="2"/>
      <c r="O980" s="1" t="s">
        <v>5352</v>
      </c>
      <c r="P980" s="52" t="s">
        <v>5353</v>
      </c>
      <c r="R980" s="1" t="s">
        <v>3609</v>
      </c>
    </row>
    <row r="981" ht="13.2" spans="1:16">
      <c r="A981" s="1">
        <v>980</v>
      </c>
      <c r="B981" s="1" t="s">
        <v>6</v>
      </c>
      <c r="C981" s="1" t="s">
        <v>7</v>
      </c>
      <c r="D981" s="1" t="s">
        <v>3594</v>
      </c>
      <c r="E981" s="1" t="s">
        <v>3595</v>
      </c>
      <c r="F981" s="1" t="s">
        <v>3585</v>
      </c>
      <c r="H981" s="1" t="s">
        <v>3596</v>
      </c>
      <c r="I981" s="52" t="s">
        <v>1706</v>
      </c>
      <c r="J981" s="52" t="s">
        <v>1707</v>
      </c>
      <c r="K981" s="52" t="s">
        <v>3597</v>
      </c>
      <c r="M981" s="2"/>
      <c r="O981" s="1" t="s">
        <v>5354</v>
      </c>
      <c r="P981" s="52" t="s">
        <v>3806</v>
      </c>
    </row>
    <row r="982" ht="13.2" spans="1:17">
      <c r="A982" s="1">
        <v>981</v>
      </c>
      <c r="B982" s="1" t="s">
        <v>3</v>
      </c>
      <c r="C982" s="1" t="s">
        <v>4</v>
      </c>
      <c r="D982" s="1" t="s">
        <v>3594</v>
      </c>
      <c r="E982" s="1" t="s">
        <v>3595</v>
      </c>
      <c r="F982" s="1" t="s">
        <v>3585</v>
      </c>
      <c r="H982" s="1" t="s">
        <v>3596</v>
      </c>
      <c r="I982" s="52" t="s">
        <v>1706</v>
      </c>
      <c r="J982" s="52" t="s">
        <v>1707</v>
      </c>
      <c r="K982" s="52" t="s">
        <v>3597</v>
      </c>
      <c r="L982" s="1" t="s">
        <v>5355</v>
      </c>
      <c r="M982" s="2" t="s">
        <v>383</v>
      </c>
      <c r="O982" s="1" t="s">
        <v>5354</v>
      </c>
      <c r="P982" s="52" t="s">
        <v>3806</v>
      </c>
      <c r="Q982" s="52" t="s">
        <v>2884</v>
      </c>
    </row>
    <row r="983" ht="13.2" spans="1:16">
      <c r="A983" s="1">
        <v>982</v>
      </c>
      <c r="B983" s="1" t="s">
        <v>6</v>
      </c>
      <c r="C983" s="1" t="s">
        <v>7</v>
      </c>
      <c r="D983" s="1" t="s">
        <v>3594</v>
      </c>
      <c r="E983" s="1" t="s">
        <v>3595</v>
      </c>
      <c r="F983" s="1" t="s">
        <v>3585</v>
      </c>
      <c r="H983" s="1" t="s">
        <v>3596</v>
      </c>
      <c r="I983" s="52" t="s">
        <v>1708</v>
      </c>
      <c r="J983" s="52" t="s">
        <v>1709</v>
      </c>
      <c r="K983" s="52" t="s">
        <v>3597</v>
      </c>
      <c r="M983" s="2"/>
      <c r="N983" s="1" t="s">
        <v>5356</v>
      </c>
      <c r="O983" s="1" t="s">
        <v>5357</v>
      </c>
      <c r="P983" s="52" t="s">
        <v>697</v>
      </c>
    </row>
    <row r="984" ht="13.2" spans="1:17">
      <c r="A984" s="1">
        <v>983</v>
      </c>
      <c r="B984" s="1" t="s">
        <v>3</v>
      </c>
      <c r="C984" s="1" t="s">
        <v>4</v>
      </c>
      <c r="D984" s="1" t="s">
        <v>3594</v>
      </c>
      <c r="E984" s="1" t="s">
        <v>3595</v>
      </c>
      <c r="F984" s="1" t="s">
        <v>3585</v>
      </c>
      <c r="H984" s="1" t="s">
        <v>3596</v>
      </c>
      <c r="I984" s="52" t="s">
        <v>1708</v>
      </c>
      <c r="J984" s="52" t="s">
        <v>1709</v>
      </c>
      <c r="K984" s="52" t="s">
        <v>3597</v>
      </c>
      <c r="L984" s="1" t="s">
        <v>5358</v>
      </c>
      <c r="M984" s="2" t="s">
        <v>384</v>
      </c>
      <c r="N984" s="1" t="s">
        <v>5356</v>
      </c>
      <c r="O984" s="1" t="s">
        <v>5357</v>
      </c>
      <c r="P984" s="52" t="s">
        <v>697</v>
      </c>
      <c r="Q984" s="52" t="s">
        <v>4087</v>
      </c>
    </row>
    <row r="985" ht="13.2" spans="1:16">
      <c r="A985" s="1">
        <v>984</v>
      </c>
      <c r="B985" s="1" t="s">
        <v>6</v>
      </c>
      <c r="C985" s="1" t="s">
        <v>7</v>
      </c>
      <c r="D985" s="1" t="s">
        <v>3594</v>
      </c>
      <c r="E985" s="1" t="s">
        <v>3595</v>
      </c>
      <c r="F985" s="1" t="s">
        <v>3585</v>
      </c>
      <c r="H985" s="1" t="s">
        <v>3596</v>
      </c>
      <c r="I985" s="52" t="s">
        <v>1710</v>
      </c>
      <c r="J985" s="52" t="s">
        <v>1711</v>
      </c>
      <c r="K985" s="52" t="s">
        <v>3597</v>
      </c>
      <c r="M985" s="2"/>
      <c r="O985" s="1" t="s">
        <v>5359</v>
      </c>
      <c r="P985" s="52" t="s">
        <v>5360</v>
      </c>
    </row>
    <row r="986" ht="13.2" spans="1:17">
      <c r="A986" s="1">
        <v>985</v>
      </c>
      <c r="B986" s="1" t="s">
        <v>3</v>
      </c>
      <c r="C986" s="1" t="s">
        <v>4</v>
      </c>
      <c r="D986" s="1" t="s">
        <v>3594</v>
      </c>
      <c r="E986" s="1" t="s">
        <v>3595</v>
      </c>
      <c r="F986" s="1" t="s">
        <v>3585</v>
      </c>
      <c r="H986" s="1" t="s">
        <v>3596</v>
      </c>
      <c r="I986" s="52" t="s">
        <v>1710</v>
      </c>
      <c r="J986" s="52" t="s">
        <v>1711</v>
      </c>
      <c r="K986" s="52" t="s">
        <v>3597</v>
      </c>
      <c r="L986" s="1" t="s">
        <v>5361</v>
      </c>
      <c r="M986" s="2" t="s">
        <v>55</v>
      </c>
      <c r="O986" s="1" t="s">
        <v>5359</v>
      </c>
      <c r="P986" s="52" t="s">
        <v>5360</v>
      </c>
      <c r="Q986" s="52" t="s">
        <v>5362</v>
      </c>
    </row>
    <row r="987" ht="13.2" spans="1:16">
      <c r="A987" s="1">
        <v>986</v>
      </c>
      <c r="B987" s="1" t="s">
        <v>6</v>
      </c>
      <c r="C987" s="1" t="s">
        <v>7</v>
      </c>
      <c r="D987" s="1" t="s">
        <v>3594</v>
      </c>
      <c r="E987" s="1" t="s">
        <v>3595</v>
      </c>
      <c r="F987" s="1" t="s">
        <v>3585</v>
      </c>
      <c r="H987" s="1" t="s">
        <v>3596</v>
      </c>
      <c r="I987" s="52" t="s">
        <v>1712</v>
      </c>
      <c r="J987" s="52" t="s">
        <v>1713</v>
      </c>
      <c r="K987" s="52" t="s">
        <v>3597</v>
      </c>
      <c r="M987" s="2"/>
      <c r="O987" s="1" t="s">
        <v>5363</v>
      </c>
      <c r="P987" s="52" t="s">
        <v>5364</v>
      </c>
    </row>
    <row r="988" ht="13.2" spans="1:17">
      <c r="A988" s="1">
        <v>987</v>
      </c>
      <c r="B988" s="1" t="s">
        <v>3</v>
      </c>
      <c r="C988" s="1" t="s">
        <v>4</v>
      </c>
      <c r="D988" s="1" t="s">
        <v>3594</v>
      </c>
      <c r="E988" s="1" t="s">
        <v>3595</v>
      </c>
      <c r="F988" s="1" t="s">
        <v>3585</v>
      </c>
      <c r="H988" s="1" t="s">
        <v>3596</v>
      </c>
      <c r="I988" s="52" t="s">
        <v>1712</v>
      </c>
      <c r="J988" s="52" t="s">
        <v>1713</v>
      </c>
      <c r="K988" s="52" t="s">
        <v>3597</v>
      </c>
      <c r="L988" s="1" t="s">
        <v>5365</v>
      </c>
      <c r="M988" s="2" t="s">
        <v>385</v>
      </c>
      <c r="O988" s="1" t="s">
        <v>5363</v>
      </c>
      <c r="P988" s="52" t="s">
        <v>5364</v>
      </c>
      <c r="Q988" s="52" t="s">
        <v>4718</v>
      </c>
    </row>
    <row r="989" ht="13.2" spans="1:16">
      <c r="A989" s="1">
        <v>988</v>
      </c>
      <c r="B989" s="1" t="s">
        <v>6</v>
      </c>
      <c r="C989" s="1" t="s">
        <v>7</v>
      </c>
      <c r="D989" s="1" t="s">
        <v>3594</v>
      </c>
      <c r="E989" s="1" t="s">
        <v>3595</v>
      </c>
      <c r="F989" s="1" t="s">
        <v>3585</v>
      </c>
      <c r="H989" s="1" t="s">
        <v>3596</v>
      </c>
      <c r="I989" s="52" t="s">
        <v>1714</v>
      </c>
      <c r="J989" s="52" t="s">
        <v>1715</v>
      </c>
      <c r="K989" s="1" t="s">
        <v>3602</v>
      </c>
      <c r="M989" s="2"/>
      <c r="O989" s="1" t="s">
        <v>5366</v>
      </c>
      <c r="P989" s="52" t="s">
        <v>5367</v>
      </c>
    </row>
    <row r="990" ht="13.2" spans="1:17">
      <c r="A990" s="1">
        <v>989</v>
      </c>
      <c r="B990" s="1" t="s">
        <v>3</v>
      </c>
      <c r="C990" s="1" t="s">
        <v>4</v>
      </c>
      <c r="D990" s="1" t="s">
        <v>3594</v>
      </c>
      <c r="E990" s="1" t="s">
        <v>3595</v>
      </c>
      <c r="F990" s="1" t="s">
        <v>3585</v>
      </c>
      <c r="H990" s="1" t="s">
        <v>3596</v>
      </c>
      <c r="I990" s="52" t="s">
        <v>1714</v>
      </c>
      <c r="J990" s="52" t="s">
        <v>1715</v>
      </c>
      <c r="K990" s="1" t="s">
        <v>3602</v>
      </c>
      <c r="L990" s="1" t="s">
        <v>5368</v>
      </c>
      <c r="M990" s="2" t="s">
        <v>89</v>
      </c>
      <c r="O990" s="1" t="s">
        <v>5366</v>
      </c>
      <c r="P990" s="52" t="s">
        <v>5367</v>
      </c>
      <c r="Q990" s="52" t="s">
        <v>5369</v>
      </c>
    </row>
    <row r="991" ht="13.2" spans="1:16">
      <c r="A991" s="1">
        <v>990</v>
      </c>
      <c r="B991" s="1" t="s">
        <v>6</v>
      </c>
      <c r="C991" s="1" t="s">
        <v>7</v>
      </c>
      <c r="D991" s="1" t="s">
        <v>3594</v>
      </c>
      <c r="E991" s="1" t="s">
        <v>3595</v>
      </c>
      <c r="F991" s="1" t="s">
        <v>3585</v>
      </c>
      <c r="H991" s="1" t="s">
        <v>3596</v>
      </c>
      <c r="I991" s="52" t="s">
        <v>1716</v>
      </c>
      <c r="J991" s="52" t="s">
        <v>1717</v>
      </c>
      <c r="K991" s="1" t="s">
        <v>3602</v>
      </c>
      <c r="M991" s="2"/>
      <c r="O991" s="1" t="s">
        <v>5370</v>
      </c>
      <c r="P991" s="52" t="s">
        <v>4171</v>
      </c>
    </row>
    <row r="992" ht="13.2" spans="1:17">
      <c r="A992" s="1">
        <v>991</v>
      </c>
      <c r="B992" s="1" t="s">
        <v>3</v>
      </c>
      <c r="C992" s="1" t="s">
        <v>4</v>
      </c>
      <c r="D992" s="1" t="s">
        <v>3594</v>
      </c>
      <c r="E992" s="1" t="s">
        <v>3595</v>
      </c>
      <c r="F992" s="1" t="s">
        <v>3585</v>
      </c>
      <c r="H992" s="1" t="s">
        <v>3596</v>
      </c>
      <c r="I992" s="52" t="s">
        <v>1716</v>
      </c>
      <c r="J992" s="52" t="s">
        <v>1717</v>
      </c>
      <c r="K992" s="1" t="s">
        <v>3602</v>
      </c>
      <c r="L992" s="1" t="s">
        <v>5371</v>
      </c>
      <c r="M992" s="2" t="s">
        <v>195</v>
      </c>
      <c r="O992" s="1" t="s">
        <v>5370</v>
      </c>
      <c r="P992" s="52" t="s">
        <v>4171</v>
      </c>
      <c r="Q992" s="52" t="s">
        <v>4173</v>
      </c>
    </row>
    <row r="993" ht="13.2" spans="1:16">
      <c r="A993" s="1">
        <v>992</v>
      </c>
      <c r="B993" s="1" t="s">
        <v>6</v>
      </c>
      <c r="C993" s="1" t="s">
        <v>7</v>
      </c>
      <c r="D993" s="1" t="s">
        <v>3594</v>
      </c>
      <c r="E993" s="1" t="s">
        <v>3595</v>
      </c>
      <c r="F993" s="1" t="s">
        <v>3585</v>
      </c>
      <c r="H993" s="1" t="s">
        <v>3596</v>
      </c>
      <c r="I993" s="52" t="s">
        <v>1718</v>
      </c>
      <c r="J993" s="52" t="s">
        <v>1719</v>
      </c>
      <c r="K993" s="1" t="s">
        <v>3602</v>
      </c>
      <c r="M993" s="2"/>
      <c r="O993" s="1" t="s">
        <v>5372</v>
      </c>
      <c r="P993" s="52" t="s">
        <v>5373</v>
      </c>
    </row>
    <row r="994" ht="13.2" spans="1:17">
      <c r="A994" s="1">
        <v>993</v>
      </c>
      <c r="B994" s="1" t="s">
        <v>3</v>
      </c>
      <c r="C994" s="1" t="s">
        <v>4</v>
      </c>
      <c r="D994" s="1" t="s">
        <v>3594</v>
      </c>
      <c r="E994" s="1" t="s">
        <v>3595</v>
      </c>
      <c r="F994" s="1" t="s">
        <v>3585</v>
      </c>
      <c r="H994" s="1" t="s">
        <v>3596</v>
      </c>
      <c r="I994" s="52" t="s">
        <v>1718</v>
      </c>
      <c r="J994" s="52" t="s">
        <v>1719</v>
      </c>
      <c r="K994" s="1" t="s">
        <v>3602</v>
      </c>
      <c r="L994" s="1" t="s">
        <v>5374</v>
      </c>
      <c r="M994" s="2" t="s">
        <v>98</v>
      </c>
      <c r="O994" s="1" t="s">
        <v>5372</v>
      </c>
      <c r="P994" s="52" t="s">
        <v>5373</v>
      </c>
      <c r="Q994" s="52" t="s">
        <v>5375</v>
      </c>
    </row>
    <row r="995" ht="13.2" spans="1:16">
      <c r="A995" s="1">
        <v>994</v>
      </c>
      <c r="B995" s="1" t="s">
        <v>6</v>
      </c>
      <c r="C995" s="1" t="s">
        <v>7</v>
      </c>
      <c r="D995" s="1" t="s">
        <v>3594</v>
      </c>
      <c r="E995" s="1" t="s">
        <v>3595</v>
      </c>
      <c r="F995" s="1" t="s">
        <v>3585</v>
      </c>
      <c r="H995" s="1" t="s">
        <v>3596</v>
      </c>
      <c r="I995" s="52" t="s">
        <v>1720</v>
      </c>
      <c r="J995" s="52" t="s">
        <v>1721</v>
      </c>
      <c r="K995" s="1" t="s">
        <v>3602</v>
      </c>
      <c r="M995" s="2"/>
      <c r="N995" s="1" t="s">
        <v>5376</v>
      </c>
      <c r="O995" s="1" t="s">
        <v>5377</v>
      </c>
      <c r="P995" s="52" t="s">
        <v>5378</v>
      </c>
    </row>
    <row r="996" ht="13.2" spans="1:17">
      <c r="A996" s="1">
        <v>995</v>
      </c>
      <c r="B996" s="1" t="s">
        <v>3</v>
      </c>
      <c r="C996" s="1" t="s">
        <v>4</v>
      </c>
      <c r="D996" s="1" t="s">
        <v>3594</v>
      </c>
      <c r="E996" s="1" t="s">
        <v>3595</v>
      </c>
      <c r="F996" s="1" t="s">
        <v>3585</v>
      </c>
      <c r="H996" s="1" t="s">
        <v>3596</v>
      </c>
      <c r="I996" s="52" t="s">
        <v>1720</v>
      </c>
      <c r="J996" s="52" t="s">
        <v>1721</v>
      </c>
      <c r="K996" s="1" t="s">
        <v>3602</v>
      </c>
      <c r="L996" s="1" t="s">
        <v>5379</v>
      </c>
      <c r="M996" s="2" t="s">
        <v>386</v>
      </c>
      <c r="N996" s="1" t="s">
        <v>5376</v>
      </c>
      <c r="O996" s="1" t="s">
        <v>5377</v>
      </c>
      <c r="P996" s="52" t="s">
        <v>5378</v>
      </c>
      <c r="Q996" s="52" t="s">
        <v>4045</v>
      </c>
    </row>
    <row r="997" ht="13.2" spans="1:18">
      <c r="A997" s="1">
        <v>996</v>
      </c>
      <c r="B997" s="1" t="s">
        <v>6</v>
      </c>
      <c r="C997" s="1" t="s">
        <v>8</v>
      </c>
      <c r="D997" s="1" t="s">
        <v>3594</v>
      </c>
      <c r="E997" s="1" t="s">
        <v>3595</v>
      </c>
      <c r="F997" s="1" t="s">
        <v>3585</v>
      </c>
      <c r="H997" s="1" t="s">
        <v>3596</v>
      </c>
      <c r="I997" s="52" t="s">
        <v>1722</v>
      </c>
      <c r="J997" s="52" t="s">
        <v>1723</v>
      </c>
      <c r="K997" s="52" t="s">
        <v>3597</v>
      </c>
      <c r="M997" s="2"/>
      <c r="O997" s="1" t="s">
        <v>5380</v>
      </c>
      <c r="P997" s="52" t="s">
        <v>4359</v>
      </c>
      <c r="R997" s="1" t="s">
        <v>3609</v>
      </c>
    </row>
    <row r="998" ht="13.2" spans="1:16">
      <c r="A998" s="1">
        <v>997</v>
      </c>
      <c r="B998" s="1" t="s">
        <v>6</v>
      </c>
      <c r="C998" s="1" t="s">
        <v>7</v>
      </c>
      <c r="D998" s="1" t="s">
        <v>3594</v>
      </c>
      <c r="E998" s="1" t="s">
        <v>3595</v>
      </c>
      <c r="F998" s="1" t="s">
        <v>3585</v>
      </c>
      <c r="H998" s="1" t="s">
        <v>3596</v>
      </c>
      <c r="I998" s="52" t="s">
        <v>1724</v>
      </c>
      <c r="J998" s="52" t="s">
        <v>1725</v>
      </c>
      <c r="K998" s="52" t="s">
        <v>3597</v>
      </c>
      <c r="M998" s="2"/>
      <c r="O998" s="1" t="s">
        <v>5381</v>
      </c>
      <c r="P998" s="52" t="s">
        <v>4811</v>
      </c>
    </row>
    <row r="999" ht="13.2" spans="1:17">
      <c r="A999" s="1">
        <v>998</v>
      </c>
      <c r="B999" s="1" t="s">
        <v>3</v>
      </c>
      <c r="C999" s="1" t="s">
        <v>4</v>
      </c>
      <c r="D999" s="1" t="s">
        <v>3594</v>
      </c>
      <c r="E999" s="1" t="s">
        <v>3595</v>
      </c>
      <c r="F999" s="1" t="s">
        <v>3585</v>
      </c>
      <c r="H999" s="1" t="s">
        <v>3596</v>
      </c>
      <c r="I999" s="52" t="s">
        <v>1724</v>
      </c>
      <c r="J999" s="52" t="s">
        <v>1725</v>
      </c>
      <c r="K999" s="52" t="s">
        <v>3597</v>
      </c>
      <c r="L999" s="1" t="s">
        <v>5382</v>
      </c>
      <c r="M999" s="2" t="s">
        <v>55</v>
      </c>
      <c r="O999" s="1" t="s">
        <v>5381</v>
      </c>
      <c r="P999" s="52" t="s">
        <v>4811</v>
      </c>
      <c r="Q999" s="52" t="s">
        <v>4813</v>
      </c>
    </row>
    <row r="1000" ht="13.2" spans="1:16">
      <c r="A1000" s="1">
        <v>999</v>
      </c>
      <c r="B1000" s="1" t="s">
        <v>6</v>
      </c>
      <c r="C1000" s="1" t="s">
        <v>7</v>
      </c>
      <c r="D1000" s="1" t="s">
        <v>3594</v>
      </c>
      <c r="E1000" s="1" t="s">
        <v>3595</v>
      </c>
      <c r="F1000" s="1" t="s">
        <v>3585</v>
      </c>
      <c r="H1000" s="1" t="s">
        <v>3596</v>
      </c>
      <c r="I1000" s="52" t="s">
        <v>1726</v>
      </c>
      <c r="J1000" s="52" t="s">
        <v>1727</v>
      </c>
      <c r="K1000" s="52" t="s">
        <v>3597</v>
      </c>
      <c r="M1000" s="2"/>
      <c r="O1000" s="1" t="s">
        <v>5383</v>
      </c>
      <c r="P1000" s="52" t="s">
        <v>5384</v>
      </c>
    </row>
    <row r="1001" ht="13.2" spans="1:17">
      <c r="A1001" s="1">
        <v>1000</v>
      </c>
      <c r="B1001" s="1" t="s">
        <v>3</v>
      </c>
      <c r="C1001" s="1" t="s">
        <v>4</v>
      </c>
      <c r="D1001" s="1" t="s">
        <v>3594</v>
      </c>
      <c r="E1001" s="1" t="s">
        <v>3595</v>
      </c>
      <c r="F1001" s="1" t="s">
        <v>3585</v>
      </c>
      <c r="H1001" s="1" t="s">
        <v>3596</v>
      </c>
      <c r="I1001" s="52" t="s">
        <v>1726</v>
      </c>
      <c r="J1001" s="52" t="s">
        <v>1727</v>
      </c>
      <c r="K1001" s="52" t="s">
        <v>3597</v>
      </c>
      <c r="L1001" s="1" t="s">
        <v>5385</v>
      </c>
      <c r="M1001" s="2" t="s">
        <v>387</v>
      </c>
      <c r="O1001" s="1" t="s">
        <v>5383</v>
      </c>
      <c r="P1001" s="52" t="s">
        <v>5384</v>
      </c>
      <c r="Q1001" s="52" t="s">
        <v>2847</v>
      </c>
    </row>
    <row r="1002" ht="13.2" spans="1:16">
      <c r="A1002" s="1">
        <v>1001</v>
      </c>
      <c r="B1002" s="1" t="s">
        <v>6</v>
      </c>
      <c r="C1002" s="1" t="s">
        <v>7</v>
      </c>
      <c r="D1002" s="1" t="s">
        <v>3594</v>
      </c>
      <c r="E1002" s="1" t="s">
        <v>3595</v>
      </c>
      <c r="F1002" s="1" t="s">
        <v>3585</v>
      </c>
      <c r="H1002" s="1" t="s">
        <v>3596</v>
      </c>
      <c r="I1002" s="52" t="s">
        <v>1728</v>
      </c>
      <c r="J1002" s="52" t="s">
        <v>1729</v>
      </c>
      <c r="K1002" s="52" t="s">
        <v>3597</v>
      </c>
      <c r="M1002" s="2"/>
      <c r="O1002" s="1" t="s">
        <v>5386</v>
      </c>
      <c r="P1002" s="52" t="s">
        <v>4005</v>
      </c>
    </row>
    <row r="1003" ht="13.2" spans="1:17">
      <c r="A1003" s="1">
        <v>1002</v>
      </c>
      <c r="B1003" s="1" t="s">
        <v>3</v>
      </c>
      <c r="C1003" s="1" t="s">
        <v>4</v>
      </c>
      <c r="D1003" s="1" t="s">
        <v>3594</v>
      </c>
      <c r="E1003" s="1" t="s">
        <v>3595</v>
      </c>
      <c r="F1003" s="1" t="s">
        <v>3585</v>
      </c>
      <c r="H1003" s="1" t="s">
        <v>3596</v>
      </c>
      <c r="I1003" s="52" t="s">
        <v>1728</v>
      </c>
      <c r="J1003" s="52" t="s">
        <v>1729</v>
      </c>
      <c r="K1003" s="52" t="s">
        <v>3597</v>
      </c>
      <c r="L1003" s="1" t="s">
        <v>5387</v>
      </c>
      <c r="M1003" s="2" t="s">
        <v>388</v>
      </c>
      <c r="O1003" s="1" t="s">
        <v>5386</v>
      </c>
      <c r="P1003" s="52" t="s">
        <v>4005</v>
      </c>
      <c r="Q1003" s="52" t="s">
        <v>4007</v>
      </c>
    </row>
    <row r="1004" ht="13.2" spans="1:16">
      <c r="A1004" s="1">
        <v>1003</v>
      </c>
      <c r="B1004" s="1" t="s">
        <v>6</v>
      </c>
      <c r="C1004" s="1" t="s">
        <v>7</v>
      </c>
      <c r="D1004" s="1" t="s">
        <v>3594</v>
      </c>
      <c r="E1004" s="1" t="s">
        <v>3595</v>
      </c>
      <c r="F1004" s="1" t="s">
        <v>3585</v>
      </c>
      <c r="H1004" s="1" t="s">
        <v>3596</v>
      </c>
      <c r="I1004" s="52" t="s">
        <v>1730</v>
      </c>
      <c r="J1004" s="52" t="s">
        <v>1731</v>
      </c>
      <c r="K1004" s="1" t="s">
        <v>3602</v>
      </c>
      <c r="M1004" s="2"/>
      <c r="O1004" s="1" t="s">
        <v>5388</v>
      </c>
      <c r="P1004" s="52" t="s">
        <v>4306</v>
      </c>
    </row>
    <row r="1005" ht="13.2" spans="1:17">
      <c r="A1005" s="1">
        <v>1004</v>
      </c>
      <c r="B1005" s="1" t="s">
        <v>3</v>
      </c>
      <c r="C1005" s="1" t="s">
        <v>4</v>
      </c>
      <c r="D1005" s="1" t="s">
        <v>3594</v>
      </c>
      <c r="E1005" s="1" t="s">
        <v>3595</v>
      </c>
      <c r="F1005" s="1" t="s">
        <v>3585</v>
      </c>
      <c r="H1005" s="1" t="s">
        <v>3596</v>
      </c>
      <c r="I1005" s="52" t="s">
        <v>1730</v>
      </c>
      <c r="J1005" s="52" t="s">
        <v>1731</v>
      </c>
      <c r="K1005" s="1" t="s">
        <v>3602</v>
      </c>
      <c r="L1005" s="1" t="s">
        <v>5389</v>
      </c>
      <c r="M1005" s="2" t="s">
        <v>55</v>
      </c>
      <c r="O1005" s="1" t="s">
        <v>5388</v>
      </c>
      <c r="P1005" s="52" t="s">
        <v>4306</v>
      </c>
      <c r="Q1005" s="52" t="s">
        <v>4308</v>
      </c>
    </row>
    <row r="1006" ht="13.2" spans="1:16">
      <c r="A1006" s="1">
        <v>1005</v>
      </c>
      <c r="B1006" s="1" t="s">
        <v>6</v>
      </c>
      <c r="C1006" s="1" t="s">
        <v>7</v>
      </c>
      <c r="D1006" s="1" t="s">
        <v>3594</v>
      </c>
      <c r="E1006" s="1" t="s">
        <v>3595</v>
      </c>
      <c r="F1006" s="1" t="s">
        <v>3585</v>
      </c>
      <c r="H1006" s="1" t="s">
        <v>3596</v>
      </c>
      <c r="I1006" s="52" t="s">
        <v>1732</v>
      </c>
      <c r="J1006" s="52" t="s">
        <v>1733</v>
      </c>
      <c r="K1006" s="1" t="s">
        <v>3602</v>
      </c>
      <c r="M1006" s="2"/>
      <c r="N1006" s="1" t="s">
        <v>5390</v>
      </c>
      <c r="O1006" s="1" t="s">
        <v>5391</v>
      </c>
      <c r="P1006" s="52" t="s">
        <v>2885</v>
      </c>
    </row>
    <row r="1007" ht="13.2" spans="1:17">
      <c r="A1007" s="1">
        <v>1006</v>
      </c>
      <c r="B1007" s="1" t="s">
        <v>3</v>
      </c>
      <c r="C1007" s="1" t="s">
        <v>4</v>
      </c>
      <c r="D1007" s="1" t="s">
        <v>3594</v>
      </c>
      <c r="E1007" s="1" t="s">
        <v>3595</v>
      </c>
      <c r="F1007" s="1" t="s">
        <v>3585</v>
      </c>
      <c r="H1007" s="1" t="s">
        <v>3596</v>
      </c>
      <c r="I1007" s="52" t="s">
        <v>1732</v>
      </c>
      <c r="J1007" s="52" t="s">
        <v>1733</v>
      </c>
      <c r="K1007" s="1" t="s">
        <v>3602</v>
      </c>
      <c r="L1007" s="1" t="s">
        <v>5392</v>
      </c>
      <c r="M1007" s="2" t="s">
        <v>389</v>
      </c>
      <c r="N1007" s="1" t="s">
        <v>5390</v>
      </c>
      <c r="O1007" s="1" t="s">
        <v>5391</v>
      </c>
      <c r="P1007" s="52" t="s">
        <v>2885</v>
      </c>
      <c r="Q1007" s="52" t="s">
        <v>4618</v>
      </c>
    </row>
    <row r="1008" ht="13.2" spans="1:16">
      <c r="A1008" s="1">
        <v>1007</v>
      </c>
      <c r="B1008" s="1" t="s">
        <v>6</v>
      </c>
      <c r="C1008" s="1" t="s">
        <v>7</v>
      </c>
      <c r="D1008" s="1" t="s">
        <v>3594</v>
      </c>
      <c r="E1008" s="1" t="s">
        <v>3595</v>
      </c>
      <c r="F1008" s="1" t="s">
        <v>3585</v>
      </c>
      <c r="H1008" s="1" t="s">
        <v>3596</v>
      </c>
      <c r="I1008" s="52" t="s">
        <v>1734</v>
      </c>
      <c r="J1008" s="52" t="s">
        <v>1735</v>
      </c>
      <c r="K1008" s="1" t="s">
        <v>3602</v>
      </c>
      <c r="M1008" s="2"/>
      <c r="N1008" s="1" t="s">
        <v>5393</v>
      </c>
      <c r="O1008" s="1" t="s">
        <v>5394</v>
      </c>
      <c r="P1008" s="52" t="s">
        <v>5395</v>
      </c>
    </row>
    <row r="1009" ht="13.2" spans="1:17">
      <c r="A1009" s="1">
        <v>1008</v>
      </c>
      <c r="B1009" s="1" t="s">
        <v>3</v>
      </c>
      <c r="C1009" s="1" t="s">
        <v>4</v>
      </c>
      <c r="D1009" s="1" t="s">
        <v>3594</v>
      </c>
      <c r="E1009" s="1" t="s">
        <v>3595</v>
      </c>
      <c r="F1009" s="1" t="s">
        <v>3585</v>
      </c>
      <c r="H1009" s="1" t="s">
        <v>3596</v>
      </c>
      <c r="I1009" s="52" t="s">
        <v>1734</v>
      </c>
      <c r="J1009" s="52" t="s">
        <v>1735</v>
      </c>
      <c r="K1009" s="1" t="s">
        <v>3602</v>
      </c>
      <c r="L1009" s="1" t="s">
        <v>5396</v>
      </c>
      <c r="M1009" s="2" t="s">
        <v>390</v>
      </c>
      <c r="N1009" s="1" t="s">
        <v>5393</v>
      </c>
      <c r="O1009" s="1" t="s">
        <v>5394</v>
      </c>
      <c r="P1009" s="52" t="s">
        <v>5395</v>
      </c>
      <c r="Q1009" s="52" t="s">
        <v>5397</v>
      </c>
    </row>
    <row r="1010" ht="13.2" spans="1:16">
      <c r="A1010" s="1">
        <v>1009</v>
      </c>
      <c r="B1010" s="1" t="s">
        <v>6</v>
      </c>
      <c r="C1010" s="1" t="s">
        <v>7</v>
      </c>
      <c r="D1010" s="1" t="s">
        <v>3594</v>
      </c>
      <c r="E1010" s="1" t="s">
        <v>3595</v>
      </c>
      <c r="F1010" s="1" t="s">
        <v>3585</v>
      </c>
      <c r="H1010" s="1" t="s">
        <v>3596</v>
      </c>
      <c r="I1010" s="52" t="s">
        <v>1736</v>
      </c>
      <c r="J1010" s="52" t="s">
        <v>1737</v>
      </c>
      <c r="K1010" s="1" t="s">
        <v>3602</v>
      </c>
      <c r="M1010" s="2"/>
      <c r="O1010" s="1" t="s">
        <v>5398</v>
      </c>
      <c r="P1010" s="52" t="s">
        <v>4171</v>
      </c>
    </row>
    <row r="1011" ht="13.2" spans="1:17">
      <c r="A1011" s="1">
        <v>1010</v>
      </c>
      <c r="B1011" s="1" t="s">
        <v>3</v>
      </c>
      <c r="C1011" s="1" t="s">
        <v>4</v>
      </c>
      <c r="D1011" s="1" t="s">
        <v>3594</v>
      </c>
      <c r="E1011" s="1" t="s">
        <v>3595</v>
      </c>
      <c r="F1011" s="1" t="s">
        <v>3585</v>
      </c>
      <c r="H1011" s="1" t="s">
        <v>3596</v>
      </c>
      <c r="I1011" s="52" t="s">
        <v>1736</v>
      </c>
      <c r="J1011" s="52" t="s">
        <v>1737</v>
      </c>
      <c r="K1011" s="1" t="s">
        <v>3602</v>
      </c>
      <c r="L1011" s="1" t="s">
        <v>5399</v>
      </c>
      <c r="M1011" s="2" t="s">
        <v>55</v>
      </c>
      <c r="O1011" s="1" t="s">
        <v>5398</v>
      </c>
      <c r="P1011" s="52" t="s">
        <v>4171</v>
      </c>
      <c r="Q1011" s="52" t="s">
        <v>4173</v>
      </c>
    </row>
    <row r="1012" ht="13.2" spans="1:16">
      <c r="A1012" s="1">
        <v>1011</v>
      </c>
      <c r="B1012" s="1" t="s">
        <v>6</v>
      </c>
      <c r="C1012" s="1" t="s">
        <v>7</v>
      </c>
      <c r="D1012" s="1" t="s">
        <v>3594</v>
      </c>
      <c r="E1012" s="1" t="s">
        <v>3595</v>
      </c>
      <c r="F1012" s="1" t="s">
        <v>3585</v>
      </c>
      <c r="H1012" s="1" t="s">
        <v>3596</v>
      </c>
      <c r="I1012" s="52" t="s">
        <v>1738</v>
      </c>
      <c r="J1012" s="52" t="s">
        <v>1739</v>
      </c>
      <c r="K1012" s="1" t="s">
        <v>3602</v>
      </c>
      <c r="M1012" s="2"/>
      <c r="N1012" s="1" t="s">
        <v>5400</v>
      </c>
      <c r="O1012" s="1" t="s">
        <v>5401</v>
      </c>
      <c r="P1012" s="52" t="s">
        <v>5264</v>
      </c>
    </row>
    <row r="1013" ht="13.2" spans="1:17">
      <c r="A1013" s="1">
        <v>1012</v>
      </c>
      <c r="B1013" s="1" t="s">
        <v>3</v>
      </c>
      <c r="C1013" s="1" t="s">
        <v>4</v>
      </c>
      <c r="D1013" s="1" t="s">
        <v>3594</v>
      </c>
      <c r="E1013" s="1" t="s">
        <v>3595</v>
      </c>
      <c r="F1013" s="1" t="s">
        <v>3585</v>
      </c>
      <c r="H1013" s="1" t="s">
        <v>3596</v>
      </c>
      <c r="I1013" s="52" t="s">
        <v>1738</v>
      </c>
      <c r="J1013" s="52" t="s">
        <v>1739</v>
      </c>
      <c r="K1013" s="1" t="s">
        <v>3602</v>
      </c>
      <c r="L1013" s="1" t="s">
        <v>5402</v>
      </c>
      <c r="M1013" s="2" t="s">
        <v>391</v>
      </c>
      <c r="N1013" s="1" t="s">
        <v>5400</v>
      </c>
      <c r="O1013" s="1" t="s">
        <v>5401</v>
      </c>
      <c r="P1013" s="52" t="s">
        <v>5264</v>
      </c>
      <c r="Q1013" s="52" t="s">
        <v>5266</v>
      </c>
    </row>
    <row r="1014" ht="13.2" spans="1:16">
      <c r="A1014" s="1">
        <v>1013</v>
      </c>
      <c r="B1014" s="1" t="s">
        <v>6</v>
      </c>
      <c r="C1014" s="1" t="s">
        <v>7</v>
      </c>
      <c r="D1014" s="1" t="s">
        <v>3594</v>
      </c>
      <c r="E1014" s="1" t="s">
        <v>3595</v>
      </c>
      <c r="F1014" s="1" t="s">
        <v>3585</v>
      </c>
      <c r="H1014" s="1" t="s">
        <v>3596</v>
      </c>
      <c r="I1014" s="52" t="s">
        <v>1740</v>
      </c>
      <c r="J1014" s="52" t="s">
        <v>1741</v>
      </c>
      <c r="K1014" s="1" t="s">
        <v>3602</v>
      </c>
      <c r="M1014" s="2"/>
      <c r="O1014" s="1" t="s">
        <v>5403</v>
      </c>
      <c r="P1014" s="52" t="s">
        <v>4209</v>
      </c>
    </row>
    <row r="1015" ht="13.2" spans="1:17">
      <c r="A1015" s="1">
        <v>1014</v>
      </c>
      <c r="B1015" s="1" t="s">
        <v>3</v>
      </c>
      <c r="C1015" s="1" t="s">
        <v>4</v>
      </c>
      <c r="D1015" s="1" t="s">
        <v>3594</v>
      </c>
      <c r="E1015" s="1" t="s">
        <v>3595</v>
      </c>
      <c r="F1015" s="1" t="s">
        <v>3585</v>
      </c>
      <c r="H1015" s="1" t="s">
        <v>3596</v>
      </c>
      <c r="I1015" s="52" t="s">
        <v>1740</v>
      </c>
      <c r="J1015" s="52" t="s">
        <v>1741</v>
      </c>
      <c r="K1015" s="1" t="s">
        <v>3602</v>
      </c>
      <c r="L1015" s="1" t="s">
        <v>5404</v>
      </c>
      <c r="M1015" s="2" t="s">
        <v>392</v>
      </c>
      <c r="O1015" s="1" t="s">
        <v>5403</v>
      </c>
      <c r="P1015" s="52" t="s">
        <v>4209</v>
      </c>
      <c r="Q1015" s="52" t="s">
        <v>4860</v>
      </c>
    </row>
    <row r="1016" ht="13.2" spans="1:16">
      <c r="A1016" s="1">
        <v>1015</v>
      </c>
      <c r="B1016" s="1" t="s">
        <v>6</v>
      </c>
      <c r="C1016" s="1" t="s">
        <v>7</v>
      </c>
      <c r="D1016" s="1" t="s">
        <v>3594</v>
      </c>
      <c r="E1016" s="1" t="s">
        <v>3595</v>
      </c>
      <c r="F1016" s="1" t="s">
        <v>3585</v>
      </c>
      <c r="H1016" s="1" t="s">
        <v>3596</v>
      </c>
      <c r="I1016" s="52" t="s">
        <v>1742</v>
      </c>
      <c r="J1016" s="52" t="s">
        <v>1743</v>
      </c>
      <c r="K1016" s="52" t="s">
        <v>3597</v>
      </c>
      <c r="M1016" s="2"/>
      <c r="N1016" s="1" t="s">
        <v>5405</v>
      </c>
      <c r="O1016" s="1" t="s">
        <v>5406</v>
      </c>
      <c r="P1016" s="52" t="s">
        <v>3652</v>
      </c>
    </row>
    <row r="1017" ht="13.2" spans="1:17">
      <c r="A1017" s="1">
        <v>1016</v>
      </c>
      <c r="B1017" s="1" t="s">
        <v>3</v>
      </c>
      <c r="C1017" s="1" t="s">
        <v>4</v>
      </c>
      <c r="D1017" s="1" t="s">
        <v>3594</v>
      </c>
      <c r="E1017" s="1" t="s">
        <v>3595</v>
      </c>
      <c r="F1017" s="1" t="s">
        <v>3585</v>
      </c>
      <c r="H1017" s="1" t="s">
        <v>3596</v>
      </c>
      <c r="I1017" s="52" t="s">
        <v>1742</v>
      </c>
      <c r="J1017" s="52" t="s">
        <v>1743</v>
      </c>
      <c r="K1017" s="52" t="s">
        <v>3597</v>
      </c>
      <c r="L1017" s="1" t="s">
        <v>5407</v>
      </c>
      <c r="M1017" s="2" t="s">
        <v>393</v>
      </c>
      <c r="N1017" s="1" t="s">
        <v>5405</v>
      </c>
      <c r="O1017" s="1" t="s">
        <v>5406</v>
      </c>
      <c r="P1017" s="52" t="s">
        <v>3652</v>
      </c>
      <c r="Q1017" s="52" t="s">
        <v>3654</v>
      </c>
    </row>
    <row r="1018" ht="13.2" spans="1:18">
      <c r="A1018" s="1">
        <v>1017</v>
      </c>
      <c r="B1018" s="1" t="s">
        <v>6</v>
      </c>
      <c r="C1018" s="1" t="s">
        <v>8</v>
      </c>
      <c r="D1018" s="1" t="s">
        <v>3594</v>
      </c>
      <c r="E1018" s="1" t="s">
        <v>3595</v>
      </c>
      <c r="F1018" s="1" t="s">
        <v>3585</v>
      </c>
      <c r="H1018" s="1" t="s">
        <v>3596</v>
      </c>
      <c r="I1018" s="52" t="s">
        <v>1744</v>
      </c>
      <c r="J1018" s="52" t="s">
        <v>1745</v>
      </c>
      <c r="K1018" s="1" t="s">
        <v>3602</v>
      </c>
      <c r="M1018" s="2"/>
      <c r="O1018" s="1" t="s">
        <v>5408</v>
      </c>
      <c r="P1018" s="52" t="s">
        <v>5034</v>
      </c>
      <c r="R1018" s="1" t="s">
        <v>3609</v>
      </c>
    </row>
    <row r="1019" ht="13.2" spans="1:16">
      <c r="A1019" s="1">
        <v>1018</v>
      </c>
      <c r="B1019" s="1" t="s">
        <v>6</v>
      </c>
      <c r="C1019" s="1" t="s">
        <v>7</v>
      </c>
      <c r="D1019" s="1" t="s">
        <v>3594</v>
      </c>
      <c r="E1019" s="1" t="s">
        <v>3595</v>
      </c>
      <c r="F1019" s="1" t="s">
        <v>3585</v>
      </c>
      <c r="H1019" s="1" t="s">
        <v>3596</v>
      </c>
      <c r="I1019" s="52" t="s">
        <v>1746</v>
      </c>
      <c r="J1019" s="52" t="s">
        <v>1747</v>
      </c>
      <c r="K1019" s="52" t="s">
        <v>3597</v>
      </c>
      <c r="M1019" s="2"/>
      <c r="O1019" s="1" t="s">
        <v>5409</v>
      </c>
      <c r="P1019" s="52" t="s">
        <v>5410</v>
      </c>
    </row>
    <row r="1020" ht="13.2" spans="1:17">
      <c r="A1020" s="1">
        <v>1019</v>
      </c>
      <c r="B1020" s="1" t="s">
        <v>3</v>
      </c>
      <c r="C1020" s="1" t="s">
        <v>4</v>
      </c>
      <c r="D1020" s="1" t="s">
        <v>3594</v>
      </c>
      <c r="E1020" s="1" t="s">
        <v>3595</v>
      </c>
      <c r="F1020" s="1" t="s">
        <v>3585</v>
      </c>
      <c r="H1020" s="1" t="s">
        <v>3596</v>
      </c>
      <c r="I1020" s="52" t="s">
        <v>1746</v>
      </c>
      <c r="J1020" s="52" t="s">
        <v>1747</v>
      </c>
      <c r="K1020" s="52" t="s">
        <v>3597</v>
      </c>
      <c r="L1020" s="1" t="s">
        <v>5411</v>
      </c>
      <c r="M1020" s="2" t="s">
        <v>55</v>
      </c>
      <c r="O1020" s="1" t="s">
        <v>5409</v>
      </c>
      <c r="P1020" s="52" t="s">
        <v>5410</v>
      </c>
      <c r="Q1020" s="52" t="s">
        <v>5412</v>
      </c>
    </row>
    <row r="1021" ht="13.2" spans="1:16">
      <c r="A1021" s="1">
        <v>1020</v>
      </c>
      <c r="B1021" s="1" t="s">
        <v>6</v>
      </c>
      <c r="C1021" s="1" t="s">
        <v>7</v>
      </c>
      <c r="D1021" s="1" t="s">
        <v>3594</v>
      </c>
      <c r="E1021" s="1" t="s">
        <v>3595</v>
      </c>
      <c r="F1021" s="1" t="s">
        <v>3585</v>
      </c>
      <c r="H1021" s="1" t="s">
        <v>3596</v>
      </c>
      <c r="I1021" s="52" t="s">
        <v>1748</v>
      </c>
      <c r="J1021" s="52" t="s">
        <v>1749</v>
      </c>
      <c r="K1021" s="52" t="s">
        <v>3597</v>
      </c>
      <c r="M1021" s="2"/>
      <c r="O1021" s="1" t="s">
        <v>5413</v>
      </c>
      <c r="P1021" s="52" t="s">
        <v>3827</v>
      </c>
    </row>
    <row r="1022" ht="13.2" spans="1:17">
      <c r="A1022" s="1">
        <v>1021</v>
      </c>
      <c r="B1022" s="1" t="s">
        <v>3</v>
      </c>
      <c r="C1022" s="1" t="s">
        <v>4</v>
      </c>
      <c r="D1022" s="1" t="s">
        <v>3594</v>
      </c>
      <c r="E1022" s="1" t="s">
        <v>3595</v>
      </c>
      <c r="F1022" s="1" t="s">
        <v>3585</v>
      </c>
      <c r="H1022" s="1" t="s">
        <v>3596</v>
      </c>
      <c r="I1022" s="52" t="s">
        <v>1748</v>
      </c>
      <c r="J1022" s="52" t="s">
        <v>1749</v>
      </c>
      <c r="K1022" s="52" t="s">
        <v>3597</v>
      </c>
      <c r="L1022" s="1" t="s">
        <v>5414</v>
      </c>
      <c r="M1022" s="2" t="s">
        <v>55</v>
      </c>
      <c r="O1022" s="1" t="s">
        <v>5413</v>
      </c>
      <c r="P1022" s="52" t="s">
        <v>3827</v>
      </c>
      <c r="Q1022" s="52" t="s">
        <v>3829</v>
      </c>
    </row>
    <row r="1023" ht="13.2" spans="1:16">
      <c r="A1023" s="1">
        <v>1022</v>
      </c>
      <c r="B1023" s="1" t="s">
        <v>6</v>
      </c>
      <c r="C1023" s="1" t="s">
        <v>7</v>
      </c>
      <c r="D1023" s="1" t="s">
        <v>3594</v>
      </c>
      <c r="E1023" s="1" t="s">
        <v>3595</v>
      </c>
      <c r="F1023" s="1" t="s">
        <v>3585</v>
      </c>
      <c r="H1023" s="1" t="s">
        <v>3596</v>
      </c>
      <c r="I1023" s="52" t="s">
        <v>1750</v>
      </c>
      <c r="J1023" s="52" t="s">
        <v>1751</v>
      </c>
      <c r="K1023" s="52" t="s">
        <v>3597</v>
      </c>
      <c r="M1023" s="2"/>
      <c r="O1023" s="1" t="s">
        <v>5415</v>
      </c>
      <c r="P1023" s="52" t="s">
        <v>4330</v>
      </c>
    </row>
    <row r="1024" ht="13.2" spans="1:17">
      <c r="A1024" s="1">
        <v>1023</v>
      </c>
      <c r="B1024" s="1" t="s">
        <v>3</v>
      </c>
      <c r="C1024" s="1" t="s">
        <v>4</v>
      </c>
      <c r="D1024" s="1" t="s">
        <v>3594</v>
      </c>
      <c r="E1024" s="1" t="s">
        <v>3595</v>
      </c>
      <c r="F1024" s="1" t="s">
        <v>3585</v>
      </c>
      <c r="H1024" s="1" t="s">
        <v>3596</v>
      </c>
      <c r="I1024" s="52" t="s">
        <v>1750</v>
      </c>
      <c r="J1024" s="52" t="s">
        <v>1751</v>
      </c>
      <c r="K1024" s="52" t="s">
        <v>3597</v>
      </c>
      <c r="L1024" s="1" t="s">
        <v>5416</v>
      </c>
      <c r="M1024" s="2" t="s">
        <v>55</v>
      </c>
      <c r="O1024" s="1" t="s">
        <v>5415</v>
      </c>
      <c r="P1024" s="52" t="s">
        <v>4330</v>
      </c>
      <c r="Q1024" s="52" t="s">
        <v>4332</v>
      </c>
    </row>
    <row r="1025" ht="13.2" spans="1:16">
      <c r="A1025" s="1">
        <v>1024</v>
      </c>
      <c r="B1025" s="1" t="s">
        <v>6</v>
      </c>
      <c r="C1025" s="1" t="s">
        <v>7</v>
      </c>
      <c r="D1025" s="1" t="s">
        <v>3594</v>
      </c>
      <c r="E1025" s="1" t="s">
        <v>3595</v>
      </c>
      <c r="F1025" s="1" t="s">
        <v>3585</v>
      </c>
      <c r="H1025" s="1" t="s">
        <v>3596</v>
      </c>
      <c r="I1025" s="52" t="s">
        <v>1752</v>
      </c>
      <c r="J1025" s="52" t="s">
        <v>1753</v>
      </c>
      <c r="K1025" s="52" t="s">
        <v>3597</v>
      </c>
      <c r="M1025" s="2"/>
      <c r="O1025" s="1" t="s">
        <v>5417</v>
      </c>
      <c r="P1025" s="52" t="s">
        <v>3969</v>
      </c>
    </row>
    <row r="1026" ht="13.2" spans="1:17">
      <c r="A1026" s="1">
        <v>1025</v>
      </c>
      <c r="B1026" s="1" t="s">
        <v>3</v>
      </c>
      <c r="C1026" s="1" t="s">
        <v>4</v>
      </c>
      <c r="D1026" s="1" t="s">
        <v>3594</v>
      </c>
      <c r="E1026" s="1" t="s">
        <v>3595</v>
      </c>
      <c r="F1026" s="1" t="s">
        <v>3585</v>
      </c>
      <c r="H1026" s="1" t="s">
        <v>3596</v>
      </c>
      <c r="I1026" s="52" t="s">
        <v>1752</v>
      </c>
      <c r="J1026" s="52" t="s">
        <v>1753</v>
      </c>
      <c r="K1026" s="52" t="s">
        <v>3597</v>
      </c>
      <c r="L1026" s="1" t="s">
        <v>5418</v>
      </c>
      <c r="M1026" s="2" t="s">
        <v>334</v>
      </c>
      <c r="O1026" s="1" t="s">
        <v>5417</v>
      </c>
      <c r="P1026" s="52" t="s">
        <v>3969</v>
      </c>
      <c r="Q1026" s="52" t="s">
        <v>4281</v>
      </c>
    </row>
    <row r="1027" ht="13.2" spans="1:16">
      <c r="A1027" s="1">
        <v>1026</v>
      </c>
      <c r="B1027" s="1" t="s">
        <v>6</v>
      </c>
      <c r="C1027" s="1" t="s">
        <v>7</v>
      </c>
      <c r="D1027" s="1" t="s">
        <v>3594</v>
      </c>
      <c r="E1027" s="1" t="s">
        <v>3595</v>
      </c>
      <c r="F1027" s="1" t="s">
        <v>3585</v>
      </c>
      <c r="H1027" s="1" t="s">
        <v>3596</v>
      </c>
      <c r="I1027" s="52" t="s">
        <v>1754</v>
      </c>
      <c r="J1027" s="52" t="s">
        <v>1755</v>
      </c>
      <c r="K1027" s="52" t="s">
        <v>3597</v>
      </c>
      <c r="M1027" s="2"/>
      <c r="N1027" s="1" t="s">
        <v>5419</v>
      </c>
      <c r="O1027" s="1" t="s">
        <v>5420</v>
      </c>
      <c r="P1027" s="52" t="s">
        <v>5421</v>
      </c>
    </row>
    <row r="1028" ht="13.2" spans="1:17">
      <c r="A1028" s="1">
        <v>1027</v>
      </c>
      <c r="B1028" s="1" t="s">
        <v>3</v>
      </c>
      <c r="C1028" s="1" t="s">
        <v>4</v>
      </c>
      <c r="D1028" s="1" t="s">
        <v>3594</v>
      </c>
      <c r="E1028" s="1" t="s">
        <v>3595</v>
      </c>
      <c r="F1028" s="1" t="s">
        <v>3585</v>
      </c>
      <c r="H1028" s="1" t="s">
        <v>3596</v>
      </c>
      <c r="I1028" s="52" t="s">
        <v>1754</v>
      </c>
      <c r="J1028" s="52" t="s">
        <v>1755</v>
      </c>
      <c r="K1028" s="52" t="s">
        <v>3597</v>
      </c>
      <c r="L1028" s="1" t="s">
        <v>5422</v>
      </c>
      <c r="M1028" s="2" t="s">
        <v>394</v>
      </c>
      <c r="N1028" s="1" t="s">
        <v>5419</v>
      </c>
      <c r="O1028" s="1" t="s">
        <v>5420</v>
      </c>
      <c r="P1028" s="52" t="s">
        <v>5421</v>
      </c>
      <c r="Q1028" s="52" t="s">
        <v>3599</v>
      </c>
    </row>
    <row r="1029" ht="13.2" spans="1:16">
      <c r="A1029" s="1">
        <v>1028</v>
      </c>
      <c r="B1029" s="1" t="s">
        <v>6</v>
      </c>
      <c r="C1029" s="1" t="s">
        <v>7</v>
      </c>
      <c r="D1029" s="1" t="s">
        <v>3594</v>
      </c>
      <c r="E1029" s="1" t="s">
        <v>3595</v>
      </c>
      <c r="F1029" s="1" t="s">
        <v>3585</v>
      </c>
      <c r="H1029" s="1" t="s">
        <v>3596</v>
      </c>
      <c r="I1029" s="52" t="s">
        <v>1756</v>
      </c>
      <c r="J1029" s="52" t="s">
        <v>1757</v>
      </c>
      <c r="K1029" s="52" t="s">
        <v>3597</v>
      </c>
      <c r="M1029" s="2"/>
      <c r="O1029" s="1" t="s">
        <v>5423</v>
      </c>
      <c r="P1029" s="52" t="s">
        <v>4706</v>
      </c>
    </row>
    <row r="1030" ht="13.2" spans="1:17">
      <c r="A1030" s="1">
        <v>1029</v>
      </c>
      <c r="B1030" s="1" t="s">
        <v>3</v>
      </c>
      <c r="C1030" s="1" t="s">
        <v>4</v>
      </c>
      <c r="D1030" s="1" t="s">
        <v>3594</v>
      </c>
      <c r="E1030" s="1" t="s">
        <v>3595</v>
      </c>
      <c r="F1030" s="1" t="s">
        <v>3585</v>
      </c>
      <c r="H1030" s="1" t="s">
        <v>3596</v>
      </c>
      <c r="I1030" s="52" t="s">
        <v>1756</v>
      </c>
      <c r="J1030" s="52" t="s">
        <v>1757</v>
      </c>
      <c r="K1030" s="52" t="s">
        <v>3597</v>
      </c>
      <c r="L1030" s="1" t="s">
        <v>5424</v>
      </c>
      <c r="M1030" s="2" t="s">
        <v>395</v>
      </c>
      <c r="O1030" s="1" t="s">
        <v>5423</v>
      </c>
      <c r="P1030" s="52" t="s">
        <v>4706</v>
      </c>
      <c r="Q1030" s="52" t="s">
        <v>4708</v>
      </c>
    </row>
    <row r="1031" ht="13.2" spans="1:16">
      <c r="A1031" s="1">
        <v>1030</v>
      </c>
      <c r="B1031" s="1" t="s">
        <v>6</v>
      </c>
      <c r="C1031" s="1" t="s">
        <v>7</v>
      </c>
      <c r="D1031" s="1" t="s">
        <v>3594</v>
      </c>
      <c r="E1031" s="1" t="s">
        <v>3595</v>
      </c>
      <c r="F1031" s="1" t="s">
        <v>3585</v>
      </c>
      <c r="H1031" s="1" t="s">
        <v>3596</v>
      </c>
      <c r="I1031" s="52" t="s">
        <v>1758</v>
      </c>
      <c r="J1031" s="52" t="s">
        <v>1759</v>
      </c>
      <c r="K1031" s="1" t="s">
        <v>3602</v>
      </c>
      <c r="M1031" s="2"/>
      <c r="O1031" s="1" t="s">
        <v>5425</v>
      </c>
      <c r="P1031" s="52" t="s">
        <v>5426</v>
      </c>
    </row>
    <row r="1032" ht="13.2" spans="1:17">
      <c r="A1032" s="1">
        <v>1031</v>
      </c>
      <c r="B1032" s="1" t="s">
        <v>3</v>
      </c>
      <c r="C1032" s="1" t="s">
        <v>4</v>
      </c>
      <c r="D1032" s="1" t="s">
        <v>3594</v>
      </c>
      <c r="E1032" s="1" t="s">
        <v>3595</v>
      </c>
      <c r="F1032" s="1" t="s">
        <v>3585</v>
      </c>
      <c r="H1032" s="1" t="s">
        <v>3596</v>
      </c>
      <c r="I1032" s="52" t="s">
        <v>1758</v>
      </c>
      <c r="J1032" s="52" t="s">
        <v>1759</v>
      </c>
      <c r="K1032" s="1" t="s">
        <v>3602</v>
      </c>
      <c r="L1032" s="1" t="s">
        <v>5427</v>
      </c>
      <c r="M1032" s="2" t="s">
        <v>396</v>
      </c>
      <c r="O1032" s="1" t="s">
        <v>5425</v>
      </c>
      <c r="P1032" s="52" t="s">
        <v>5426</v>
      </c>
      <c r="Q1032" s="52" t="s">
        <v>5428</v>
      </c>
    </row>
    <row r="1033" ht="13.2" spans="1:16">
      <c r="A1033" s="1">
        <v>1032</v>
      </c>
      <c r="B1033" s="1" t="s">
        <v>6</v>
      </c>
      <c r="C1033" s="1" t="s">
        <v>7</v>
      </c>
      <c r="D1033" s="1" t="s">
        <v>3594</v>
      </c>
      <c r="E1033" s="1" t="s">
        <v>3595</v>
      </c>
      <c r="F1033" s="1" t="s">
        <v>3585</v>
      </c>
      <c r="H1033" s="1" t="s">
        <v>3596</v>
      </c>
      <c r="I1033" s="52" t="s">
        <v>1760</v>
      </c>
      <c r="J1033" s="52" t="s">
        <v>1761</v>
      </c>
      <c r="K1033" s="52" t="s">
        <v>3597</v>
      </c>
      <c r="M1033" s="2"/>
      <c r="N1033" s="1" t="s">
        <v>5429</v>
      </c>
      <c r="O1033" s="1" t="s">
        <v>5430</v>
      </c>
      <c r="P1033" s="52" t="s">
        <v>4251</v>
      </c>
    </row>
    <row r="1034" ht="13.2" spans="1:17">
      <c r="A1034" s="1">
        <v>1033</v>
      </c>
      <c r="B1034" s="1" t="s">
        <v>3</v>
      </c>
      <c r="C1034" s="1" t="s">
        <v>4</v>
      </c>
      <c r="D1034" s="1" t="s">
        <v>3594</v>
      </c>
      <c r="E1034" s="1" t="s">
        <v>3595</v>
      </c>
      <c r="F1034" s="1" t="s">
        <v>3585</v>
      </c>
      <c r="H1034" s="1" t="s">
        <v>3596</v>
      </c>
      <c r="I1034" s="52" t="s">
        <v>1760</v>
      </c>
      <c r="J1034" s="52" t="s">
        <v>1761</v>
      </c>
      <c r="K1034" s="52" t="s">
        <v>3597</v>
      </c>
      <c r="L1034" s="1" t="s">
        <v>5431</v>
      </c>
      <c r="M1034" s="2" t="s">
        <v>397</v>
      </c>
      <c r="N1034" s="1" t="s">
        <v>5429</v>
      </c>
      <c r="O1034" s="1" t="s">
        <v>5430</v>
      </c>
      <c r="P1034" s="52" t="s">
        <v>4251</v>
      </c>
      <c r="Q1034" s="52" t="s">
        <v>4253</v>
      </c>
    </row>
    <row r="1035" ht="13.2" spans="1:16">
      <c r="A1035" s="1">
        <v>1034</v>
      </c>
      <c r="B1035" s="1" t="s">
        <v>6</v>
      </c>
      <c r="C1035" s="1" t="s">
        <v>7</v>
      </c>
      <c r="D1035" s="1" t="s">
        <v>3594</v>
      </c>
      <c r="E1035" s="1" t="s">
        <v>3595</v>
      </c>
      <c r="F1035" s="1" t="s">
        <v>3585</v>
      </c>
      <c r="H1035" s="1" t="s">
        <v>3596</v>
      </c>
      <c r="I1035" s="52" t="s">
        <v>1762</v>
      </c>
      <c r="J1035" s="52" t="s">
        <v>1763</v>
      </c>
      <c r="K1035" s="1" t="s">
        <v>3602</v>
      </c>
      <c r="M1035" s="2"/>
      <c r="O1035" s="1" t="s">
        <v>5432</v>
      </c>
      <c r="P1035" s="52" t="s">
        <v>5252</v>
      </c>
    </row>
    <row r="1036" ht="13.2" spans="1:17">
      <c r="A1036" s="1">
        <v>1035</v>
      </c>
      <c r="B1036" s="1" t="s">
        <v>3</v>
      </c>
      <c r="C1036" s="1" t="s">
        <v>4</v>
      </c>
      <c r="D1036" s="1" t="s">
        <v>3594</v>
      </c>
      <c r="E1036" s="1" t="s">
        <v>3595</v>
      </c>
      <c r="F1036" s="1" t="s">
        <v>3585</v>
      </c>
      <c r="H1036" s="1" t="s">
        <v>3596</v>
      </c>
      <c r="I1036" s="52" t="s">
        <v>1762</v>
      </c>
      <c r="J1036" s="52" t="s">
        <v>1763</v>
      </c>
      <c r="K1036" s="1" t="s">
        <v>3602</v>
      </c>
      <c r="L1036" s="1" t="s">
        <v>5433</v>
      </c>
      <c r="M1036" s="2" t="s">
        <v>55</v>
      </c>
      <c r="O1036" s="1" t="s">
        <v>5432</v>
      </c>
      <c r="P1036" s="52" t="s">
        <v>5252</v>
      </c>
      <c r="Q1036" s="52" t="s">
        <v>4965</v>
      </c>
    </row>
    <row r="1037" ht="13.2" spans="1:16">
      <c r="A1037" s="1">
        <v>1036</v>
      </c>
      <c r="B1037" s="1" t="s">
        <v>6</v>
      </c>
      <c r="C1037" s="1" t="s">
        <v>7</v>
      </c>
      <c r="D1037" s="1" t="s">
        <v>3594</v>
      </c>
      <c r="E1037" s="1" t="s">
        <v>3595</v>
      </c>
      <c r="F1037" s="1" t="s">
        <v>3585</v>
      </c>
      <c r="H1037" s="1" t="s">
        <v>3596</v>
      </c>
      <c r="I1037" s="52" t="s">
        <v>1764</v>
      </c>
      <c r="J1037" s="52" t="s">
        <v>1765</v>
      </c>
      <c r="K1037" s="1" t="s">
        <v>3602</v>
      </c>
      <c r="M1037" s="2"/>
      <c r="O1037" s="1" t="s">
        <v>5434</v>
      </c>
      <c r="P1037" s="52" t="s">
        <v>5435</v>
      </c>
    </row>
    <row r="1038" ht="13.2" spans="1:17">
      <c r="A1038" s="1">
        <v>1037</v>
      </c>
      <c r="B1038" s="1" t="s">
        <v>3</v>
      </c>
      <c r="C1038" s="1" t="s">
        <v>4</v>
      </c>
      <c r="D1038" s="1" t="s">
        <v>3594</v>
      </c>
      <c r="E1038" s="1" t="s">
        <v>3595</v>
      </c>
      <c r="F1038" s="1" t="s">
        <v>3585</v>
      </c>
      <c r="H1038" s="1" t="s">
        <v>3596</v>
      </c>
      <c r="I1038" s="52" t="s">
        <v>1764</v>
      </c>
      <c r="J1038" s="52" t="s">
        <v>1765</v>
      </c>
      <c r="K1038" s="1" t="s">
        <v>3602</v>
      </c>
      <c r="L1038" s="1" t="s">
        <v>5436</v>
      </c>
      <c r="M1038" s="2" t="s">
        <v>55</v>
      </c>
      <c r="O1038" s="1" t="s">
        <v>5434</v>
      </c>
      <c r="P1038" s="52" t="s">
        <v>5435</v>
      </c>
      <c r="Q1038" s="52" t="s">
        <v>5437</v>
      </c>
    </row>
    <row r="1039" ht="13.2" spans="1:16">
      <c r="A1039" s="1">
        <v>1038</v>
      </c>
      <c r="B1039" s="1" t="s">
        <v>6</v>
      </c>
      <c r="C1039" s="1" t="s">
        <v>7</v>
      </c>
      <c r="D1039" s="1" t="s">
        <v>3594</v>
      </c>
      <c r="E1039" s="1" t="s">
        <v>3595</v>
      </c>
      <c r="F1039" s="1" t="s">
        <v>3585</v>
      </c>
      <c r="H1039" s="1" t="s">
        <v>3596</v>
      </c>
      <c r="I1039" s="52" t="s">
        <v>1766</v>
      </c>
      <c r="J1039" s="52" t="s">
        <v>1767</v>
      </c>
      <c r="K1039" s="1" t="s">
        <v>3602</v>
      </c>
      <c r="M1039" s="2"/>
      <c r="O1039" s="1" t="s">
        <v>5438</v>
      </c>
      <c r="P1039" s="52" t="s">
        <v>4450</v>
      </c>
    </row>
    <row r="1040" ht="13.2" spans="1:17">
      <c r="A1040" s="1">
        <v>1039</v>
      </c>
      <c r="B1040" s="1" t="s">
        <v>3</v>
      </c>
      <c r="C1040" s="1" t="s">
        <v>4</v>
      </c>
      <c r="D1040" s="1" t="s">
        <v>3594</v>
      </c>
      <c r="E1040" s="1" t="s">
        <v>3595</v>
      </c>
      <c r="F1040" s="1" t="s">
        <v>3585</v>
      </c>
      <c r="H1040" s="1" t="s">
        <v>3596</v>
      </c>
      <c r="I1040" s="52" t="s">
        <v>1766</v>
      </c>
      <c r="J1040" s="52" t="s">
        <v>1767</v>
      </c>
      <c r="K1040" s="1" t="s">
        <v>3602</v>
      </c>
      <c r="L1040" s="1" t="s">
        <v>5439</v>
      </c>
      <c r="M1040" s="2" t="s">
        <v>55</v>
      </c>
      <c r="O1040" s="1" t="s">
        <v>5438</v>
      </c>
      <c r="P1040" s="52" t="s">
        <v>4450</v>
      </c>
      <c r="Q1040" s="52" t="s">
        <v>4287</v>
      </c>
    </row>
    <row r="1041" ht="13.2" spans="1:16">
      <c r="A1041" s="1">
        <v>1040</v>
      </c>
      <c r="B1041" s="1" t="s">
        <v>6</v>
      </c>
      <c r="C1041" s="1" t="s">
        <v>7</v>
      </c>
      <c r="D1041" s="1" t="s">
        <v>3594</v>
      </c>
      <c r="E1041" s="1" t="s">
        <v>3595</v>
      </c>
      <c r="F1041" s="1" t="s">
        <v>3585</v>
      </c>
      <c r="H1041" s="1" t="s">
        <v>3596</v>
      </c>
      <c r="I1041" s="52" t="s">
        <v>1768</v>
      </c>
      <c r="J1041" s="52" t="s">
        <v>1769</v>
      </c>
      <c r="K1041" s="52" t="s">
        <v>3597</v>
      </c>
      <c r="M1041" s="2"/>
      <c r="O1041" s="1" t="s">
        <v>5440</v>
      </c>
      <c r="P1041" s="52" t="s">
        <v>5252</v>
      </c>
    </row>
    <row r="1042" ht="13.2" spans="1:17">
      <c r="A1042" s="1">
        <v>1041</v>
      </c>
      <c r="B1042" s="1" t="s">
        <v>3</v>
      </c>
      <c r="C1042" s="1" t="s">
        <v>4</v>
      </c>
      <c r="D1042" s="1" t="s">
        <v>3594</v>
      </c>
      <c r="E1042" s="1" t="s">
        <v>3595</v>
      </c>
      <c r="F1042" s="1" t="s">
        <v>3585</v>
      </c>
      <c r="H1042" s="1" t="s">
        <v>3596</v>
      </c>
      <c r="I1042" s="52" t="s">
        <v>1768</v>
      </c>
      <c r="J1042" s="52" t="s">
        <v>1769</v>
      </c>
      <c r="K1042" s="52" t="s">
        <v>3597</v>
      </c>
      <c r="L1042" s="1" t="s">
        <v>5441</v>
      </c>
      <c r="M1042" s="2" t="s">
        <v>250</v>
      </c>
      <c r="O1042" s="1" t="s">
        <v>5440</v>
      </c>
      <c r="P1042" s="52" t="s">
        <v>5252</v>
      </c>
      <c r="Q1042" s="52" t="s">
        <v>4965</v>
      </c>
    </row>
    <row r="1043" ht="13.2" spans="1:16">
      <c r="A1043" s="1">
        <v>1042</v>
      </c>
      <c r="B1043" s="1" t="s">
        <v>6</v>
      </c>
      <c r="C1043" s="1" t="s">
        <v>7</v>
      </c>
      <c r="D1043" s="1" t="s">
        <v>3594</v>
      </c>
      <c r="E1043" s="1" t="s">
        <v>3595</v>
      </c>
      <c r="F1043" s="1" t="s">
        <v>3585</v>
      </c>
      <c r="H1043" s="1" t="s">
        <v>3596</v>
      </c>
      <c r="I1043" s="52" t="s">
        <v>1770</v>
      </c>
      <c r="J1043" s="52" t="s">
        <v>1771</v>
      </c>
      <c r="K1043" s="52" t="s">
        <v>3597</v>
      </c>
      <c r="M1043" s="2"/>
      <c r="O1043" s="1" t="s">
        <v>5442</v>
      </c>
      <c r="P1043" s="52" t="s">
        <v>3847</v>
      </c>
    </row>
    <row r="1044" ht="13.2" spans="1:17">
      <c r="A1044" s="1">
        <v>1043</v>
      </c>
      <c r="B1044" s="1" t="s">
        <v>3</v>
      </c>
      <c r="C1044" s="1" t="s">
        <v>4</v>
      </c>
      <c r="D1044" s="1" t="s">
        <v>3594</v>
      </c>
      <c r="E1044" s="1" t="s">
        <v>3595</v>
      </c>
      <c r="F1044" s="1" t="s">
        <v>3585</v>
      </c>
      <c r="H1044" s="1" t="s">
        <v>3596</v>
      </c>
      <c r="I1044" s="52" t="s">
        <v>1770</v>
      </c>
      <c r="J1044" s="52" t="s">
        <v>1771</v>
      </c>
      <c r="K1044" s="52" t="s">
        <v>3597</v>
      </c>
      <c r="L1044" s="1" t="s">
        <v>5443</v>
      </c>
      <c r="M1044" s="2" t="s">
        <v>55</v>
      </c>
      <c r="O1044" s="1" t="s">
        <v>5442</v>
      </c>
      <c r="P1044" s="52" t="s">
        <v>3847</v>
      </c>
      <c r="Q1044" s="52" t="s">
        <v>4123</v>
      </c>
    </row>
    <row r="1045" ht="13.2" spans="1:16">
      <c r="A1045" s="1">
        <v>1044</v>
      </c>
      <c r="B1045" s="1" t="s">
        <v>6</v>
      </c>
      <c r="C1045" s="1" t="s">
        <v>7</v>
      </c>
      <c r="D1045" s="1" t="s">
        <v>3594</v>
      </c>
      <c r="E1045" s="1" t="s">
        <v>3595</v>
      </c>
      <c r="F1045" s="1" t="s">
        <v>3585</v>
      </c>
      <c r="H1045" s="1" t="s">
        <v>3596</v>
      </c>
      <c r="I1045" s="52" t="s">
        <v>1772</v>
      </c>
      <c r="J1045" s="52" t="s">
        <v>1773</v>
      </c>
      <c r="K1045" s="52" t="s">
        <v>3597</v>
      </c>
      <c r="M1045" s="2"/>
      <c r="O1045" s="1" t="s">
        <v>5444</v>
      </c>
      <c r="P1045" s="52" t="s">
        <v>5445</v>
      </c>
    </row>
    <row r="1046" ht="13.2" spans="1:17">
      <c r="A1046" s="1">
        <v>1045</v>
      </c>
      <c r="B1046" s="1" t="s">
        <v>3</v>
      </c>
      <c r="C1046" s="1" t="s">
        <v>4</v>
      </c>
      <c r="D1046" s="1" t="s">
        <v>3594</v>
      </c>
      <c r="E1046" s="1" t="s">
        <v>3595</v>
      </c>
      <c r="F1046" s="1" t="s">
        <v>3585</v>
      </c>
      <c r="H1046" s="1" t="s">
        <v>3596</v>
      </c>
      <c r="I1046" s="52" t="s">
        <v>1772</v>
      </c>
      <c r="J1046" s="52" t="s">
        <v>1773</v>
      </c>
      <c r="K1046" s="52" t="s">
        <v>3597</v>
      </c>
      <c r="L1046" s="1" t="s">
        <v>5446</v>
      </c>
      <c r="M1046" s="2" t="s">
        <v>398</v>
      </c>
      <c r="O1046" s="1" t="s">
        <v>5444</v>
      </c>
      <c r="P1046" s="52" t="s">
        <v>5445</v>
      </c>
      <c r="Q1046" s="52" t="s">
        <v>4895</v>
      </c>
    </row>
    <row r="1047" ht="13.2" spans="1:16">
      <c r="A1047" s="1">
        <v>1046</v>
      </c>
      <c r="B1047" s="1" t="s">
        <v>6</v>
      </c>
      <c r="C1047" s="1" t="s">
        <v>7</v>
      </c>
      <c r="D1047" s="1" t="s">
        <v>3594</v>
      </c>
      <c r="E1047" s="1" t="s">
        <v>3595</v>
      </c>
      <c r="F1047" s="1" t="s">
        <v>3585</v>
      </c>
      <c r="H1047" s="1" t="s">
        <v>3596</v>
      </c>
      <c r="I1047" s="52" t="s">
        <v>1774</v>
      </c>
      <c r="J1047" s="52" t="s">
        <v>1775</v>
      </c>
      <c r="K1047" s="52" t="s">
        <v>3597</v>
      </c>
      <c r="M1047" s="2"/>
      <c r="O1047" s="1" t="s">
        <v>5447</v>
      </c>
      <c r="P1047" s="52" t="s">
        <v>5071</v>
      </c>
    </row>
    <row r="1048" ht="13.2" spans="1:17">
      <c r="A1048" s="1">
        <v>1047</v>
      </c>
      <c r="B1048" s="1" t="s">
        <v>3</v>
      </c>
      <c r="C1048" s="1" t="s">
        <v>4</v>
      </c>
      <c r="D1048" s="1" t="s">
        <v>3594</v>
      </c>
      <c r="E1048" s="1" t="s">
        <v>3595</v>
      </c>
      <c r="F1048" s="1" t="s">
        <v>3585</v>
      </c>
      <c r="H1048" s="1" t="s">
        <v>3596</v>
      </c>
      <c r="I1048" s="52" t="s">
        <v>1774</v>
      </c>
      <c r="J1048" s="52" t="s">
        <v>1775</v>
      </c>
      <c r="K1048" s="52" t="s">
        <v>3597</v>
      </c>
      <c r="L1048" s="1" t="s">
        <v>5448</v>
      </c>
      <c r="M1048" s="2" t="s">
        <v>399</v>
      </c>
      <c r="O1048" s="1" t="s">
        <v>5447</v>
      </c>
      <c r="P1048" s="52" t="s">
        <v>5071</v>
      </c>
      <c r="Q1048" s="52" t="s">
        <v>5073</v>
      </c>
    </row>
    <row r="1049" ht="13.2" spans="1:16">
      <c r="A1049" s="1">
        <v>1048</v>
      </c>
      <c r="B1049" s="1" t="s">
        <v>6</v>
      </c>
      <c r="C1049" s="1" t="s">
        <v>7</v>
      </c>
      <c r="D1049" s="1" t="s">
        <v>3594</v>
      </c>
      <c r="E1049" s="1" t="s">
        <v>3595</v>
      </c>
      <c r="F1049" s="1" t="s">
        <v>3585</v>
      </c>
      <c r="H1049" s="1" t="s">
        <v>3596</v>
      </c>
      <c r="I1049" s="52" t="s">
        <v>1776</v>
      </c>
      <c r="J1049" s="52" t="s">
        <v>1777</v>
      </c>
      <c r="K1049" s="52" t="s">
        <v>3597</v>
      </c>
      <c r="M1049" s="2"/>
      <c r="O1049" s="1" t="s">
        <v>5449</v>
      </c>
      <c r="P1049" s="52" t="s">
        <v>4480</v>
      </c>
    </row>
    <row r="1050" ht="13.2" spans="1:17">
      <c r="A1050" s="1">
        <v>1049</v>
      </c>
      <c r="B1050" s="1" t="s">
        <v>3</v>
      </c>
      <c r="C1050" s="1" t="s">
        <v>4</v>
      </c>
      <c r="D1050" s="1" t="s">
        <v>3594</v>
      </c>
      <c r="E1050" s="1" t="s">
        <v>3595</v>
      </c>
      <c r="F1050" s="1" t="s">
        <v>3585</v>
      </c>
      <c r="H1050" s="1" t="s">
        <v>3596</v>
      </c>
      <c r="I1050" s="52" t="s">
        <v>1776</v>
      </c>
      <c r="J1050" s="52" t="s">
        <v>1777</v>
      </c>
      <c r="K1050" s="52" t="s">
        <v>3597</v>
      </c>
      <c r="L1050" s="1" t="s">
        <v>5450</v>
      </c>
      <c r="M1050" s="2" t="s">
        <v>55</v>
      </c>
      <c r="O1050" s="1" t="s">
        <v>5449</v>
      </c>
      <c r="P1050" s="52" t="s">
        <v>4480</v>
      </c>
      <c r="Q1050" s="52" t="s">
        <v>4482</v>
      </c>
    </row>
    <row r="1051" ht="13.2" spans="1:16">
      <c r="A1051" s="1">
        <v>1050</v>
      </c>
      <c r="B1051" s="1" t="s">
        <v>6</v>
      </c>
      <c r="C1051" s="1" t="s">
        <v>7</v>
      </c>
      <c r="D1051" s="1" t="s">
        <v>3594</v>
      </c>
      <c r="E1051" s="1" t="s">
        <v>3595</v>
      </c>
      <c r="F1051" s="1" t="s">
        <v>3585</v>
      </c>
      <c r="H1051" s="1" t="s">
        <v>3596</v>
      </c>
      <c r="I1051" s="52" t="s">
        <v>1778</v>
      </c>
      <c r="J1051" s="52" t="s">
        <v>1779</v>
      </c>
      <c r="K1051" s="52" t="s">
        <v>3597</v>
      </c>
      <c r="M1051" s="2"/>
      <c r="O1051" s="1" t="s">
        <v>5451</v>
      </c>
      <c r="P1051" s="52" t="s">
        <v>3635</v>
      </c>
    </row>
    <row r="1052" ht="13.2" spans="1:17">
      <c r="A1052" s="1">
        <v>1051</v>
      </c>
      <c r="B1052" s="1" t="s">
        <v>3</v>
      </c>
      <c r="C1052" s="1" t="s">
        <v>4</v>
      </c>
      <c r="D1052" s="1" t="s">
        <v>3594</v>
      </c>
      <c r="E1052" s="1" t="s">
        <v>3595</v>
      </c>
      <c r="F1052" s="1" t="s">
        <v>3585</v>
      </c>
      <c r="H1052" s="1" t="s">
        <v>3596</v>
      </c>
      <c r="I1052" s="52" t="s">
        <v>1778</v>
      </c>
      <c r="J1052" s="52" t="s">
        <v>1779</v>
      </c>
      <c r="K1052" s="52" t="s">
        <v>3597</v>
      </c>
      <c r="L1052" s="1" t="s">
        <v>5452</v>
      </c>
      <c r="M1052" s="2" t="s">
        <v>400</v>
      </c>
      <c r="O1052" s="1" t="s">
        <v>5451</v>
      </c>
      <c r="P1052" s="52" t="s">
        <v>3635</v>
      </c>
      <c r="Q1052" s="52" t="s">
        <v>3637</v>
      </c>
    </row>
    <row r="1053" ht="13.2" spans="1:16">
      <c r="A1053" s="1">
        <v>1052</v>
      </c>
      <c r="B1053" s="1" t="s">
        <v>6</v>
      </c>
      <c r="C1053" s="1" t="s">
        <v>7</v>
      </c>
      <c r="D1053" s="1" t="s">
        <v>3594</v>
      </c>
      <c r="E1053" s="1" t="s">
        <v>3595</v>
      </c>
      <c r="F1053" s="1" t="s">
        <v>3585</v>
      </c>
      <c r="H1053" s="1" t="s">
        <v>3596</v>
      </c>
      <c r="I1053" s="52" t="s">
        <v>1780</v>
      </c>
      <c r="J1053" s="52" t="s">
        <v>1781</v>
      </c>
      <c r="K1053" s="1" t="s">
        <v>3602</v>
      </c>
      <c r="M1053" s="2"/>
      <c r="O1053" s="1" t="s">
        <v>5453</v>
      </c>
      <c r="P1053" s="52" t="s">
        <v>3790</v>
      </c>
    </row>
    <row r="1054" ht="13.2" spans="1:17">
      <c r="A1054" s="1">
        <v>1053</v>
      </c>
      <c r="B1054" s="1" t="s">
        <v>3</v>
      </c>
      <c r="C1054" s="1" t="s">
        <v>4</v>
      </c>
      <c r="D1054" s="1" t="s">
        <v>3594</v>
      </c>
      <c r="E1054" s="1" t="s">
        <v>3595</v>
      </c>
      <c r="F1054" s="1" t="s">
        <v>3585</v>
      </c>
      <c r="H1054" s="1" t="s">
        <v>3596</v>
      </c>
      <c r="I1054" s="52" t="s">
        <v>1780</v>
      </c>
      <c r="J1054" s="52" t="s">
        <v>1781</v>
      </c>
      <c r="K1054" s="1" t="s">
        <v>3602</v>
      </c>
      <c r="L1054" s="1" t="s">
        <v>5454</v>
      </c>
      <c r="M1054" s="2" t="s">
        <v>401</v>
      </c>
      <c r="O1054" s="1" t="s">
        <v>5453</v>
      </c>
      <c r="P1054" s="52" t="s">
        <v>3790</v>
      </c>
      <c r="Q1054" s="52" t="s">
        <v>3792</v>
      </c>
    </row>
    <row r="1055" ht="13.2" spans="1:16">
      <c r="A1055" s="1">
        <v>1054</v>
      </c>
      <c r="B1055" s="1" t="s">
        <v>6</v>
      </c>
      <c r="C1055" s="1" t="s">
        <v>7</v>
      </c>
      <c r="D1055" s="1" t="s">
        <v>3594</v>
      </c>
      <c r="E1055" s="1" t="s">
        <v>3595</v>
      </c>
      <c r="F1055" s="1" t="s">
        <v>3585</v>
      </c>
      <c r="H1055" s="1" t="s">
        <v>3596</v>
      </c>
      <c r="I1055" s="52" t="s">
        <v>1782</v>
      </c>
      <c r="J1055" s="52" t="s">
        <v>1783</v>
      </c>
      <c r="K1055" s="52" t="s">
        <v>3597</v>
      </c>
      <c r="M1055" s="2"/>
      <c r="O1055" s="1" t="s">
        <v>5455</v>
      </c>
      <c r="P1055" s="52" t="s">
        <v>3882</v>
      </c>
    </row>
    <row r="1056" ht="13.2" spans="1:17">
      <c r="A1056" s="1">
        <v>1055</v>
      </c>
      <c r="B1056" s="1" t="s">
        <v>3</v>
      </c>
      <c r="C1056" s="1" t="s">
        <v>4</v>
      </c>
      <c r="D1056" s="1" t="s">
        <v>3594</v>
      </c>
      <c r="E1056" s="1" t="s">
        <v>3595</v>
      </c>
      <c r="F1056" s="1" t="s">
        <v>3585</v>
      </c>
      <c r="H1056" s="1" t="s">
        <v>3596</v>
      </c>
      <c r="I1056" s="52" t="s">
        <v>1782</v>
      </c>
      <c r="J1056" s="52" t="s">
        <v>1783</v>
      </c>
      <c r="K1056" s="52" t="s">
        <v>3597</v>
      </c>
      <c r="L1056" s="1" t="s">
        <v>5456</v>
      </c>
      <c r="M1056" s="2" t="s">
        <v>402</v>
      </c>
      <c r="O1056" s="1" t="s">
        <v>5455</v>
      </c>
      <c r="P1056" s="52" t="s">
        <v>3882</v>
      </c>
      <c r="Q1056" s="52" t="s">
        <v>3883</v>
      </c>
    </row>
    <row r="1057" ht="13.2" spans="1:18">
      <c r="A1057" s="1">
        <v>1056</v>
      </c>
      <c r="B1057" s="1" t="s">
        <v>6</v>
      </c>
      <c r="C1057" s="1" t="s">
        <v>8</v>
      </c>
      <c r="D1057" s="1" t="s">
        <v>3594</v>
      </c>
      <c r="E1057" s="1" t="s">
        <v>3595</v>
      </c>
      <c r="F1057" s="1" t="s">
        <v>3585</v>
      </c>
      <c r="H1057" s="1" t="s">
        <v>3596</v>
      </c>
      <c r="I1057" s="52" t="s">
        <v>1784</v>
      </c>
      <c r="J1057" s="52" t="s">
        <v>1785</v>
      </c>
      <c r="K1057" s="52" t="s">
        <v>3597</v>
      </c>
      <c r="M1057" s="2"/>
      <c r="O1057" s="1" t="s">
        <v>5457</v>
      </c>
      <c r="P1057" s="52" t="s">
        <v>4155</v>
      </c>
      <c r="R1057" s="1" t="s">
        <v>3609</v>
      </c>
    </row>
    <row r="1058" ht="13.2" spans="1:16">
      <c r="A1058" s="1">
        <v>1057</v>
      </c>
      <c r="B1058" s="1" t="s">
        <v>6</v>
      </c>
      <c r="C1058" s="1" t="s">
        <v>7</v>
      </c>
      <c r="D1058" s="1" t="s">
        <v>3594</v>
      </c>
      <c r="E1058" s="1" t="s">
        <v>3595</v>
      </c>
      <c r="F1058" s="1" t="s">
        <v>3585</v>
      </c>
      <c r="H1058" s="1" t="s">
        <v>3596</v>
      </c>
      <c r="I1058" s="52" t="s">
        <v>1786</v>
      </c>
      <c r="J1058" s="52" t="s">
        <v>1787</v>
      </c>
      <c r="K1058" s="52" t="s">
        <v>3597</v>
      </c>
      <c r="M1058" s="2"/>
      <c r="O1058" s="1" t="s">
        <v>5458</v>
      </c>
      <c r="P1058" s="52" t="s">
        <v>3752</v>
      </c>
    </row>
    <row r="1059" ht="13.2" spans="1:17">
      <c r="A1059" s="1">
        <v>1058</v>
      </c>
      <c r="B1059" s="1" t="s">
        <v>3</v>
      </c>
      <c r="C1059" s="1" t="s">
        <v>4</v>
      </c>
      <c r="D1059" s="1" t="s">
        <v>3594</v>
      </c>
      <c r="E1059" s="1" t="s">
        <v>3595</v>
      </c>
      <c r="F1059" s="1" t="s">
        <v>3585</v>
      </c>
      <c r="H1059" s="1" t="s">
        <v>3596</v>
      </c>
      <c r="I1059" s="52" t="s">
        <v>1786</v>
      </c>
      <c r="J1059" s="52" t="s">
        <v>1787</v>
      </c>
      <c r="K1059" s="52" t="s">
        <v>3597</v>
      </c>
      <c r="L1059" s="1" t="s">
        <v>5459</v>
      </c>
      <c r="M1059" s="2" t="s">
        <v>65</v>
      </c>
      <c r="O1059" s="1" t="s">
        <v>5458</v>
      </c>
      <c r="P1059" s="52" t="s">
        <v>3752</v>
      </c>
      <c r="Q1059" s="52" t="s">
        <v>3754</v>
      </c>
    </row>
    <row r="1060" ht="13.2" spans="1:16">
      <c r="A1060" s="1">
        <v>1059</v>
      </c>
      <c r="B1060" s="1" t="s">
        <v>6</v>
      </c>
      <c r="C1060" s="1" t="s">
        <v>7</v>
      </c>
      <c r="D1060" s="1" t="s">
        <v>3594</v>
      </c>
      <c r="E1060" s="1" t="s">
        <v>3595</v>
      </c>
      <c r="F1060" s="1" t="s">
        <v>3585</v>
      </c>
      <c r="H1060" s="1" t="s">
        <v>3596</v>
      </c>
      <c r="I1060" s="52" t="s">
        <v>1788</v>
      </c>
      <c r="J1060" s="52" t="s">
        <v>1789</v>
      </c>
      <c r="K1060" s="52" t="s">
        <v>3597</v>
      </c>
      <c r="M1060" s="2"/>
      <c r="N1060" s="1" t="s">
        <v>5460</v>
      </c>
      <c r="O1060" s="1" t="s">
        <v>5461</v>
      </c>
      <c r="P1060" s="52" t="s">
        <v>4182</v>
      </c>
    </row>
    <row r="1061" ht="13.2" spans="1:17">
      <c r="A1061" s="1">
        <v>1060</v>
      </c>
      <c r="B1061" s="1" t="s">
        <v>3</v>
      </c>
      <c r="C1061" s="1" t="s">
        <v>4</v>
      </c>
      <c r="D1061" s="1" t="s">
        <v>3594</v>
      </c>
      <c r="E1061" s="1" t="s">
        <v>3595</v>
      </c>
      <c r="F1061" s="1" t="s">
        <v>3585</v>
      </c>
      <c r="H1061" s="1" t="s">
        <v>3596</v>
      </c>
      <c r="I1061" s="52" t="s">
        <v>1788</v>
      </c>
      <c r="J1061" s="52" t="s">
        <v>1789</v>
      </c>
      <c r="K1061" s="52" t="s">
        <v>3597</v>
      </c>
      <c r="L1061" s="1" t="s">
        <v>5462</v>
      </c>
      <c r="M1061" s="2" t="s">
        <v>403</v>
      </c>
      <c r="N1061" s="1" t="s">
        <v>5460</v>
      </c>
      <c r="O1061" s="1" t="s">
        <v>5461</v>
      </c>
      <c r="P1061" s="52" t="s">
        <v>4182</v>
      </c>
      <c r="Q1061" s="52" t="s">
        <v>4184</v>
      </c>
    </row>
    <row r="1062" ht="13.2" spans="1:16">
      <c r="A1062" s="1">
        <v>1061</v>
      </c>
      <c r="B1062" s="1" t="s">
        <v>6</v>
      </c>
      <c r="C1062" s="1" t="s">
        <v>7</v>
      </c>
      <c r="D1062" s="1" t="s">
        <v>3594</v>
      </c>
      <c r="E1062" s="1" t="s">
        <v>3595</v>
      </c>
      <c r="F1062" s="1" t="s">
        <v>3585</v>
      </c>
      <c r="H1062" s="1" t="s">
        <v>3596</v>
      </c>
      <c r="I1062" s="52" t="s">
        <v>1790</v>
      </c>
      <c r="J1062" s="52" t="s">
        <v>1791</v>
      </c>
      <c r="K1062" s="1" t="s">
        <v>3602</v>
      </c>
      <c r="M1062" s="2"/>
      <c r="O1062" s="1" t="s">
        <v>5463</v>
      </c>
      <c r="P1062" s="52" t="s">
        <v>4336</v>
      </c>
    </row>
    <row r="1063" ht="13.2" spans="1:17">
      <c r="A1063" s="1">
        <v>1062</v>
      </c>
      <c r="B1063" s="1" t="s">
        <v>3</v>
      </c>
      <c r="C1063" s="1" t="s">
        <v>4</v>
      </c>
      <c r="D1063" s="1" t="s">
        <v>3594</v>
      </c>
      <c r="E1063" s="1" t="s">
        <v>3595</v>
      </c>
      <c r="F1063" s="1" t="s">
        <v>3585</v>
      </c>
      <c r="H1063" s="1" t="s">
        <v>3596</v>
      </c>
      <c r="I1063" s="52" t="s">
        <v>1790</v>
      </c>
      <c r="J1063" s="52" t="s">
        <v>1791</v>
      </c>
      <c r="K1063" s="1" t="s">
        <v>3602</v>
      </c>
      <c r="L1063" s="1" t="s">
        <v>5464</v>
      </c>
      <c r="M1063" s="2" t="s">
        <v>55</v>
      </c>
      <c r="O1063" s="1" t="s">
        <v>5463</v>
      </c>
      <c r="P1063" s="52" t="s">
        <v>4336</v>
      </c>
      <c r="Q1063" s="52" t="s">
        <v>3118</v>
      </c>
    </row>
    <row r="1064" ht="13.2" spans="1:16">
      <c r="A1064" s="1">
        <v>1063</v>
      </c>
      <c r="B1064" s="1" t="s">
        <v>6</v>
      </c>
      <c r="C1064" s="1" t="s">
        <v>7</v>
      </c>
      <c r="D1064" s="1" t="s">
        <v>3594</v>
      </c>
      <c r="E1064" s="1" t="s">
        <v>3595</v>
      </c>
      <c r="F1064" s="1" t="s">
        <v>3585</v>
      </c>
      <c r="H1064" s="1" t="s">
        <v>3596</v>
      </c>
      <c r="I1064" s="52" t="s">
        <v>1792</v>
      </c>
      <c r="J1064" s="52" t="s">
        <v>1793</v>
      </c>
      <c r="K1064" s="52" t="s">
        <v>3597</v>
      </c>
      <c r="M1064" s="2"/>
      <c r="O1064" s="1" t="s">
        <v>5465</v>
      </c>
      <c r="P1064" s="52" t="s">
        <v>4223</v>
      </c>
    </row>
    <row r="1065" ht="13.2" spans="1:17">
      <c r="A1065" s="1">
        <v>1064</v>
      </c>
      <c r="B1065" s="1" t="s">
        <v>3</v>
      </c>
      <c r="C1065" s="1" t="s">
        <v>4</v>
      </c>
      <c r="D1065" s="1" t="s">
        <v>3594</v>
      </c>
      <c r="E1065" s="1" t="s">
        <v>3595</v>
      </c>
      <c r="F1065" s="1" t="s">
        <v>3585</v>
      </c>
      <c r="H1065" s="1" t="s">
        <v>3596</v>
      </c>
      <c r="I1065" s="52" t="s">
        <v>1792</v>
      </c>
      <c r="J1065" s="52" t="s">
        <v>1793</v>
      </c>
      <c r="K1065" s="52" t="s">
        <v>3597</v>
      </c>
      <c r="L1065" s="1" t="s">
        <v>5466</v>
      </c>
      <c r="M1065" s="2" t="s">
        <v>55</v>
      </c>
      <c r="O1065" s="1" t="s">
        <v>5465</v>
      </c>
      <c r="P1065" s="52" t="s">
        <v>4223</v>
      </c>
      <c r="Q1065" s="52" t="s">
        <v>4225</v>
      </c>
    </row>
    <row r="1066" ht="13.2" spans="1:16">
      <c r="A1066" s="1">
        <v>1065</v>
      </c>
      <c r="B1066" s="1" t="s">
        <v>6</v>
      </c>
      <c r="C1066" s="1" t="s">
        <v>7</v>
      </c>
      <c r="D1066" s="1" t="s">
        <v>3594</v>
      </c>
      <c r="E1066" s="1" t="s">
        <v>3595</v>
      </c>
      <c r="F1066" s="1" t="s">
        <v>3585</v>
      </c>
      <c r="H1066" s="1" t="s">
        <v>3596</v>
      </c>
      <c r="I1066" s="52" t="s">
        <v>1794</v>
      </c>
      <c r="J1066" s="52" t="s">
        <v>1795</v>
      </c>
      <c r="K1066" s="52" t="s">
        <v>3597</v>
      </c>
      <c r="M1066" s="2"/>
      <c r="O1066" s="1" t="s">
        <v>5467</v>
      </c>
      <c r="P1066" s="52" t="s">
        <v>5468</v>
      </c>
    </row>
    <row r="1067" ht="13.2" spans="1:17">
      <c r="A1067" s="1">
        <v>1066</v>
      </c>
      <c r="B1067" s="1" t="s">
        <v>3</v>
      </c>
      <c r="C1067" s="1" t="s">
        <v>4</v>
      </c>
      <c r="D1067" s="1" t="s">
        <v>3594</v>
      </c>
      <c r="E1067" s="1" t="s">
        <v>3595</v>
      </c>
      <c r="F1067" s="1" t="s">
        <v>3585</v>
      </c>
      <c r="H1067" s="1" t="s">
        <v>3596</v>
      </c>
      <c r="I1067" s="52" t="s">
        <v>1794</v>
      </c>
      <c r="J1067" s="52" t="s">
        <v>1795</v>
      </c>
      <c r="K1067" s="52" t="s">
        <v>3597</v>
      </c>
      <c r="L1067" s="1" t="s">
        <v>5469</v>
      </c>
      <c r="M1067" s="2" t="s">
        <v>404</v>
      </c>
      <c r="O1067" s="1" t="s">
        <v>5467</v>
      </c>
      <c r="P1067" s="52" t="s">
        <v>5468</v>
      </c>
      <c r="Q1067" s="52" t="s">
        <v>5470</v>
      </c>
    </row>
    <row r="1068" ht="13.2" spans="1:16">
      <c r="A1068" s="1">
        <v>1067</v>
      </c>
      <c r="B1068" s="1" t="s">
        <v>6</v>
      </c>
      <c r="C1068" s="1" t="s">
        <v>7</v>
      </c>
      <c r="D1068" s="1" t="s">
        <v>3594</v>
      </c>
      <c r="E1068" s="1" t="s">
        <v>3595</v>
      </c>
      <c r="F1068" s="1" t="s">
        <v>3585</v>
      </c>
      <c r="H1068" s="1" t="s">
        <v>3596</v>
      </c>
      <c r="I1068" s="52" t="s">
        <v>1796</v>
      </c>
      <c r="J1068" s="52" t="s">
        <v>1797</v>
      </c>
      <c r="K1068" s="52" t="s">
        <v>3597</v>
      </c>
      <c r="M1068" s="2"/>
      <c r="O1068" s="1" t="s">
        <v>5471</v>
      </c>
      <c r="P1068" s="52" t="s">
        <v>5472</v>
      </c>
    </row>
    <row r="1069" ht="13.2" spans="1:17">
      <c r="A1069" s="1">
        <v>1068</v>
      </c>
      <c r="B1069" s="1" t="s">
        <v>3</v>
      </c>
      <c r="C1069" s="1" t="s">
        <v>4</v>
      </c>
      <c r="D1069" s="1" t="s">
        <v>3594</v>
      </c>
      <c r="E1069" s="1" t="s">
        <v>3595</v>
      </c>
      <c r="F1069" s="1" t="s">
        <v>3585</v>
      </c>
      <c r="H1069" s="1" t="s">
        <v>3596</v>
      </c>
      <c r="I1069" s="52" t="s">
        <v>1796</v>
      </c>
      <c r="J1069" s="52" t="s">
        <v>1797</v>
      </c>
      <c r="K1069" s="52" t="s">
        <v>3597</v>
      </c>
      <c r="L1069" s="1" t="s">
        <v>5473</v>
      </c>
      <c r="M1069" s="2" t="s">
        <v>405</v>
      </c>
      <c r="O1069" s="1" t="s">
        <v>5471</v>
      </c>
      <c r="P1069" s="52" t="s">
        <v>5472</v>
      </c>
      <c r="Q1069" s="52" t="s">
        <v>5474</v>
      </c>
    </row>
    <row r="1070" ht="13.2" spans="1:16">
      <c r="A1070" s="1">
        <v>1069</v>
      </c>
      <c r="B1070" s="1" t="s">
        <v>6</v>
      </c>
      <c r="C1070" s="1" t="s">
        <v>7</v>
      </c>
      <c r="D1070" s="1" t="s">
        <v>3594</v>
      </c>
      <c r="E1070" s="1" t="s">
        <v>3595</v>
      </c>
      <c r="F1070" s="1" t="s">
        <v>3585</v>
      </c>
      <c r="H1070" s="1" t="s">
        <v>3596</v>
      </c>
      <c r="I1070" s="52" t="s">
        <v>1798</v>
      </c>
      <c r="J1070" s="52" t="s">
        <v>1799</v>
      </c>
      <c r="K1070" s="52" t="s">
        <v>3597</v>
      </c>
      <c r="M1070" s="2"/>
      <c r="O1070" s="1" t="s">
        <v>5475</v>
      </c>
      <c r="P1070" s="52" t="s">
        <v>4359</v>
      </c>
    </row>
    <row r="1071" ht="13.2" spans="1:17">
      <c r="A1071" s="1">
        <v>1070</v>
      </c>
      <c r="B1071" s="1" t="s">
        <v>3</v>
      </c>
      <c r="C1071" s="1" t="s">
        <v>4</v>
      </c>
      <c r="D1071" s="1" t="s">
        <v>3594</v>
      </c>
      <c r="E1071" s="1" t="s">
        <v>3595</v>
      </c>
      <c r="F1071" s="1" t="s">
        <v>3585</v>
      </c>
      <c r="H1071" s="1" t="s">
        <v>3596</v>
      </c>
      <c r="I1071" s="52" t="s">
        <v>1798</v>
      </c>
      <c r="J1071" s="52" t="s">
        <v>1799</v>
      </c>
      <c r="K1071" s="52" t="s">
        <v>3597</v>
      </c>
      <c r="L1071" s="1" t="s">
        <v>5476</v>
      </c>
      <c r="M1071" s="2" t="s">
        <v>65</v>
      </c>
      <c r="O1071" s="1" t="s">
        <v>5475</v>
      </c>
      <c r="P1071" s="52" t="s">
        <v>4359</v>
      </c>
      <c r="Q1071" s="52" t="s">
        <v>4361</v>
      </c>
    </row>
    <row r="1072" ht="13.2" spans="1:16">
      <c r="A1072" s="1">
        <v>1071</v>
      </c>
      <c r="B1072" s="1" t="s">
        <v>6</v>
      </c>
      <c r="C1072" s="1" t="s">
        <v>7</v>
      </c>
      <c r="D1072" s="1" t="s">
        <v>3594</v>
      </c>
      <c r="E1072" s="1" t="s">
        <v>3595</v>
      </c>
      <c r="F1072" s="1" t="s">
        <v>3585</v>
      </c>
      <c r="H1072" s="1" t="s">
        <v>3596</v>
      </c>
      <c r="I1072" s="52" t="s">
        <v>1800</v>
      </c>
      <c r="J1072" s="52" t="s">
        <v>1801</v>
      </c>
      <c r="K1072" s="52" t="s">
        <v>3597</v>
      </c>
      <c r="M1072" s="2"/>
      <c r="N1072" s="1" t="s">
        <v>5477</v>
      </c>
      <c r="O1072" s="1" t="s">
        <v>5478</v>
      </c>
      <c r="P1072" s="52" t="s">
        <v>5479</v>
      </c>
    </row>
    <row r="1073" ht="13.2" spans="1:17">
      <c r="A1073" s="1">
        <v>1072</v>
      </c>
      <c r="B1073" s="1" t="s">
        <v>3</v>
      </c>
      <c r="C1073" s="1" t="s">
        <v>4</v>
      </c>
      <c r="D1073" s="1" t="s">
        <v>3594</v>
      </c>
      <c r="E1073" s="1" t="s">
        <v>3595</v>
      </c>
      <c r="F1073" s="1" t="s">
        <v>3585</v>
      </c>
      <c r="H1073" s="1" t="s">
        <v>3596</v>
      </c>
      <c r="I1073" s="52" t="s">
        <v>1800</v>
      </c>
      <c r="J1073" s="52" t="s">
        <v>1801</v>
      </c>
      <c r="K1073" s="52" t="s">
        <v>3597</v>
      </c>
      <c r="L1073" s="1" t="s">
        <v>5480</v>
      </c>
      <c r="M1073" s="2" t="s">
        <v>406</v>
      </c>
      <c r="N1073" s="1" t="s">
        <v>5477</v>
      </c>
      <c r="O1073" s="1" t="s">
        <v>5478</v>
      </c>
      <c r="P1073" s="52" t="s">
        <v>5479</v>
      </c>
      <c r="Q1073" s="52" t="s">
        <v>5481</v>
      </c>
    </row>
    <row r="1074" ht="13.2" spans="1:16">
      <c r="A1074" s="1">
        <v>1073</v>
      </c>
      <c r="B1074" s="1" t="s">
        <v>6</v>
      </c>
      <c r="C1074" s="1" t="s">
        <v>7</v>
      </c>
      <c r="D1074" s="1" t="s">
        <v>3594</v>
      </c>
      <c r="E1074" s="1" t="s">
        <v>3595</v>
      </c>
      <c r="F1074" s="1" t="s">
        <v>3585</v>
      </c>
      <c r="H1074" s="1" t="s">
        <v>3596</v>
      </c>
      <c r="I1074" s="52" t="s">
        <v>1802</v>
      </c>
      <c r="J1074" s="52" t="s">
        <v>1803</v>
      </c>
      <c r="K1074" s="1" t="s">
        <v>3602</v>
      </c>
      <c r="M1074" s="2"/>
      <c r="O1074" s="1" t="s">
        <v>5482</v>
      </c>
      <c r="P1074" s="52" t="s">
        <v>4570</v>
      </c>
    </row>
    <row r="1075" ht="13.2" spans="1:17">
      <c r="A1075" s="1">
        <v>1074</v>
      </c>
      <c r="B1075" s="1" t="s">
        <v>3</v>
      </c>
      <c r="C1075" s="1" t="s">
        <v>4</v>
      </c>
      <c r="D1075" s="1" t="s">
        <v>3594</v>
      </c>
      <c r="E1075" s="1" t="s">
        <v>3595</v>
      </c>
      <c r="F1075" s="1" t="s">
        <v>3585</v>
      </c>
      <c r="H1075" s="1" t="s">
        <v>3596</v>
      </c>
      <c r="I1075" s="52" t="s">
        <v>1802</v>
      </c>
      <c r="J1075" s="52" t="s">
        <v>1803</v>
      </c>
      <c r="K1075" s="1" t="s">
        <v>3602</v>
      </c>
      <c r="L1075" s="1" t="s">
        <v>5483</v>
      </c>
      <c r="M1075" s="2" t="s">
        <v>407</v>
      </c>
      <c r="O1075" s="1" t="s">
        <v>5482</v>
      </c>
      <c r="P1075" s="52" t="s">
        <v>4570</v>
      </c>
      <c r="Q1075" s="52" t="s">
        <v>4572</v>
      </c>
    </row>
    <row r="1076" ht="13.2" spans="1:16">
      <c r="A1076" s="1">
        <v>1075</v>
      </c>
      <c r="B1076" s="1" t="s">
        <v>6</v>
      </c>
      <c r="C1076" s="1" t="s">
        <v>7</v>
      </c>
      <c r="D1076" s="1" t="s">
        <v>3594</v>
      </c>
      <c r="E1076" s="1" t="s">
        <v>3595</v>
      </c>
      <c r="F1076" s="1" t="s">
        <v>3585</v>
      </c>
      <c r="H1076" s="1" t="s">
        <v>3596</v>
      </c>
      <c r="I1076" s="52" t="s">
        <v>1804</v>
      </c>
      <c r="J1076" s="52" t="s">
        <v>1805</v>
      </c>
      <c r="K1076" s="52" t="s">
        <v>3597</v>
      </c>
      <c r="M1076" s="2"/>
      <c r="O1076" s="1" t="s">
        <v>5484</v>
      </c>
      <c r="P1076" s="52" t="s">
        <v>5485</v>
      </c>
    </row>
    <row r="1077" ht="13.2" spans="1:17">
      <c r="A1077" s="1">
        <v>1076</v>
      </c>
      <c r="B1077" s="1" t="s">
        <v>3</v>
      </c>
      <c r="C1077" s="1" t="s">
        <v>4</v>
      </c>
      <c r="D1077" s="1" t="s">
        <v>3594</v>
      </c>
      <c r="E1077" s="1" t="s">
        <v>3595</v>
      </c>
      <c r="F1077" s="1" t="s">
        <v>3585</v>
      </c>
      <c r="H1077" s="1" t="s">
        <v>3596</v>
      </c>
      <c r="I1077" s="52" t="s">
        <v>1804</v>
      </c>
      <c r="J1077" s="52" t="s">
        <v>1805</v>
      </c>
      <c r="K1077" s="52" t="s">
        <v>3597</v>
      </c>
      <c r="L1077" s="1" t="s">
        <v>5486</v>
      </c>
      <c r="M1077" s="2" t="s">
        <v>65</v>
      </c>
      <c r="O1077" s="1" t="s">
        <v>5484</v>
      </c>
      <c r="P1077" s="52" t="s">
        <v>5485</v>
      </c>
      <c r="Q1077" s="52" t="s">
        <v>5487</v>
      </c>
    </row>
    <row r="1078" ht="13.2" spans="1:16">
      <c r="A1078" s="1">
        <v>1077</v>
      </c>
      <c r="B1078" s="1" t="s">
        <v>6</v>
      </c>
      <c r="C1078" s="1" t="s">
        <v>7</v>
      </c>
      <c r="D1078" s="1" t="s">
        <v>3594</v>
      </c>
      <c r="E1078" s="1" t="s">
        <v>3595</v>
      </c>
      <c r="F1078" s="1" t="s">
        <v>3585</v>
      </c>
      <c r="H1078" s="1" t="s">
        <v>3596</v>
      </c>
      <c r="I1078" s="52" t="s">
        <v>1806</v>
      </c>
      <c r="J1078" s="52" t="s">
        <v>1807</v>
      </c>
      <c r="K1078" s="52" t="s">
        <v>3597</v>
      </c>
      <c r="M1078" s="2"/>
      <c r="O1078" s="1" t="s">
        <v>5488</v>
      </c>
      <c r="P1078" s="52" t="s">
        <v>5489</v>
      </c>
    </row>
    <row r="1079" ht="13.2" spans="1:17">
      <c r="A1079" s="1">
        <v>1078</v>
      </c>
      <c r="B1079" s="1" t="s">
        <v>3</v>
      </c>
      <c r="C1079" s="1" t="s">
        <v>4</v>
      </c>
      <c r="D1079" s="1" t="s">
        <v>3594</v>
      </c>
      <c r="E1079" s="1" t="s">
        <v>3595</v>
      </c>
      <c r="F1079" s="1" t="s">
        <v>3585</v>
      </c>
      <c r="H1079" s="1" t="s">
        <v>3596</v>
      </c>
      <c r="I1079" s="52" t="s">
        <v>1806</v>
      </c>
      <c r="J1079" s="52" t="s">
        <v>1807</v>
      </c>
      <c r="K1079" s="52" t="s">
        <v>3597</v>
      </c>
      <c r="L1079" s="1" t="s">
        <v>5490</v>
      </c>
      <c r="M1079" s="2" t="s">
        <v>65</v>
      </c>
      <c r="O1079" s="1" t="s">
        <v>5488</v>
      </c>
      <c r="P1079" s="52" t="s">
        <v>5489</v>
      </c>
      <c r="Q1079" s="52" t="s">
        <v>4609</v>
      </c>
    </row>
    <row r="1080" ht="13.2" spans="1:16">
      <c r="A1080" s="1">
        <v>1079</v>
      </c>
      <c r="B1080" s="1" t="s">
        <v>6</v>
      </c>
      <c r="C1080" s="1" t="s">
        <v>7</v>
      </c>
      <c r="D1080" s="1" t="s">
        <v>3594</v>
      </c>
      <c r="E1080" s="1" t="s">
        <v>3595</v>
      </c>
      <c r="F1080" s="1" t="s">
        <v>3585</v>
      </c>
      <c r="H1080" s="1" t="s">
        <v>3596</v>
      </c>
      <c r="I1080" s="52" t="s">
        <v>1808</v>
      </c>
      <c r="J1080" s="52" t="s">
        <v>1809</v>
      </c>
      <c r="K1080" s="52" t="s">
        <v>3597</v>
      </c>
      <c r="M1080" s="2"/>
      <c r="N1080" s="1" t="s">
        <v>5491</v>
      </c>
      <c r="O1080" s="1" t="s">
        <v>5492</v>
      </c>
      <c r="P1080" s="52" t="s">
        <v>5493</v>
      </c>
    </row>
    <row r="1081" ht="13.2" spans="1:17">
      <c r="A1081" s="1">
        <v>1080</v>
      </c>
      <c r="B1081" s="1" t="s">
        <v>3</v>
      </c>
      <c r="C1081" s="1" t="s">
        <v>4</v>
      </c>
      <c r="D1081" s="1" t="s">
        <v>3594</v>
      </c>
      <c r="E1081" s="1" t="s">
        <v>3595</v>
      </c>
      <c r="F1081" s="1" t="s">
        <v>3585</v>
      </c>
      <c r="H1081" s="1" t="s">
        <v>3596</v>
      </c>
      <c r="I1081" s="52" t="s">
        <v>1808</v>
      </c>
      <c r="J1081" s="52" t="s">
        <v>1809</v>
      </c>
      <c r="K1081" s="52" t="s">
        <v>3597</v>
      </c>
      <c r="L1081" s="1" t="s">
        <v>5494</v>
      </c>
      <c r="M1081" s="2" t="s">
        <v>408</v>
      </c>
      <c r="N1081" s="1" t="s">
        <v>5491</v>
      </c>
      <c r="O1081" s="1" t="s">
        <v>5492</v>
      </c>
      <c r="P1081" s="52" t="s">
        <v>5493</v>
      </c>
      <c r="Q1081" s="52" t="s">
        <v>5495</v>
      </c>
    </row>
    <row r="1082" ht="13.2" spans="1:16">
      <c r="A1082" s="1">
        <v>1081</v>
      </c>
      <c r="B1082" s="1" t="s">
        <v>6</v>
      </c>
      <c r="C1082" s="1" t="s">
        <v>7</v>
      </c>
      <c r="D1082" s="1" t="s">
        <v>3594</v>
      </c>
      <c r="E1082" s="1" t="s">
        <v>3595</v>
      </c>
      <c r="F1082" s="1" t="s">
        <v>3585</v>
      </c>
      <c r="H1082" s="1" t="s">
        <v>3596</v>
      </c>
      <c r="I1082" s="52" t="s">
        <v>1810</v>
      </c>
      <c r="J1082" s="52" t="s">
        <v>1811</v>
      </c>
      <c r="K1082" s="1" t="s">
        <v>3602</v>
      </c>
      <c r="M1082" s="2"/>
      <c r="O1082" s="1" t="s">
        <v>5496</v>
      </c>
      <c r="P1082" s="52" t="s">
        <v>3681</v>
      </c>
    </row>
    <row r="1083" ht="13.2" spans="1:17">
      <c r="A1083" s="1">
        <v>1082</v>
      </c>
      <c r="B1083" s="1" t="s">
        <v>3</v>
      </c>
      <c r="C1083" s="1" t="s">
        <v>4</v>
      </c>
      <c r="D1083" s="1" t="s">
        <v>3594</v>
      </c>
      <c r="E1083" s="1" t="s">
        <v>3595</v>
      </c>
      <c r="F1083" s="1" t="s">
        <v>3585</v>
      </c>
      <c r="H1083" s="1" t="s">
        <v>3596</v>
      </c>
      <c r="I1083" s="52" t="s">
        <v>1810</v>
      </c>
      <c r="J1083" s="52" t="s">
        <v>1811</v>
      </c>
      <c r="K1083" s="1" t="s">
        <v>3602</v>
      </c>
      <c r="L1083" s="1" t="s">
        <v>5497</v>
      </c>
      <c r="M1083" s="2" t="s">
        <v>409</v>
      </c>
      <c r="O1083" s="1" t="s">
        <v>5496</v>
      </c>
      <c r="P1083" s="52" t="s">
        <v>3681</v>
      </c>
      <c r="Q1083" s="52" t="s">
        <v>3683</v>
      </c>
    </row>
    <row r="1084" ht="13.2" spans="1:16">
      <c r="A1084" s="1">
        <v>1083</v>
      </c>
      <c r="B1084" s="1" t="s">
        <v>6</v>
      </c>
      <c r="C1084" s="1" t="s">
        <v>7</v>
      </c>
      <c r="D1084" s="1" t="s">
        <v>3594</v>
      </c>
      <c r="E1084" s="1" t="s">
        <v>3595</v>
      </c>
      <c r="F1084" s="1" t="s">
        <v>3585</v>
      </c>
      <c r="H1084" s="1" t="s">
        <v>3596</v>
      </c>
      <c r="I1084" s="52" t="s">
        <v>1812</v>
      </c>
      <c r="J1084" s="52" t="s">
        <v>1813</v>
      </c>
      <c r="K1084" s="1" t="s">
        <v>3602</v>
      </c>
      <c r="M1084" s="2"/>
      <c r="N1084" s="1" t="s">
        <v>5498</v>
      </c>
      <c r="O1084" s="1" t="s">
        <v>5499</v>
      </c>
      <c r="P1084" s="52" t="s">
        <v>5500</v>
      </c>
    </row>
    <row r="1085" ht="13.2" spans="1:17">
      <c r="A1085" s="1">
        <v>1084</v>
      </c>
      <c r="B1085" s="1" t="s">
        <v>3</v>
      </c>
      <c r="C1085" s="1" t="s">
        <v>4</v>
      </c>
      <c r="D1085" s="1" t="s">
        <v>3594</v>
      </c>
      <c r="E1085" s="1" t="s">
        <v>3595</v>
      </c>
      <c r="F1085" s="1" t="s">
        <v>3585</v>
      </c>
      <c r="H1085" s="1" t="s">
        <v>3596</v>
      </c>
      <c r="I1085" s="52" t="s">
        <v>1812</v>
      </c>
      <c r="J1085" s="52" t="s">
        <v>1813</v>
      </c>
      <c r="K1085" s="1" t="s">
        <v>3602</v>
      </c>
      <c r="L1085" s="1" t="s">
        <v>5501</v>
      </c>
      <c r="M1085" s="2" t="s">
        <v>410</v>
      </c>
      <c r="N1085" s="1" t="s">
        <v>5498</v>
      </c>
      <c r="O1085" s="1" t="s">
        <v>5499</v>
      </c>
      <c r="P1085" s="52" t="s">
        <v>5500</v>
      </c>
      <c r="Q1085" s="52" t="s">
        <v>5502</v>
      </c>
    </row>
    <row r="1086" ht="13.2" spans="1:16">
      <c r="A1086" s="1">
        <v>1085</v>
      </c>
      <c r="B1086" s="1" t="s">
        <v>6</v>
      </c>
      <c r="C1086" s="1" t="s">
        <v>7</v>
      </c>
      <c r="D1086" s="1" t="s">
        <v>3594</v>
      </c>
      <c r="E1086" s="1" t="s">
        <v>3595</v>
      </c>
      <c r="F1086" s="1" t="s">
        <v>3585</v>
      </c>
      <c r="H1086" s="1" t="s">
        <v>3596</v>
      </c>
      <c r="I1086" s="52" t="s">
        <v>1814</v>
      </c>
      <c r="J1086" s="52" t="s">
        <v>1815</v>
      </c>
      <c r="K1086" s="52" t="s">
        <v>3597</v>
      </c>
      <c r="M1086" s="2"/>
      <c r="N1086" s="1" t="s">
        <v>5503</v>
      </c>
      <c r="O1086" s="1" t="s">
        <v>5504</v>
      </c>
      <c r="P1086" s="52" t="s">
        <v>5505</v>
      </c>
    </row>
    <row r="1087" ht="13.2" spans="1:17">
      <c r="A1087" s="1">
        <v>1086</v>
      </c>
      <c r="B1087" s="1" t="s">
        <v>3</v>
      </c>
      <c r="C1087" s="1" t="s">
        <v>4</v>
      </c>
      <c r="D1087" s="1" t="s">
        <v>3594</v>
      </c>
      <c r="E1087" s="1" t="s">
        <v>3595</v>
      </c>
      <c r="F1087" s="1" t="s">
        <v>3585</v>
      </c>
      <c r="H1087" s="1" t="s">
        <v>3596</v>
      </c>
      <c r="I1087" s="52" t="s">
        <v>1814</v>
      </c>
      <c r="J1087" s="52" t="s">
        <v>1815</v>
      </c>
      <c r="K1087" s="52" t="s">
        <v>3597</v>
      </c>
      <c r="L1087" s="1" t="s">
        <v>5506</v>
      </c>
      <c r="M1087" s="2" t="s">
        <v>411</v>
      </c>
      <c r="N1087" s="1" t="s">
        <v>5503</v>
      </c>
      <c r="O1087" s="1" t="s">
        <v>5504</v>
      </c>
      <c r="P1087" s="52" t="s">
        <v>5505</v>
      </c>
      <c r="Q1087" s="52" t="s">
        <v>5507</v>
      </c>
    </row>
    <row r="1088" ht="13.2" spans="1:18">
      <c r="A1088" s="1">
        <v>1087</v>
      </c>
      <c r="B1088" s="1" t="s">
        <v>6</v>
      </c>
      <c r="C1088" s="1" t="s">
        <v>8</v>
      </c>
      <c r="D1088" s="1" t="s">
        <v>3594</v>
      </c>
      <c r="E1088" s="1" t="s">
        <v>3595</v>
      </c>
      <c r="F1088" s="1" t="s">
        <v>3585</v>
      </c>
      <c r="H1088" s="1" t="s">
        <v>3596</v>
      </c>
      <c r="I1088" s="52" t="s">
        <v>1816</v>
      </c>
      <c r="J1088" s="52" t="s">
        <v>1817</v>
      </c>
      <c r="K1088" s="52" t="s">
        <v>3597</v>
      </c>
      <c r="M1088" s="2"/>
      <c r="N1088" s="1" t="s">
        <v>5508</v>
      </c>
      <c r="O1088" s="1" t="s">
        <v>5509</v>
      </c>
      <c r="P1088" s="52" t="s">
        <v>3616</v>
      </c>
      <c r="R1088" s="1" t="s">
        <v>3609</v>
      </c>
    </row>
    <row r="1089" ht="13.2" spans="1:16">
      <c r="A1089" s="1">
        <v>1088</v>
      </c>
      <c r="B1089" s="1" t="s">
        <v>6</v>
      </c>
      <c r="C1089" s="1" t="s">
        <v>7</v>
      </c>
      <c r="D1089" s="1" t="s">
        <v>3594</v>
      </c>
      <c r="E1089" s="1" t="s">
        <v>3595</v>
      </c>
      <c r="F1089" s="1" t="s">
        <v>3585</v>
      </c>
      <c r="H1089" s="1" t="s">
        <v>3596</v>
      </c>
      <c r="I1089" s="52" t="s">
        <v>1818</v>
      </c>
      <c r="J1089" s="52" t="s">
        <v>1819</v>
      </c>
      <c r="K1089" s="1" t="s">
        <v>3602</v>
      </c>
      <c r="M1089" s="2"/>
      <c r="N1089" s="1" t="s">
        <v>5510</v>
      </c>
      <c r="O1089" s="1" t="s">
        <v>5511</v>
      </c>
      <c r="P1089" s="52" t="s">
        <v>3890</v>
      </c>
    </row>
    <row r="1090" ht="13.2" spans="1:17">
      <c r="A1090" s="1">
        <v>1089</v>
      </c>
      <c r="B1090" s="1" t="s">
        <v>3</v>
      </c>
      <c r="C1090" s="1" t="s">
        <v>4</v>
      </c>
      <c r="D1090" s="1" t="s">
        <v>3594</v>
      </c>
      <c r="E1090" s="1" t="s">
        <v>3595</v>
      </c>
      <c r="F1090" s="1" t="s">
        <v>3585</v>
      </c>
      <c r="H1090" s="1" t="s">
        <v>3596</v>
      </c>
      <c r="I1090" s="52" t="s">
        <v>1818</v>
      </c>
      <c r="J1090" s="52" t="s">
        <v>1819</v>
      </c>
      <c r="K1090" s="1" t="s">
        <v>3602</v>
      </c>
      <c r="L1090" s="1" t="s">
        <v>5512</v>
      </c>
      <c r="M1090" s="2" t="s">
        <v>412</v>
      </c>
      <c r="N1090" s="1" t="s">
        <v>5510</v>
      </c>
      <c r="O1090" s="1" t="s">
        <v>5511</v>
      </c>
      <c r="P1090" s="52" t="s">
        <v>3890</v>
      </c>
      <c r="Q1090" s="52" t="s">
        <v>3892</v>
      </c>
    </row>
    <row r="1091" ht="13.2" spans="1:16">
      <c r="A1091" s="1">
        <v>1090</v>
      </c>
      <c r="B1091" s="1" t="s">
        <v>6</v>
      </c>
      <c r="C1091" s="1" t="s">
        <v>7</v>
      </c>
      <c r="D1091" s="1" t="s">
        <v>3594</v>
      </c>
      <c r="E1091" s="1" t="s">
        <v>3595</v>
      </c>
      <c r="F1091" s="1" t="s">
        <v>3585</v>
      </c>
      <c r="H1091" s="1" t="s">
        <v>3596</v>
      </c>
      <c r="I1091" s="52" t="s">
        <v>1820</v>
      </c>
      <c r="J1091" s="52" t="s">
        <v>1821</v>
      </c>
      <c r="K1091" s="1" t="s">
        <v>3602</v>
      </c>
      <c r="M1091" s="2"/>
      <c r="O1091" s="1" t="s">
        <v>5513</v>
      </c>
      <c r="P1091" s="52" t="s">
        <v>3901</v>
      </c>
    </row>
    <row r="1092" ht="13.2" spans="1:17">
      <c r="A1092" s="1">
        <v>1091</v>
      </c>
      <c r="B1092" s="1" t="s">
        <v>3</v>
      </c>
      <c r="C1092" s="1" t="s">
        <v>4</v>
      </c>
      <c r="D1092" s="1" t="s">
        <v>3594</v>
      </c>
      <c r="E1092" s="1" t="s">
        <v>3595</v>
      </c>
      <c r="F1092" s="1" t="s">
        <v>3585</v>
      </c>
      <c r="H1092" s="1" t="s">
        <v>3596</v>
      </c>
      <c r="I1092" s="52" t="s">
        <v>1820</v>
      </c>
      <c r="J1092" s="52" t="s">
        <v>1821</v>
      </c>
      <c r="K1092" s="1" t="s">
        <v>3602</v>
      </c>
      <c r="L1092" s="1" t="s">
        <v>5514</v>
      </c>
      <c r="M1092" s="2" t="s">
        <v>413</v>
      </c>
      <c r="O1092" s="1" t="s">
        <v>5513</v>
      </c>
      <c r="P1092" s="52" t="s">
        <v>3901</v>
      </c>
      <c r="Q1092" s="52" t="s">
        <v>3903</v>
      </c>
    </row>
    <row r="1093" ht="13.2" spans="1:16">
      <c r="A1093" s="1">
        <v>1092</v>
      </c>
      <c r="B1093" s="1" t="s">
        <v>6</v>
      </c>
      <c r="C1093" s="1" t="s">
        <v>7</v>
      </c>
      <c r="D1093" s="1" t="s">
        <v>3594</v>
      </c>
      <c r="E1093" s="1" t="s">
        <v>3595</v>
      </c>
      <c r="F1093" s="1" t="s">
        <v>3585</v>
      </c>
      <c r="H1093" s="1" t="s">
        <v>3596</v>
      </c>
      <c r="I1093" s="52" t="s">
        <v>1822</v>
      </c>
      <c r="J1093" s="52" t="s">
        <v>1823</v>
      </c>
      <c r="K1093" s="52" t="s">
        <v>3597</v>
      </c>
      <c r="M1093" s="2"/>
      <c r="O1093" s="1" t="s">
        <v>5515</v>
      </c>
      <c r="P1093" s="52" t="s">
        <v>4895</v>
      </c>
    </row>
    <row r="1094" ht="13.2" spans="1:17">
      <c r="A1094" s="1">
        <v>1093</v>
      </c>
      <c r="B1094" s="1" t="s">
        <v>3</v>
      </c>
      <c r="C1094" s="1" t="s">
        <v>4</v>
      </c>
      <c r="D1094" s="1" t="s">
        <v>3594</v>
      </c>
      <c r="E1094" s="1" t="s">
        <v>3595</v>
      </c>
      <c r="F1094" s="1" t="s">
        <v>3585</v>
      </c>
      <c r="H1094" s="1" t="s">
        <v>3596</v>
      </c>
      <c r="I1094" s="52" t="s">
        <v>1822</v>
      </c>
      <c r="J1094" s="52" t="s">
        <v>1823</v>
      </c>
      <c r="K1094" s="52" t="s">
        <v>3597</v>
      </c>
      <c r="L1094" s="1" t="s">
        <v>5516</v>
      </c>
      <c r="M1094" s="2" t="s">
        <v>414</v>
      </c>
      <c r="O1094" s="1" t="s">
        <v>5515</v>
      </c>
      <c r="P1094" s="52" t="s">
        <v>4895</v>
      </c>
      <c r="Q1094" s="52" t="s">
        <v>4897</v>
      </c>
    </row>
    <row r="1095" ht="13.2" spans="1:16">
      <c r="A1095" s="1">
        <v>1094</v>
      </c>
      <c r="B1095" s="1" t="s">
        <v>6</v>
      </c>
      <c r="C1095" s="1" t="s">
        <v>7</v>
      </c>
      <c r="D1095" s="1" t="s">
        <v>3594</v>
      </c>
      <c r="E1095" s="1" t="s">
        <v>3595</v>
      </c>
      <c r="F1095" s="1" t="s">
        <v>3585</v>
      </c>
      <c r="H1095" s="1" t="s">
        <v>3596</v>
      </c>
      <c r="I1095" s="52" t="s">
        <v>1824</v>
      </c>
      <c r="J1095" s="52" t="s">
        <v>1825</v>
      </c>
      <c r="K1095" s="52" t="s">
        <v>3597</v>
      </c>
      <c r="M1095" s="2"/>
      <c r="O1095" s="1" t="s">
        <v>5517</v>
      </c>
      <c r="P1095" s="52" t="s">
        <v>5518</v>
      </c>
    </row>
    <row r="1096" ht="13.2" spans="1:17">
      <c r="A1096" s="1">
        <v>1095</v>
      </c>
      <c r="B1096" s="1" t="s">
        <v>3</v>
      </c>
      <c r="C1096" s="1" t="s">
        <v>4</v>
      </c>
      <c r="D1096" s="1" t="s">
        <v>3594</v>
      </c>
      <c r="E1096" s="1" t="s">
        <v>3595</v>
      </c>
      <c r="F1096" s="1" t="s">
        <v>3585</v>
      </c>
      <c r="H1096" s="1" t="s">
        <v>3596</v>
      </c>
      <c r="I1096" s="52" t="s">
        <v>1824</v>
      </c>
      <c r="J1096" s="52" t="s">
        <v>1825</v>
      </c>
      <c r="K1096" s="52" t="s">
        <v>3597</v>
      </c>
      <c r="L1096" s="1" t="s">
        <v>5519</v>
      </c>
      <c r="M1096" s="2" t="s">
        <v>139</v>
      </c>
      <c r="O1096" s="1" t="s">
        <v>5517</v>
      </c>
      <c r="P1096" s="52" t="s">
        <v>5518</v>
      </c>
      <c r="Q1096" s="52" t="s">
        <v>5367</v>
      </c>
    </row>
    <row r="1097" ht="13.2" spans="1:16">
      <c r="A1097" s="1">
        <v>1096</v>
      </c>
      <c r="B1097" s="1" t="s">
        <v>6</v>
      </c>
      <c r="C1097" s="1" t="s">
        <v>7</v>
      </c>
      <c r="D1097" s="1" t="s">
        <v>3594</v>
      </c>
      <c r="E1097" s="1" t="s">
        <v>3595</v>
      </c>
      <c r="F1097" s="1" t="s">
        <v>3585</v>
      </c>
      <c r="H1097" s="1" t="s">
        <v>3596</v>
      </c>
      <c r="I1097" s="52" t="s">
        <v>1826</v>
      </c>
      <c r="J1097" s="52" t="s">
        <v>1827</v>
      </c>
      <c r="K1097" s="1" t="s">
        <v>3602</v>
      </c>
      <c r="M1097" s="2"/>
      <c r="N1097" s="1" t="s">
        <v>5520</v>
      </c>
      <c r="O1097" s="1" t="s">
        <v>5521</v>
      </c>
      <c r="P1097" s="52" t="s">
        <v>5522</v>
      </c>
    </row>
    <row r="1098" ht="13.2" spans="1:17">
      <c r="A1098" s="1">
        <v>1097</v>
      </c>
      <c r="B1098" s="1" t="s">
        <v>3</v>
      </c>
      <c r="C1098" s="1" t="s">
        <v>4</v>
      </c>
      <c r="D1098" s="1" t="s">
        <v>3594</v>
      </c>
      <c r="E1098" s="1" t="s">
        <v>3595</v>
      </c>
      <c r="F1098" s="1" t="s">
        <v>3585</v>
      </c>
      <c r="H1098" s="1" t="s">
        <v>3596</v>
      </c>
      <c r="I1098" s="52" t="s">
        <v>1826</v>
      </c>
      <c r="J1098" s="52" t="s">
        <v>1827</v>
      </c>
      <c r="K1098" s="1" t="s">
        <v>3602</v>
      </c>
      <c r="L1098" s="1" t="s">
        <v>5523</v>
      </c>
      <c r="M1098" s="2" t="s">
        <v>415</v>
      </c>
      <c r="N1098" s="1" t="s">
        <v>5520</v>
      </c>
      <c r="O1098" s="1" t="s">
        <v>5521</v>
      </c>
      <c r="P1098" s="52" t="s">
        <v>5522</v>
      </c>
      <c r="Q1098" s="52" t="s">
        <v>4863</v>
      </c>
    </row>
    <row r="1099" ht="13.2" spans="1:16">
      <c r="A1099" s="1">
        <v>1098</v>
      </c>
      <c r="B1099" s="1" t="s">
        <v>6</v>
      </c>
      <c r="C1099" s="1" t="s">
        <v>7</v>
      </c>
      <c r="D1099" s="1" t="s">
        <v>3594</v>
      </c>
      <c r="E1099" s="1" t="s">
        <v>3595</v>
      </c>
      <c r="F1099" s="1" t="s">
        <v>3585</v>
      </c>
      <c r="H1099" s="1" t="s">
        <v>3596</v>
      </c>
      <c r="I1099" s="52" t="s">
        <v>1828</v>
      </c>
      <c r="J1099" s="52" t="s">
        <v>1829</v>
      </c>
      <c r="K1099" s="1" t="s">
        <v>3602</v>
      </c>
      <c r="M1099" s="2"/>
      <c r="O1099" s="1" t="s">
        <v>5524</v>
      </c>
      <c r="P1099" s="52" t="s">
        <v>4242</v>
      </c>
    </row>
    <row r="1100" ht="13.2" spans="1:17">
      <c r="A1100" s="1">
        <v>1099</v>
      </c>
      <c r="B1100" s="1" t="s">
        <v>3</v>
      </c>
      <c r="C1100" s="1" t="s">
        <v>4</v>
      </c>
      <c r="D1100" s="1" t="s">
        <v>3594</v>
      </c>
      <c r="E1100" s="1" t="s">
        <v>3595</v>
      </c>
      <c r="F1100" s="1" t="s">
        <v>3585</v>
      </c>
      <c r="H1100" s="1" t="s">
        <v>3596</v>
      </c>
      <c r="I1100" s="52" t="s">
        <v>1828</v>
      </c>
      <c r="J1100" s="52" t="s">
        <v>1829</v>
      </c>
      <c r="K1100" s="1" t="s">
        <v>3602</v>
      </c>
      <c r="L1100" s="1" t="s">
        <v>5525</v>
      </c>
      <c r="M1100" s="2" t="s">
        <v>55</v>
      </c>
      <c r="O1100" s="1" t="s">
        <v>5524</v>
      </c>
      <c r="P1100" s="52" t="s">
        <v>4242</v>
      </c>
      <c r="Q1100" s="52" t="s">
        <v>4244</v>
      </c>
    </row>
    <row r="1101" ht="13.2" spans="1:16">
      <c r="A1101" s="1">
        <v>1100</v>
      </c>
      <c r="B1101" s="1" t="s">
        <v>6</v>
      </c>
      <c r="C1101" s="1" t="s">
        <v>7</v>
      </c>
      <c r="D1101" s="1" t="s">
        <v>3594</v>
      </c>
      <c r="E1101" s="1" t="s">
        <v>3595</v>
      </c>
      <c r="F1101" s="1" t="s">
        <v>3585</v>
      </c>
      <c r="H1101" s="1" t="s">
        <v>3596</v>
      </c>
      <c r="I1101" s="52" t="s">
        <v>1830</v>
      </c>
      <c r="J1101" s="52" t="s">
        <v>1831</v>
      </c>
      <c r="K1101" s="1" t="s">
        <v>3602</v>
      </c>
      <c r="M1101" s="2"/>
      <c r="O1101" s="1" t="s">
        <v>5526</v>
      </c>
      <c r="P1101" s="52" t="s">
        <v>3315</v>
      </c>
    </row>
    <row r="1102" ht="13.2" spans="1:17">
      <c r="A1102" s="1">
        <v>1101</v>
      </c>
      <c r="B1102" s="1" t="s">
        <v>3</v>
      </c>
      <c r="C1102" s="1" t="s">
        <v>4</v>
      </c>
      <c r="D1102" s="1" t="s">
        <v>3594</v>
      </c>
      <c r="E1102" s="1" t="s">
        <v>3595</v>
      </c>
      <c r="F1102" s="1" t="s">
        <v>3585</v>
      </c>
      <c r="H1102" s="1" t="s">
        <v>3596</v>
      </c>
      <c r="I1102" s="52" t="s">
        <v>1830</v>
      </c>
      <c r="J1102" s="52" t="s">
        <v>1831</v>
      </c>
      <c r="K1102" s="1" t="s">
        <v>3602</v>
      </c>
      <c r="L1102" s="1" t="s">
        <v>5527</v>
      </c>
      <c r="M1102" s="2" t="s">
        <v>404</v>
      </c>
      <c r="O1102" s="1" t="s">
        <v>5526</v>
      </c>
      <c r="P1102" s="52" t="s">
        <v>3315</v>
      </c>
      <c r="Q1102" s="52" t="s">
        <v>5528</v>
      </c>
    </row>
    <row r="1103" ht="13.2" spans="1:16">
      <c r="A1103" s="1">
        <v>1102</v>
      </c>
      <c r="B1103" s="1" t="s">
        <v>6</v>
      </c>
      <c r="C1103" s="1" t="s">
        <v>7</v>
      </c>
      <c r="D1103" s="1" t="s">
        <v>3594</v>
      </c>
      <c r="E1103" s="1" t="s">
        <v>3595</v>
      </c>
      <c r="F1103" s="1" t="s">
        <v>3585</v>
      </c>
      <c r="H1103" s="1" t="s">
        <v>3596</v>
      </c>
      <c r="I1103" s="52" t="s">
        <v>1832</v>
      </c>
      <c r="J1103" s="52" t="s">
        <v>1833</v>
      </c>
      <c r="K1103" s="52" t="s">
        <v>3597</v>
      </c>
      <c r="M1103" s="2"/>
      <c r="O1103" s="1" t="s">
        <v>5529</v>
      </c>
      <c r="P1103" s="52" t="s">
        <v>5530</v>
      </c>
    </row>
    <row r="1104" ht="13.2" spans="1:17">
      <c r="A1104" s="1">
        <v>1103</v>
      </c>
      <c r="B1104" s="1" t="s">
        <v>3</v>
      </c>
      <c r="C1104" s="1" t="s">
        <v>4</v>
      </c>
      <c r="D1104" s="1" t="s">
        <v>3594</v>
      </c>
      <c r="E1104" s="1" t="s">
        <v>3595</v>
      </c>
      <c r="F1104" s="1" t="s">
        <v>3585</v>
      </c>
      <c r="H1104" s="1" t="s">
        <v>3596</v>
      </c>
      <c r="I1104" s="52" t="s">
        <v>1832</v>
      </c>
      <c r="J1104" s="52" t="s">
        <v>1833</v>
      </c>
      <c r="K1104" s="52" t="s">
        <v>3597</v>
      </c>
      <c r="L1104" s="1" t="s">
        <v>5531</v>
      </c>
      <c r="M1104" s="2" t="s">
        <v>404</v>
      </c>
      <c r="O1104" s="1" t="s">
        <v>5529</v>
      </c>
      <c r="P1104" s="52" t="s">
        <v>5530</v>
      </c>
      <c r="Q1104" s="52" t="s">
        <v>5532</v>
      </c>
    </row>
    <row r="1105" ht="13.2" spans="1:16">
      <c r="A1105" s="1">
        <v>1104</v>
      </c>
      <c r="B1105" s="1" t="s">
        <v>6</v>
      </c>
      <c r="C1105" s="1" t="s">
        <v>7</v>
      </c>
      <c r="D1105" s="1" t="s">
        <v>3594</v>
      </c>
      <c r="E1105" s="1" t="s">
        <v>3595</v>
      </c>
      <c r="F1105" s="1" t="s">
        <v>3585</v>
      </c>
      <c r="H1105" s="1" t="s">
        <v>3596</v>
      </c>
      <c r="I1105" s="52" t="s">
        <v>1834</v>
      </c>
      <c r="J1105" s="52" t="s">
        <v>1835</v>
      </c>
      <c r="K1105" s="1" t="s">
        <v>3602</v>
      </c>
      <c r="M1105" s="2"/>
      <c r="N1105" s="1" t="s">
        <v>5533</v>
      </c>
      <c r="O1105" s="1" t="s">
        <v>5534</v>
      </c>
      <c r="P1105" s="52" t="s">
        <v>4366</v>
      </c>
    </row>
    <row r="1106" ht="13.2" spans="1:17">
      <c r="A1106" s="1">
        <v>1105</v>
      </c>
      <c r="B1106" s="1" t="s">
        <v>3</v>
      </c>
      <c r="C1106" s="1" t="s">
        <v>4</v>
      </c>
      <c r="D1106" s="1" t="s">
        <v>3594</v>
      </c>
      <c r="E1106" s="1" t="s">
        <v>3595</v>
      </c>
      <c r="F1106" s="1" t="s">
        <v>3585</v>
      </c>
      <c r="H1106" s="1" t="s">
        <v>3596</v>
      </c>
      <c r="I1106" s="52" t="s">
        <v>1834</v>
      </c>
      <c r="J1106" s="52" t="s">
        <v>1835</v>
      </c>
      <c r="K1106" s="1" t="s">
        <v>3602</v>
      </c>
      <c r="L1106" s="1" t="s">
        <v>5535</v>
      </c>
      <c r="M1106" s="2" t="s">
        <v>416</v>
      </c>
      <c r="N1106" s="1" t="s">
        <v>5533</v>
      </c>
      <c r="O1106" s="1" t="s">
        <v>5534</v>
      </c>
      <c r="P1106" s="52" t="s">
        <v>4366</v>
      </c>
      <c r="Q1106" s="52" t="s">
        <v>4368</v>
      </c>
    </row>
    <row r="1107" ht="13.2" spans="1:16">
      <c r="A1107" s="1">
        <v>1106</v>
      </c>
      <c r="B1107" s="1" t="s">
        <v>6</v>
      </c>
      <c r="C1107" s="1" t="s">
        <v>7</v>
      </c>
      <c r="D1107" s="1" t="s">
        <v>3594</v>
      </c>
      <c r="E1107" s="1" t="s">
        <v>3595</v>
      </c>
      <c r="F1107" s="1" t="s">
        <v>3585</v>
      </c>
      <c r="H1107" s="1" t="s">
        <v>3596</v>
      </c>
      <c r="I1107" s="52" t="s">
        <v>1836</v>
      </c>
      <c r="J1107" s="52" t="s">
        <v>1837</v>
      </c>
      <c r="K1107" s="52" t="s">
        <v>3597</v>
      </c>
      <c r="M1107" s="2"/>
      <c r="N1107" s="1" t="s">
        <v>5536</v>
      </c>
      <c r="O1107" s="1" t="s">
        <v>5537</v>
      </c>
      <c r="P1107" s="52" t="s">
        <v>5538</v>
      </c>
    </row>
    <row r="1108" ht="13.2" spans="1:17">
      <c r="A1108" s="1">
        <v>1107</v>
      </c>
      <c r="B1108" s="1" t="s">
        <v>3</v>
      </c>
      <c r="C1108" s="1" t="s">
        <v>4</v>
      </c>
      <c r="D1108" s="1" t="s">
        <v>3594</v>
      </c>
      <c r="E1108" s="1" t="s">
        <v>3595</v>
      </c>
      <c r="F1108" s="1" t="s">
        <v>3585</v>
      </c>
      <c r="H1108" s="1" t="s">
        <v>3596</v>
      </c>
      <c r="I1108" s="52" t="s">
        <v>1836</v>
      </c>
      <c r="J1108" s="52" t="s">
        <v>1837</v>
      </c>
      <c r="K1108" s="52" t="s">
        <v>3597</v>
      </c>
      <c r="L1108" s="1" t="s">
        <v>5539</v>
      </c>
      <c r="M1108" s="2" t="s">
        <v>417</v>
      </c>
      <c r="N1108" s="1" t="s">
        <v>5536</v>
      </c>
      <c r="O1108" s="1" t="s">
        <v>5537</v>
      </c>
      <c r="P1108" s="52" t="s">
        <v>5538</v>
      </c>
      <c r="Q1108" s="52" t="s">
        <v>4549</v>
      </c>
    </row>
    <row r="1109" ht="13.2" spans="1:16">
      <c r="A1109" s="1">
        <v>1108</v>
      </c>
      <c r="B1109" s="1" t="s">
        <v>6</v>
      </c>
      <c r="C1109" s="1" t="s">
        <v>7</v>
      </c>
      <c r="D1109" s="1" t="s">
        <v>3594</v>
      </c>
      <c r="E1109" s="1" t="s">
        <v>3595</v>
      </c>
      <c r="F1109" s="1" t="s">
        <v>3585</v>
      </c>
      <c r="H1109" s="1" t="s">
        <v>3596</v>
      </c>
      <c r="I1109" s="52" t="s">
        <v>1838</v>
      </c>
      <c r="J1109" s="52" t="s">
        <v>1839</v>
      </c>
      <c r="K1109" s="52" t="s">
        <v>3597</v>
      </c>
      <c r="M1109" s="2"/>
      <c r="O1109" s="1" t="s">
        <v>5540</v>
      </c>
      <c r="P1109" s="52" t="s">
        <v>5541</v>
      </c>
    </row>
    <row r="1110" ht="13.2" spans="1:17">
      <c r="A1110" s="1">
        <v>1109</v>
      </c>
      <c r="B1110" s="1" t="s">
        <v>3</v>
      </c>
      <c r="C1110" s="1" t="s">
        <v>4</v>
      </c>
      <c r="D1110" s="1" t="s">
        <v>3594</v>
      </c>
      <c r="E1110" s="1" t="s">
        <v>3595</v>
      </c>
      <c r="F1110" s="1" t="s">
        <v>3585</v>
      </c>
      <c r="H1110" s="1" t="s">
        <v>3596</v>
      </c>
      <c r="I1110" s="52" t="s">
        <v>1838</v>
      </c>
      <c r="J1110" s="52" t="s">
        <v>1839</v>
      </c>
      <c r="K1110" s="52" t="s">
        <v>3597</v>
      </c>
      <c r="L1110" s="1" t="s">
        <v>5542</v>
      </c>
      <c r="M1110" s="2" t="s">
        <v>418</v>
      </c>
      <c r="O1110" s="1" t="s">
        <v>5540</v>
      </c>
      <c r="P1110" s="52" t="s">
        <v>5541</v>
      </c>
      <c r="Q1110" s="52" t="s">
        <v>5543</v>
      </c>
    </row>
    <row r="1111" ht="13.2" spans="1:16">
      <c r="A1111" s="1">
        <v>1110</v>
      </c>
      <c r="B1111" s="1" t="s">
        <v>6</v>
      </c>
      <c r="C1111" s="1" t="s">
        <v>7</v>
      </c>
      <c r="D1111" s="1" t="s">
        <v>3594</v>
      </c>
      <c r="E1111" s="1" t="s">
        <v>3595</v>
      </c>
      <c r="F1111" s="1" t="s">
        <v>3585</v>
      </c>
      <c r="H1111" s="1" t="s">
        <v>3596</v>
      </c>
      <c r="I1111" s="52" t="s">
        <v>1839</v>
      </c>
      <c r="J1111" s="52" t="s">
        <v>1840</v>
      </c>
      <c r="K1111" s="52" t="s">
        <v>3597</v>
      </c>
      <c r="M1111" s="2"/>
      <c r="N1111" s="1" t="s">
        <v>5544</v>
      </c>
      <c r="O1111" s="1" t="s">
        <v>5545</v>
      </c>
      <c r="P1111" s="52" t="s">
        <v>4529</v>
      </c>
    </row>
    <row r="1112" ht="13.2" spans="1:17">
      <c r="A1112" s="1">
        <v>1111</v>
      </c>
      <c r="B1112" s="1" t="s">
        <v>3</v>
      </c>
      <c r="C1112" s="1" t="s">
        <v>4</v>
      </c>
      <c r="D1112" s="1" t="s">
        <v>3594</v>
      </c>
      <c r="E1112" s="1" t="s">
        <v>3595</v>
      </c>
      <c r="F1112" s="1" t="s">
        <v>3585</v>
      </c>
      <c r="H1112" s="1" t="s">
        <v>3596</v>
      </c>
      <c r="I1112" s="52" t="s">
        <v>1839</v>
      </c>
      <c r="J1112" s="52" t="s">
        <v>1840</v>
      </c>
      <c r="K1112" s="52" t="s">
        <v>3597</v>
      </c>
      <c r="L1112" s="1" t="s">
        <v>5546</v>
      </c>
      <c r="M1112" s="2" t="s">
        <v>419</v>
      </c>
      <c r="N1112" s="1" t="s">
        <v>5544</v>
      </c>
      <c r="O1112" s="1" t="s">
        <v>5545</v>
      </c>
      <c r="P1112" s="52" t="s">
        <v>4529</v>
      </c>
      <c r="Q1112" s="52" t="s">
        <v>4531</v>
      </c>
    </row>
    <row r="1113" ht="13.2" spans="1:16">
      <c r="A1113" s="1">
        <v>1112</v>
      </c>
      <c r="B1113" s="1" t="s">
        <v>6</v>
      </c>
      <c r="C1113" s="1" t="s">
        <v>7</v>
      </c>
      <c r="D1113" s="1" t="s">
        <v>3594</v>
      </c>
      <c r="E1113" s="1" t="s">
        <v>3595</v>
      </c>
      <c r="F1113" s="1" t="s">
        <v>3585</v>
      </c>
      <c r="H1113" s="1" t="s">
        <v>3596</v>
      </c>
      <c r="I1113" s="52" t="s">
        <v>1841</v>
      </c>
      <c r="J1113" s="52" t="s">
        <v>1842</v>
      </c>
      <c r="K1113" s="52" t="s">
        <v>3597</v>
      </c>
      <c r="M1113" s="2"/>
      <c r="O1113" s="1" t="s">
        <v>5547</v>
      </c>
      <c r="P1113" s="52" t="s">
        <v>3741</v>
      </c>
    </row>
    <row r="1114" ht="13.2" spans="1:17">
      <c r="A1114" s="1">
        <v>1113</v>
      </c>
      <c r="B1114" s="1" t="s">
        <v>3</v>
      </c>
      <c r="C1114" s="1" t="s">
        <v>4</v>
      </c>
      <c r="D1114" s="1" t="s">
        <v>3594</v>
      </c>
      <c r="E1114" s="1" t="s">
        <v>3595</v>
      </c>
      <c r="F1114" s="1" t="s">
        <v>3585</v>
      </c>
      <c r="H1114" s="1" t="s">
        <v>3596</v>
      </c>
      <c r="I1114" s="52" t="s">
        <v>1841</v>
      </c>
      <c r="J1114" s="52" t="s">
        <v>1842</v>
      </c>
      <c r="K1114" s="52" t="s">
        <v>3597</v>
      </c>
      <c r="L1114" s="1" t="s">
        <v>5548</v>
      </c>
      <c r="M1114" s="2" t="s">
        <v>420</v>
      </c>
      <c r="O1114" s="1" t="s">
        <v>5547</v>
      </c>
      <c r="P1114" s="52" t="s">
        <v>3741</v>
      </c>
      <c r="Q1114" s="52" t="s">
        <v>3743</v>
      </c>
    </row>
    <row r="1115" ht="13.2" spans="1:16">
      <c r="A1115" s="1">
        <v>1114</v>
      </c>
      <c r="B1115" s="1" t="s">
        <v>6</v>
      </c>
      <c r="C1115" s="1" t="s">
        <v>7</v>
      </c>
      <c r="D1115" s="1" t="s">
        <v>3594</v>
      </c>
      <c r="E1115" s="1" t="s">
        <v>3595</v>
      </c>
      <c r="F1115" s="1" t="s">
        <v>3585</v>
      </c>
      <c r="H1115" s="1" t="s">
        <v>3596</v>
      </c>
      <c r="I1115" s="52" t="s">
        <v>1843</v>
      </c>
      <c r="J1115" s="52" t="s">
        <v>1844</v>
      </c>
      <c r="K1115" s="1" t="s">
        <v>3602</v>
      </c>
      <c r="M1115" s="2"/>
      <c r="N1115" s="1" t="s">
        <v>5549</v>
      </c>
      <c r="O1115" s="1" t="s">
        <v>5550</v>
      </c>
      <c r="P1115" s="52" t="s">
        <v>5551</v>
      </c>
    </row>
    <row r="1116" ht="13.2" spans="1:17">
      <c r="A1116" s="1">
        <v>1115</v>
      </c>
      <c r="B1116" s="1" t="s">
        <v>3</v>
      </c>
      <c r="C1116" s="1" t="s">
        <v>4</v>
      </c>
      <c r="D1116" s="1" t="s">
        <v>3594</v>
      </c>
      <c r="E1116" s="1" t="s">
        <v>3595</v>
      </c>
      <c r="F1116" s="1" t="s">
        <v>3585</v>
      </c>
      <c r="H1116" s="1" t="s">
        <v>3596</v>
      </c>
      <c r="I1116" s="52" t="s">
        <v>1843</v>
      </c>
      <c r="J1116" s="52" t="s">
        <v>1844</v>
      </c>
      <c r="K1116" s="1" t="s">
        <v>3602</v>
      </c>
      <c r="L1116" s="1" t="s">
        <v>5552</v>
      </c>
      <c r="M1116" s="2" t="s">
        <v>421</v>
      </c>
      <c r="N1116" s="1" t="s">
        <v>5549</v>
      </c>
      <c r="O1116" s="1" t="s">
        <v>5550</v>
      </c>
      <c r="P1116" s="52" t="s">
        <v>5551</v>
      </c>
      <c r="Q1116" s="52" t="s">
        <v>2885</v>
      </c>
    </row>
    <row r="1117" ht="13.2" spans="1:16">
      <c r="A1117" s="1">
        <v>1116</v>
      </c>
      <c r="B1117" s="1" t="s">
        <v>6</v>
      </c>
      <c r="C1117" s="1" t="s">
        <v>7</v>
      </c>
      <c r="D1117" s="1" t="s">
        <v>3594</v>
      </c>
      <c r="E1117" s="1" t="s">
        <v>3595</v>
      </c>
      <c r="F1117" s="1" t="s">
        <v>3585</v>
      </c>
      <c r="H1117" s="1" t="s">
        <v>3596</v>
      </c>
      <c r="I1117" s="52" t="s">
        <v>1845</v>
      </c>
      <c r="J1117" s="52" t="s">
        <v>1846</v>
      </c>
      <c r="K1117" s="1" t="s">
        <v>3602</v>
      </c>
      <c r="M1117" s="2"/>
      <c r="O1117" s="1" t="s">
        <v>5553</v>
      </c>
      <c r="P1117" s="52" t="s">
        <v>3747</v>
      </c>
    </row>
    <row r="1118" ht="13.2" spans="1:17">
      <c r="A1118" s="1">
        <v>1117</v>
      </c>
      <c r="B1118" s="1" t="s">
        <v>3</v>
      </c>
      <c r="C1118" s="1" t="s">
        <v>4</v>
      </c>
      <c r="D1118" s="1" t="s">
        <v>3594</v>
      </c>
      <c r="E1118" s="1" t="s">
        <v>3595</v>
      </c>
      <c r="F1118" s="1" t="s">
        <v>3585</v>
      </c>
      <c r="H1118" s="1" t="s">
        <v>3596</v>
      </c>
      <c r="I1118" s="52" t="s">
        <v>1845</v>
      </c>
      <c r="J1118" s="52" t="s">
        <v>1846</v>
      </c>
      <c r="K1118" s="1" t="s">
        <v>3602</v>
      </c>
      <c r="L1118" s="1" t="s">
        <v>5554</v>
      </c>
      <c r="M1118" s="2" t="s">
        <v>422</v>
      </c>
      <c r="O1118" s="1" t="s">
        <v>5553</v>
      </c>
      <c r="P1118" s="52" t="s">
        <v>3747</v>
      </c>
      <c r="Q1118" s="52" t="s">
        <v>3749</v>
      </c>
    </row>
    <row r="1119" ht="13.2" spans="1:16">
      <c r="A1119" s="1">
        <v>1118</v>
      </c>
      <c r="B1119" s="1" t="s">
        <v>6</v>
      </c>
      <c r="C1119" s="1" t="s">
        <v>7</v>
      </c>
      <c r="D1119" s="1" t="s">
        <v>3594</v>
      </c>
      <c r="E1119" s="1" t="s">
        <v>3595</v>
      </c>
      <c r="F1119" s="1" t="s">
        <v>3585</v>
      </c>
      <c r="H1119" s="1" t="s">
        <v>3596</v>
      </c>
      <c r="I1119" s="52" t="s">
        <v>1847</v>
      </c>
      <c r="J1119" s="52" t="s">
        <v>1848</v>
      </c>
      <c r="K1119" s="52" t="s">
        <v>3597</v>
      </c>
      <c r="M1119" s="2"/>
      <c r="O1119" s="1" t="s">
        <v>5555</v>
      </c>
      <c r="P1119" s="52" t="s">
        <v>5556</v>
      </c>
    </row>
    <row r="1120" ht="13.2" spans="1:17">
      <c r="A1120" s="1">
        <v>1119</v>
      </c>
      <c r="B1120" s="1" t="s">
        <v>3</v>
      </c>
      <c r="C1120" s="1" t="s">
        <v>4</v>
      </c>
      <c r="D1120" s="1" t="s">
        <v>3594</v>
      </c>
      <c r="E1120" s="1" t="s">
        <v>3595</v>
      </c>
      <c r="F1120" s="1" t="s">
        <v>3585</v>
      </c>
      <c r="H1120" s="1" t="s">
        <v>3596</v>
      </c>
      <c r="I1120" s="52" t="s">
        <v>1847</v>
      </c>
      <c r="J1120" s="52" t="s">
        <v>1848</v>
      </c>
      <c r="K1120" s="52" t="s">
        <v>3597</v>
      </c>
      <c r="L1120" s="1" t="s">
        <v>5557</v>
      </c>
      <c r="M1120" s="2" t="s">
        <v>423</v>
      </c>
      <c r="O1120" s="1" t="s">
        <v>5555</v>
      </c>
      <c r="P1120" s="52" t="s">
        <v>5556</v>
      </c>
      <c r="Q1120" s="52" t="s">
        <v>5558</v>
      </c>
    </row>
    <row r="1121" ht="13.2" spans="1:16">
      <c r="A1121" s="1">
        <v>1120</v>
      </c>
      <c r="B1121" s="1" t="s">
        <v>6</v>
      </c>
      <c r="C1121" s="1" t="s">
        <v>7</v>
      </c>
      <c r="D1121" s="1" t="s">
        <v>3594</v>
      </c>
      <c r="E1121" s="1" t="s">
        <v>3595</v>
      </c>
      <c r="F1121" s="1" t="s">
        <v>3585</v>
      </c>
      <c r="H1121" s="1" t="s">
        <v>3596</v>
      </c>
      <c r="I1121" s="52" t="s">
        <v>1849</v>
      </c>
      <c r="J1121" s="52" t="s">
        <v>1850</v>
      </c>
      <c r="K1121" s="52" t="s">
        <v>3597</v>
      </c>
      <c r="M1121" s="2"/>
      <c r="O1121" s="1" t="s">
        <v>5559</v>
      </c>
      <c r="P1121" s="52" t="s">
        <v>5560</v>
      </c>
    </row>
    <row r="1122" ht="13.2" spans="1:17">
      <c r="A1122" s="1">
        <v>1121</v>
      </c>
      <c r="B1122" s="1" t="s">
        <v>3</v>
      </c>
      <c r="C1122" s="1" t="s">
        <v>4</v>
      </c>
      <c r="D1122" s="1" t="s">
        <v>3594</v>
      </c>
      <c r="E1122" s="1" t="s">
        <v>3595</v>
      </c>
      <c r="F1122" s="1" t="s">
        <v>3585</v>
      </c>
      <c r="H1122" s="1" t="s">
        <v>3596</v>
      </c>
      <c r="I1122" s="52" t="s">
        <v>1849</v>
      </c>
      <c r="J1122" s="52" t="s">
        <v>1850</v>
      </c>
      <c r="K1122" s="52" t="s">
        <v>3597</v>
      </c>
      <c r="L1122" s="1" t="s">
        <v>5561</v>
      </c>
      <c r="M1122" s="2" t="s">
        <v>424</v>
      </c>
      <c r="O1122" s="1" t="s">
        <v>5559</v>
      </c>
      <c r="P1122" s="52" t="s">
        <v>5560</v>
      </c>
      <c r="Q1122" s="52" t="s">
        <v>2826</v>
      </c>
    </row>
    <row r="1123" ht="13.2" spans="1:16">
      <c r="A1123" s="1">
        <v>1122</v>
      </c>
      <c r="B1123" s="1" t="s">
        <v>6</v>
      </c>
      <c r="C1123" s="1" t="s">
        <v>7</v>
      </c>
      <c r="D1123" s="1" t="s">
        <v>3594</v>
      </c>
      <c r="E1123" s="1" t="s">
        <v>3595</v>
      </c>
      <c r="F1123" s="1" t="s">
        <v>3585</v>
      </c>
      <c r="H1123" s="1" t="s">
        <v>3596</v>
      </c>
      <c r="I1123" s="52" t="s">
        <v>1851</v>
      </c>
      <c r="J1123" s="52" t="s">
        <v>1852</v>
      </c>
      <c r="K1123" s="52" t="s">
        <v>3597</v>
      </c>
      <c r="M1123" s="2"/>
      <c r="N1123" s="1" t="s">
        <v>5562</v>
      </c>
      <c r="O1123" s="1" t="s">
        <v>5563</v>
      </c>
      <c r="P1123" s="52" t="s">
        <v>5564</v>
      </c>
    </row>
    <row r="1124" ht="13.2" spans="1:17">
      <c r="A1124" s="1">
        <v>1123</v>
      </c>
      <c r="B1124" s="1" t="s">
        <v>3</v>
      </c>
      <c r="C1124" s="1" t="s">
        <v>4</v>
      </c>
      <c r="D1124" s="1" t="s">
        <v>3594</v>
      </c>
      <c r="E1124" s="1" t="s">
        <v>3595</v>
      </c>
      <c r="F1124" s="1" t="s">
        <v>3585</v>
      </c>
      <c r="H1124" s="1" t="s">
        <v>3596</v>
      </c>
      <c r="I1124" s="52" t="s">
        <v>1851</v>
      </c>
      <c r="J1124" s="52" t="s">
        <v>1852</v>
      </c>
      <c r="K1124" s="52" t="s">
        <v>3597</v>
      </c>
      <c r="L1124" s="1" t="s">
        <v>5565</v>
      </c>
      <c r="M1124" s="2" t="s">
        <v>425</v>
      </c>
      <c r="N1124" s="1" t="s">
        <v>5562</v>
      </c>
      <c r="O1124" s="1" t="s">
        <v>5563</v>
      </c>
      <c r="P1124" s="52" t="s">
        <v>5564</v>
      </c>
      <c r="Q1124" s="52" t="s">
        <v>5566</v>
      </c>
    </row>
    <row r="1125" ht="13.2" spans="1:16">
      <c r="A1125" s="1">
        <v>1124</v>
      </c>
      <c r="B1125" s="1" t="s">
        <v>6</v>
      </c>
      <c r="C1125" s="1" t="s">
        <v>7</v>
      </c>
      <c r="D1125" s="1" t="s">
        <v>3594</v>
      </c>
      <c r="E1125" s="1" t="s">
        <v>3595</v>
      </c>
      <c r="F1125" s="1" t="s">
        <v>3585</v>
      </c>
      <c r="H1125" s="1" t="s">
        <v>3596</v>
      </c>
      <c r="I1125" s="52" t="s">
        <v>1853</v>
      </c>
      <c r="J1125" s="52" t="s">
        <v>1854</v>
      </c>
      <c r="K1125" s="52" t="s">
        <v>3597</v>
      </c>
      <c r="M1125" s="2"/>
      <c r="O1125" s="1" t="s">
        <v>5567</v>
      </c>
      <c r="P1125" s="52" t="s">
        <v>5568</v>
      </c>
    </row>
    <row r="1126" ht="13.2" spans="1:17">
      <c r="A1126" s="1">
        <v>1125</v>
      </c>
      <c r="B1126" s="1" t="s">
        <v>3</v>
      </c>
      <c r="C1126" s="1" t="s">
        <v>4</v>
      </c>
      <c r="D1126" s="1" t="s">
        <v>3594</v>
      </c>
      <c r="E1126" s="1" t="s">
        <v>3595</v>
      </c>
      <c r="F1126" s="1" t="s">
        <v>3585</v>
      </c>
      <c r="H1126" s="1" t="s">
        <v>3596</v>
      </c>
      <c r="I1126" s="52" t="s">
        <v>1853</v>
      </c>
      <c r="J1126" s="52" t="s">
        <v>1854</v>
      </c>
      <c r="K1126" s="52" t="s">
        <v>3597</v>
      </c>
      <c r="L1126" s="1" t="s">
        <v>5569</v>
      </c>
      <c r="M1126" s="2" t="s">
        <v>426</v>
      </c>
      <c r="O1126" s="1" t="s">
        <v>5567</v>
      </c>
      <c r="P1126" s="52" t="s">
        <v>5568</v>
      </c>
      <c r="Q1126" s="52" t="s">
        <v>5570</v>
      </c>
    </row>
    <row r="1127" ht="13.2" spans="1:16">
      <c r="A1127" s="1">
        <v>1126</v>
      </c>
      <c r="B1127" s="1" t="s">
        <v>6</v>
      </c>
      <c r="C1127" s="1" t="s">
        <v>7</v>
      </c>
      <c r="D1127" s="1" t="s">
        <v>3594</v>
      </c>
      <c r="E1127" s="1" t="s">
        <v>3595</v>
      </c>
      <c r="F1127" s="1" t="s">
        <v>3585</v>
      </c>
      <c r="H1127" s="1" t="s">
        <v>3596</v>
      </c>
      <c r="I1127" s="52" t="s">
        <v>1855</v>
      </c>
      <c r="J1127" s="52" t="s">
        <v>1856</v>
      </c>
      <c r="K1127" s="52" t="s">
        <v>3597</v>
      </c>
      <c r="M1127" s="2"/>
      <c r="N1127" s="1" t="s">
        <v>5571</v>
      </c>
      <c r="O1127" s="1" t="s">
        <v>5572</v>
      </c>
      <c r="P1127" s="52" t="s">
        <v>4005</v>
      </c>
    </row>
    <row r="1128" ht="13.2" spans="1:17">
      <c r="A1128" s="1">
        <v>1127</v>
      </c>
      <c r="B1128" s="1" t="s">
        <v>3</v>
      </c>
      <c r="C1128" s="1" t="s">
        <v>4</v>
      </c>
      <c r="D1128" s="1" t="s">
        <v>3594</v>
      </c>
      <c r="E1128" s="1" t="s">
        <v>3595</v>
      </c>
      <c r="F1128" s="1" t="s">
        <v>3585</v>
      </c>
      <c r="H1128" s="1" t="s">
        <v>3596</v>
      </c>
      <c r="I1128" s="52" t="s">
        <v>1855</v>
      </c>
      <c r="J1128" s="52" t="s">
        <v>1856</v>
      </c>
      <c r="K1128" s="52" t="s">
        <v>3597</v>
      </c>
      <c r="L1128" s="1" t="s">
        <v>5573</v>
      </c>
      <c r="M1128" s="2" t="s">
        <v>427</v>
      </c>
      <c r="N1128" s="1" t="s">
        <v>5571</v>
      </c>
      <c r="O1128" s="1" t="s">
        <v>5572</v>
      </c>
      <c r="P1128" s="52" t="s">
        <v>4005</v>
      </c>
      <c r="Q1128" s="52" t="s">
        <v>4007</v>
      </c>
    </row>
    <row r="1129" ht="13.2" spans="1:16">
      <c r="A1129" s="1">
        <v>1128</v>
      </c>
      <c r="B1129" s="1" t="s">
        <v>6</v>
      </c>
      <c r="C1129" s="1" t="s">
        <v>7</v>
      </c>
      <c r="D1129" s="1" t="s">
        <v>3594</v>
      </c>
      <c r="E1129" s="1" t="s">
        <v>3595</v>
      </c>
      <c r="F1129" s="1" t="s">
        <v>3585</v>
      </c>
      <c r="H1129" s="1" t="s">
        <v>3596</v>
      </c>
      <c r="I1129" s="52" t="s">
        <v>1857</v>
      </c>
      <c r="J1129" s="52" t="s">
        <v>1858</v>
      </c>
      <c r="K1129" s="52" t="s">
        <v>3597</v>
      </c>
      <c r="M1129" s="2"/>
      <c r="N1129" s="1" t="s">
        <v>5574</v>
      </c>
      <c r="O1129" s="1" t="s">
        <v>5575</v>
      </c>
      <c r="P1129" s="52" t="s">
        <v>4863</v>
      </c>
    </row>
    <row r="1130" ht="13.2" spans="1:17">
      <c r="A1130" s="1">
        <v>1129</v>
      </c>
      <c r="B1130" s="1" t="s">
        <v>3</v>
      </c>
      <c r="C1130" s="1" t="s">
        <v>4</v>
      </c>
      <c r="D1130" s="1" t="s">
        <v>3594</v>
      </c>
      <c r="E1130" s="1" t="s">
        <v>3595</v>
      </c>
      <c r="F1130" s="1" t="s">
        <v>3585</v>
      </c>
      <c r="H1130" s="1" t="s">
        <v>3596</v>
      </c>
      <c r="I1130" s="52" t="s">
        <v>1857</v>
      </c>
      <c r="J1130" s="52" t="s">
        <v>1858</v>
      </c>
      <c r="K1130" s="52" t="s">
        <v>3597</v>
      </c>
      <c r="L1130" s="1" t="s">
        <v>5576</v>
      </c>
      <c r="M1130" s="2" t="s">
        <v>428</v>
      </c>
      <c r="N1130" s="1" t="s">
        <v>5574</v>
      </c>
      <c r="O1130" s="1" t="s">
        <v>5575</v>
      </c>
      <c r="P1130" s="52" t="s">
        <v>4863</v>
      </c>
      <c r="Q1130" s="52" t="s">
        <v>4865</v>
      </c>
    </row>
    <row r="1131" ht="13.2" spans="1:16">
      <c r="A1131" s="1">
        <v>1130</v>
      </c>
      <c r="B1131" s="1" t="s">
        <v>6</v>
      </c>
      <c r="C1131" s="1" t="s">
        <v>7</v>
      </c>
      <c r="D1131" s="1" t="s">
        <v>3594</v>
      </c>
      <c r="E1131" s="1" t="s">
        <v>3595</v>
      </c>
      <c r="F1131" s="1" t="s">
        <v>3585</v>
      </c>
      <c r="H1131" s="1" t="s">
        <v>3596</v>
      </c>
      <c r="I1131" s="52" t="s">
        <v>1859</v>
      </c>
      <c r="J1131" s="52" t="s">
        <v>1860</v>
      </c>
      <c r="K1131" s="52" t="s">
        <v>3597</v>
      </c>
      <c r="M1131" s="2"/>
      <c r="N1131" s="1" t="s">
        <v>5577</v>
      </c>
      <c r="O1131" s="1" t="s">
        <v>5578</v>
      </c>
      <c r="P1131" s="52" t="s">
        <v>5579</v>
      </c>
    </row>
    <row r="1132" ht="13.2" spans="1:17">
      <c r="A1132" s="1">
        <v>1131</v>
      </c>
      <c r="B1132" s="1" t="s">
        <v>3</v>
      </c>
      <c r="C1132" s="1" t="s">
        <v>4</v>
      </c>
      <c r="D1132" s="1" t="s">
        <v>3594</v>
      </c>
      <c r="E1132" s="1" t="s">
        <v>3595</v>
      </c>
      <c r="F1132" s="1" t="s">
        <v>3585</v>
      </c>
      <c r="H1132" s="1" t="s">
        <v>3596</v>
      </c>
      <c r="I1132" s="52" t="s">
        <v>1859</v>
      </c>
      <c r="J1132" s="52" t="s">
        <v>1860</v>
      </c>
      <c r="K1132" s="52" t="s">
        <v>3597</v>
      </c>
      <c r="L1132" s="1" t="s">
        <v>5580</v>
      </c>
      <c r="M1132" s="2" t="s">
        <v>429</v>
      </c>
      <c r="N1132" s="1" t="s">
        <v>5577</v>
      </c>
      <c r="O1132" s="1" t="s">
        <v>5578</v>
      </c>
      <c r="P1132" s="52" t="s">
        <v>5579</v>
      </c>
      <c r="Q1132" s="52" t="s">
        <v>5581</v>
      </c>
    </row>
    <row r="1133" ht="13.2" spans="1:16">
      <c r="A1133" s="1">
        <v>1132</v>
      </c>
      <c r="B1133" s="1" t="s">
        <v>6</v>
      </c>
      <c r="C1133" s="1" t="s">
        <v>7</v>
      </c>
      <c r="D1133" s="1" t="s">
        <v>3594</v>
      </c>
      <c r="E1133" s="1" t="s">
        <v>3595</v>
      </c>
      <c r="F1133" s="1" t="s">
        <v>3585</v>
      </c>
      <c r="H1133" s="1" t="s">
        <v>3596</v>
      </c>
      <c r="I1133" s="52" t="s">
        <v>1861</v>
      </c>
      <c r="J1133" s="52" t="s">
        <v>1862</v>
      </c>
      <c r="K1133" s="52" t="s">
        <v>3597</v>
      </c>
      <c r="M1133" s="2"/>
      <c r="N1133" s="1" t="s">
        <v>4497</v>
      </c>
      <c r="O1133" s="1" t="s">
        <v>5582</v>
      </c>
      <c r="P1133" s="52" t="s">
        <v>5583</v>
      </c>
    </row>
    <row r="1134" ht="13.2" spans="1:17">
      <c r="A1134" s="1">
        <v>1133</v>
      </c>
      <c r="B1134" s="1" t="s">
        <v>3</v>
      </c>
      <c r="C1134" s="1" t="s">
        <v>4</v>
      </c>
      <c r="D1134" s="1" t="s">
        <v>3594</v>
      </c>
      <c r="E1134" s="1" t="s">
        <v>3595</v>
      </c>
      <c r="F1134" s="1" t="s">
        <v>3585</v>
      </c>
      <c r="H1134" s="1" t="s">
        <v>3596</v>
      </c>
      <c r="I1134" s="52" t="s">
        <v>1861</v>
      </c>
      <c r="J1134" s="52" t="s">
        <v>1862</v>
      </c>
      <c r="K1134" s="52" t="s">
        <v>3597</v>
      </c>
      <c r="L1134" s="1" t="s">
        <v>5584</v>
      </c>
      <c r="M1134" s="2" t="s">
        <v>210</v>
      </c>
      <c r="N1134" s="1" t="s">
        <v>4497</v>
      </c>
      <c r="O1134" s="1" t="s">
        <v>5582</v>
      </c>
      <c r="P1134" s="52" t="s">
        <v>5583</v>
      </c>
      <c r="Q1134" s="52" t="s">
        <v>5585</v>
      </c>
    </row>
    <row r="1135" ht="13.2" spans="1:16">
      <c r="A1135" s="1">
        <v>1134</v>
      </c>
      <c r="B1135" s="1" t="s">
        <v>6</v>
      </c>
      <c r="C1135" s="1" t="s">
        <v>7</v>
      </c>
      <c r="D1135" s="1" t="s">
        <v>3594</v>
      </c>
      <c r="E1135" s="1" t="s">
        <v>3595</v>
      </c>
      <c r="F1135" s="1" t="s">
        <v>3585</v>
      </c>
      <c r="H1135" s="1" t="s">
        <v>3596</v>
      </c>
      <c r="I1135" s="52" t="s">
        <v>1863</v>
      </c>
      <c r="J1135" s="52" t="s">
        <v>1864</v>
      </c>
      <c r="K1135" s="52" t="s">
        <v>3597</v>
      </c>
      <c r="M1135" s="2"/>
      <c r="O1135" s="1" t="s">
        <v>5586</v>
      </c>
      <c r="P1135" s="52" t="s">
        <v>3868</v>
      </c>
    </row>
    <row r="1136" ht="13.2" spans="1:17">
      <c r="A1136" s="1">
        <v>1135</v>
      </c>
      <c r="B1136" s="1" t="s">
        <v>3</v>
      </c>
      <c r="C1136" s="1" t="s">
        <v>4</v>
      </c>
      <c r="D1136" s="1" t="s">
        <v>3594</v>
      </c>
      <c r="E1136" s="1" t="s">
        <v>3595</v>
      </c>
      <c r="F1136" s="1" t="s">
        <v>3585</v>
      </c>
      <c r="H1136" s="1" t="s">
        <v>3596</v>
      </c>
      <c r="I1136" s="52" t="s">
        <v>1863</v>
      </c>
      <c r="J1136" s="52" t="s">
        <v>1864</v>
      </c>
      <c r="K1136" s="52" t="s">
        <v>3597</v>
      </c>
      <c r="L1136" s="1" t="s">
        <v>5587</v>
      </c>
      <c r="M1136" s="2" t="s">
        <v>55</v>
      </c>
      <c r="O1136" s="1" t="s">
        <v>5586</v>
      </c>
      <c r="P1136" s="52" t="s">
        <v>3868</v>
      </c>
      <c r="Q1136" s="52" t="s">
        <v>5588</v>
      </c>
    </row>
    <row r="1137" ht="13.2" spans="1:16">
      <c r="A1137" s="1">
        <v>1136</v>
      </c>
      <c r="B1137" s="1" t="s">
        <v>6</v>
      </c>
      <c r="C1137" s="1" t="s">
        <v>7</v>
      </c>
      <c r="D1137" s="1" t="s">
        <v>3594</v>
      </c>
      <c r="E1137" s="1" t="s">
        <v>3595</v>
      </c>
      <c r="F1137" s="1" t="s">
        <v>3585</v>
      </c>
      <c r="H1137" s="1" t="s">
        <v>3596</v>
      </c>
      <c r="I1137" s="52" t="s">
        <v>1865</v>
      </c>
      <c r="J1137" s="52" t="s">
        <v>1866</v>
      </c>
      <c r="K1137" s="1" t="s">
        <v>3602</v>
      </c>
      <c r="M1137" s="2"/>
      <c r="N1137" s="1" t="s">
        <v>5589</v>
      </c>
      <c r="O1137" s="1" t="s">
        <v>5590</v>
      </c>
      <c r="P1137" s="52" t="s">
        <v>4242</v>
      </c>
    </row>
    <row r="1138" ht="13.2" spans="1:17">
      <c r="A1138" s="1">
        <v>1137</v>
      </c>
      <c r="B1138" s="1" t="s">
        <v>3</v>
      </c>
      <c r="C1138" s="1" t="s">
        <v>4</v>
      </c>
      <c r="D1138" s="1" t="s">
        <v>3594</v>
      </c>
      <c r="E1138" s="1" t="s">
        <v>3595</v>
      </c>
      <c r="F1138" s="1" t="s">
        <v>3585</v>
      </c>
      <c r="H1138" s="1" t="s">
        <v>3596</v>
      </c>
      <c r="I1138" s="52" t="s">
        <v>1865</v>
      </c>
      <c r="J1138" s="52" t="s">
        <v>1866</v>
      </c>
      <c r="K1138" s="1" t="s">
        <v>3602</v>
      </c>
      <c r="L1138" s="1" t="s">
        <v>5591</v>
      </c>
      <c r="M1138" s="2" t="s">
        <v>430</v>
      </c>
      <c r="N1138" s="1" t="s">
        <v>5589</v>
      </c>
      <c r="O1138" s="1" t="s">
        <v>5590</v>
      </c>
      <c r="P1138" s="52" t="s">
        <v>4242</v>
      </c>
      <c r="Q1138" s="52" t="s">
        <v>4244</v>
      </c>
    </row>
    <row r="1139" ht="13.2" spans="1:16">
      <c r="A1139" s="1">
        <v>1138</v>
      </c>
      <c r="B1139" s="1" t="s">
        <v>6</v>
      </c>
      <c r="C1139" s="1" t="s">
        <v>7</v>
      </c>
      <c r="D1139" s="1" t="s">
        <v>3594</v>
      </c>
      <c r="E1139" s="1" t="s">
        <v>3595</v>
      </c>
      <c r="F1139" s="1" t="s">
        <v>3585</v>
      </c>
      <c r="H1139" s="1" t="s">
        <v>3596</v>
      </c>
      <c r="I1139" s="52" t="s">
        <v>1867</v>
      </c>
      <c r="J1139" s="52" t="s">
        <v>1868</v>
      </c>
      <c r="K1139" s="1" t="s">
        <v>3602</v>
      </c>
      <c r="M1139" s="2"/>
      <c r="O1139" s="1" t="s">
        <v>5592</v>
      </c>
      <c r="P1139" s="52" t="s">
        <v>5493</v>
      </c>
    </row>
    <row r="1140" ht="13.2" spans="1:17">
      <c r="A1140" s="1">
        <v>1139</v>
      </c>
      <c r="B1140" s="1" t="s">
        <v>3</v>
      </c>
      <c r="C1140" s="1" t="s">
        <v>4</v>
      </c>
      <c r="D1140" s="1" t="s">
        <v>3594</v>
      </c>
      <c r="E1140" s="1" t="s">
        <v>3595</v>
      </c>
      <c r="F1140" s="1" t="s">
        <v>3585</v>
      </c>
      <c r="H1140" s="1" t="s">
        <v>3596</v>
      </c>
      <c r="I1140" s="52" t="s">
        <v>1867</v>
      </c>
      <c r="J1140" s="52" t="s">
        <v>1868</v>
      </c>
      <c r="K1140" s="1" t="s">
        <v>3602</v>
      </c>
      <c r="L1140" s="1" t="s">
        <v>5593</v>
      </c>
      <c r="M1140" s="2" t="s">
        <v>65</v>
      </c>
      <c r="O1140" s="1" t="s">
        <v>5592</v>
      </c>
      <c r="P1140" s="52" t="s">
        <v>5493</v>
      </c>
      <c r="Q1140" s="52" t="s">
        <v>5495</v>
      </c>
    </row>
    <row r="1141" ht="13.2" spans="1:16">
      <c r="A1141" s="1">
        <v>1140</v>
      </c>
      <c r="B1141" s="1" t="s">
        <v>6</v>
      </c>
      <c r="C1141" s="1" t="s">
        <v>7</v>
      </c>
      <c r="D1141" s="1" t="s">
        <v>3594</v>
      </c>
      <c r="E1141" s="1" t="s">
        <v>3595</v>
      </c>
      <c r="F1141" s="1" t="s">
        <v>3585</v>
      </c>
      <c r="H1141" s="1" t="s">
        <v>3596</v>
      </c>
      <c r="I1141" s="52" t="s">
        <v>1869</v>
      </c>
      <c r="J1141" s="52" t="s">
        <v>1870</v>
      </c>
      <c r="K1141" s="52" t="s">
        <v>3597</v>
      </c>
      <c r="M1141" s="2"/>
      <c r="O1141" s="1" t="s">
        <v>5594</v>
      </c>
      <c r="P1141" s="52" t="s">
        <v>3778</v>
      </c>
    </row>
    <row r="1142" ht="13.2" spans="1:17">
      <c r="A1142" s="1">
        <v>1141</v>
      </c>
      <c r="B1142" s="1" t="s">
        <v>3</v>
      </c>
      <c r="C1142" s="1" t="s">
        <v>4</v>
      </c>
      <c r="D1142" s="1" t="s">
        <v>3594</v>
      </c>
      <c r="E1142" s="1" t="s">
        <v>3595</v>
      </c>
      <c r="F1142" s="1" t="s">
        <v>3585</v>
      </c>
      <c r="H1142" s="1" t="s">
        <v>3596</v>
      </c>
      <c r="I1142" s="52" t="s">
        <v>1869</v>
      </c>
      <c r="J1142" s="52" t="s">
        <v>1870</v>
      </c>
      <c r="K1142" s="52" t="s">
        <v>3597</v>
      </c>
      <c r="L1142" s="1" t="s">
        <v>5595</v>
      </c>
      <c r="M1142" s="2" t="s">
        <v>55</v>
      </c>
      <c r="O1142" s="1" t="s">
        <v>5594</v>
      </c>
      <c r="P1142" s="52" t="s">
        <v>3778</v>
      </c>
      <c r="Q1142" s="52" t="s">
        <v>3780</v>
      </c>
    </row>
    <row r="1143" ht="13.2" spans="1:16">
      <c r="A1143" s="1">
        <v>1142</v>
      </c>
      <c r="B1143" s="1" t="s">
        <v>6</v>
      </c>
      <c r="C1143" s="1" t="s">
        <v>7</v>
      </c>
      <c r="D1143" s="1" t="s">
        <v>3594</v>
      </c>
      <c r="E1143" s="1" t="s">
        <v>3595</v>
      </c>
      <c r="F1143" s="1" t="s">
        <v>3585</v>
      </c>
      <c r="H1143" s="1" t="s">
        <v>3596</v>
      </c>
      <c r="I1143" s="52" t="s">
        <v>1871</v>
      </c>
      <c r="J1143" s="52" t="s">
        <v>1872</v>
      </c>
      <c r="K1143" s="1" t="s">
        <v>3602</v>
      </c>
      <c r="M1143" s="2"/>
      <c r="N1143" s="1" t="s">
        <v>5596</v>
      </c>
      <c r="O1143" s="1" t="s">
        <v>5597</v>
      </c>
      <c r="P1143" s="52" t="s">
        <v>5598</v>
      </c>
    </row>
    <row r="1144" ht="13.2" spans="1:17">
      <c r="A1144" s="1">
        <v>1143</v>
      </c>
      <c r="B1144" s="1" t="s">
        <v>3</v>
      </c>
      <c r="C1144" s="1" t="s">
        <v>4</v>
      </c>
      <c r="D1144" s="1" t="s">
        <v>3594</v>
      </c>
      <c r="E1144" s="1" t="s">
        <v>3595</v>
      </c>
      <c r="F1144" s="1" t="s">
        <v>3585</v>
      </c>
      <c r="H1144" s="1" t="s">
        <v>3596</v>
      </c>
      <c r="I1144" s="52" t="s">
        <v>1871</v>
      </c>
      <c r="J1144" s="52" t="s">
        <v>1872</v>
      </c>
      <c r="K1144" s="1" t="s">
        <v>3602</v>
      </c>
      <c r="L1144" s="1" t="s">
        <v>5599</v>
      </c>
      <c r="M1144" s="2" t="s">
        <v>431</v>
      </c>
      <c r="N1144" s="1" t="s">
        <v>5596</v>
      </c>
      <c r="O1144" s="1" t="s">
        <v>5597</v>
      </c>
      <c r="P1144" s="52" t="s">
        <v>5598</v>
      </c>
      <c r="Q1144" s="52" t="s">
        <v>5600</v>
      </c>
    </row>
    <row r="1145" ht="13.2" spans="1:16">
      <c r="A1145" s="1">
        <v>1144</v>
      </c>
      <c r="B1145" s="1" t="s">
        <v>6</v>
      </c>
      <c r="C1145" s="1" t="s">
        <v>7</v>
      </c>
      <c r="D1145" s="1" t="s">
        <v>3594</v>
      </c>
      <c r="E1145" s="1" t="s">
        <v>3595</v>
      </c>
      <c r="F1145" s="1" t="s">
        <v>3585</v>
      </c>
      <c r="H1145" s="1" t="s">
        <v>3596</v>
      </c>
      <c r="I1145" s="52" t="s">
        <v>1873</v>
      </c>
      <c r="J1145" s="52" t="s">
        <v>1874</v>
      </c>
      <c r="K1145" s="52" t="s">
        <v>3597</v>
      </c>
      <c r="M1145" s="2"/>
      <c r="O1145" s="1" t="s">
        <v>5601</v>
      </c>
      <c r="P1145" s="52" t="s">
        <v>5602</v>
      </c>
    </row>
    <row r="1146" ht="13.2" spans="1:17">
      <c r="A1146" s="1">
        <v>1145</v>
      </c>
      <c r="B1146" s="1" t="s">
        <v>3</v>
      </c>
      <c r="C1146" s="1" t="s">
        <v>4</v>
      </c>
      <c r="D1146" s="1" t="s">
        <v>3594</v>
      </c>
      <c r="E1146" s="1" t="s">
        <v>3595</v>
      </c>
      <c r="F1146" s="1" t="s">
        <v>3585</v>
      </c>
      <c r="H1146" s="1" t="s">
        <v>3596</v>
      </c>
      <c r="I1146" s="52" t="s">
        <v>1873</v>
      </c>
      <c r="J1146" s="52" t="s">
        <v>1874</v>
      </c>
      <c r="K1146" s="52" t="s">
        <v>3597</v>
      </c>
      <c r="L1146" s="1" t="s">
        <v>5603</v>
      </c>
      <c r="M1146" s="2" t="s">
        <v>432</v>
      </c>
      <c r="O1146" s="1" t="s">
        <v>5601</v>
      </c>
      <c r="P1146" s="52" t="s">
        <v>5602</v>
      </c>
      <c r="Q1146" s="52" t="s">
        <v>5604</v>
      </c>
    </row>
    <row r="1147" ht="13.2" spans="1:16">
      <c r="A1147" s="1">
        <v>1146</v>
      </c>
      <c r="B1147" s="1" t="s">
        <v>6</v>
      </c>
      <c r="C1147" s="1" t="s">
        <v>7</v>
      </c>
      <c r="D1147" s="1" t="s">
        <v>3594</v>
      </c>
      <c r="E1147" s="1" t="s">
        <v>3595</v>
      </c>
      <c r="F1147" s="1" t="s">
        <v>3585</v>
      </c>
      <c r="H1147" s="1" t="s">
        <v>3596</v>
      </c>
      <c r="I1147" s="52" t="s">
        <v>1875</v>
      </c>
      <c r="J1147" s="52" t="s">
        <v>1876</v>
      </c>
      <c r="K1147" s="1" t="s">
        <v>3602</v>
      </c>
      <c r="M1147" s="2"/>
      <c r="O1147" s="1" t="s">
        <v>5605</v>
      </c>
      <c r="P1147" s="52" t="s">
        <v>5606</v>
      </c>
    </row>
    <row r="1148" ht="13.2" spans="1:17">
      <c r="A1148" s="1">
        <v>1147</v>
      </c>
      <c r="B1148" s="1" t="s">
        <v>3</v>
      </c>
      <c r="C1148" s="1" t="s">
        <v>4</v>
      </c>
      <c r="D1148" s="1" t="s">
        <v>3594</v>
      </c>
      <c r="E1148" s="1" t="s">
        <v>3595</v>
      </c>
      <c r="F1148" s="1" t="s">
        <v>3585</v>
      </c>
      <c r="H1148" s="1" t="s">
        <v>3596</v>
      </c>
      <c r="I1148" s="52" t="s">
        <v>1875</v>
      </c>
      <c r="J1148" s="52" t="s">
        <v>1876</v>
      </c>
      <c r="K1148" s="1" t="s">
        <v>3602</v>
      </c>
      <c r="L1148" s="1" t="s">
        <v>5607</v>
      </c>
      <c r="M1148" s="2" t="s">
        <v>433</v>
      </c>
      <c r="O1148" s="1" t="s">
        <v>5605</v>
      </c>
      <c r="P1148" s="52" t="s">
        <v>5606</v>
      </c>
      <c r="Q1148" s="52" t="s">
        <v>4293</v>
      </c>
    </row>
    <row r="1149" ht="13.2" spans="1:16">
      <c r="A1149" s="1">
        <v>1148</v>
      </c>
      <c r="B1149" s="1" t="s">
        <v>6</v>
      </c>
      <c r="C1149" s="1" t="s">
        <v>7</v>
      </c>
      <c r="D1149" s="1" t="s">
        <v>3594</v>
      </c>
      <c r="E1149" s="1" t="s">
        <v>3595</v>
      </c>
      <c r="F1149" s="1" t="s">
        <v>3585</v>
      </c>
      <c r="H1149" s="1" t="s">
        <v>3596</v>
      </c>
      <c r="I1149" s="52" t="s">
        <v>1877</v>
      </c>
      <c r="J1149" s="52" t="s">
        <v>1878</v>
      </c>
      <c r="K1149" s="52" t="s">
        <v>3597</v>
      </c>
      <c r="M1149" s="2"/>
      <c r="O1149" s="1" t="s">
        <v>5608</v>
      </c>
      <c r="P1149" s="52" t="s">
        <v>4050</v>
      </c>
    </row>
    <row r="1150" ht="13.2" spans="1:17">
      <c r="A1150" s="1">
        <v>1149</v>
      </c>
      <c r="B1150" s="1" t="s">
        <v>3</v>
      </c>
      <c r="C1150" s="1" t="s">
        <v>4</v>
      </c>
      <c r="D1150" s="1" t="s">
        <v>3594</v>
      </c>
      <c r="E1150" s="1" t="s">
        <v>3595</v>
      </c>
      <c r="F1150" s="1" t="s">
        <v>3585</v>
      </c>
      <c r="H1150" s="1" t="s">
        <v>3596</v>
      </c>
      <c r="I1150" s="52" t="s">
        <v>1877</v>
      </c>
      <c r="J1150" s="52" t="s">
        <v>1878</v>
      </c>
      <c r="K1150" s="52" t="s">
        <v>3597</v>
      </c>
      <c r="L1150" s="1" t="s">
        <v>5609</v>
      </c>
      <c r="M1150" s="2" t="s">
        <v>434</v>
      </c>
      <c r="O1150" s="1" t="s">
        <v>5608</v>
      </c>
      <c r="P1150" s="52" t="s">
        <v>4050</v>
      </c>
      <c r="Q1150" s="52" t="s">
        <v>4052</v>
      </c>
    </row>
    <row r="1151" ht="13.2" spans="1:16">
      <c r="A1151" s="1">
        <v>1150</v>
      </c>
      <c r="B1151" s="1" t="s">
        <v>6</v>
      </c>
      <c r="C1151" s="1" t="s">
        <v>7</v>
      </c>
      <c r="D1151" s="1" t="s">
        <v>3594</v>
      </c>
      <c r="E1151" s="1" t="s">
        <v>3595</v>
      </c>
      <c r="F1151" s="1" t="s">
        <v>3585</v>
      </c>
      <c r="H1151" s="1" t="s">
        <v>3596</v>
      </c>
      <c r="I1151" s="52" t="s">
        <v>1879</v>
      </c>
      <c r="J1151" s="52" t="s">
        <v>1880</v>
      </c>
      <c r="K1151" s="1" t="s">
        <v>3602</v>
      </c>
      <c r="M1151" s="2"/>
      <c r="N1151" s="1" t="s">
        <v>5610</v>
      </c>
      <c r="O1151" s="1" t="s">
        <v>5611</v>
      </c>
      <c r="P1151" s="52" t="s">
        <v>4385</v>
      </c>
    </row>
    <row r="1152" ht="13.2" spans="1:17">
      <c r="A1152" s="1">
        <v>1151</v>
      </c>
      <c r="B1152" s="1" t="s">
        <v>3</v>
      </c>
      <c r="C1152" s="1" t="s">
        <v>4</v>
      </c>
      <c r="D1152" s="1" t="s">
        <v>3594</v>
      </c>
      <c r="E1152" s="1" t="s">
        <v>3595</v>
      </c>
      <c r="F1152" s="1" t="s">
        <v>3585</v>
      </c>
      <c r="H1152" s="1" t="s">
        <v>3596</v>
      </c>
      <c r="I1152" s="52" t="s">
        <v>1879</v>
      </c>
      <c r="J1152" s="52" t="s">
        <v>1880</v>
      </c>
      <c r="K1152" s="1" t="s">
        <v>3602</v>
      </c>
      <c r="L1152" s="1" t="s">
        <v>5612</v>
      </c>
      <c r="M1152" s="2" t="s">
        <v>435</v>
      </c>
      <c r="N1152" s="1" t="s">
        <v>5610</v>
      </c>
      <c r="O1152" s="1" t="s">
        <v>5611</v>
      </c>
      <c r="P1152" s="52" t="s">
        <v>4385</v>
      </c>
      <c r="Q1152" s="52" t="s">
        <v>4387</v>
      </c>
    </row>
    <row r="1153" ht="13.2" spans="1:16">
      <c r="A1153" s="1">
        <v>1152</v>
      </c>
      <c r="B1153" s="1" t="s">
        <v>6</v>
      </c>
      <c r="C1153" s="1" t="s">
        <v>7</v>
      </c>
      <c r="D1153" s="1" t="s">
        <v>3594</v>
      </c>
      <c r="E1153" s="1" t="s">
        <v>3595</v>
      </c>
      <c r="F1153" s="1" t="s">
        <v>3585</v>
      </c>
      <c r="H1153" s="1" t="s">
        <v>3596</v>
      </c>
      <c r="I1153" s="52" t="s">
        <v>1881</v>
      </c>
      <c r="J1153" s="52" t="s">
        <v>1882</v>
      </c>
      <c r="K1153" s="1" t="s">
        <v>3602</v>
      </c>
      <c r="M1153" s="2"/>
      <c r="N1153" s="1" t="s">
        <v>5613</v>
      </c>
      <c r="O1153" s="1" t="s">
        <v>5614</v>
      </c>
      <c r="P1153" s="52" t="s">
        <v>5615</v>
      </c>
    </row>
    <row r="1154" ht="13.2" spans="1:17">
      <c r="A1154" s="1">
        <v>1153</v>
      </c>
      <c r="B1154" s="1" t="s">
        <v>3</v>
      </c>
      <c r="C1154" s="1" t="s">
        <v>4</v>
      </c>
      <c r="D1154" s="1" t="s">
        <v>3594</v>
      </c>
      <c r="E1154" s="1" t="s">
        <v>3595</v>
      </c>
      <c r="F1154" s="1" t="s">
        <v>3585</v>
      </c>
      <c r="H1154" s="1" t="s">
        <v>3596</v>
      </c>
      <c r="I1154" s="52" t="s">
        <v>1881</v>
      </c>
      <c r="J1154" s="52" t="s">
        <v>1882</v>
      </c>
      <c r="K1154" s="1" t="s">
        <v>3602</v>
      </c>
      <c r="L1154" s="1" t="s">
        <v>5616</v>
      </c>
      <c r="M1154" s="2" t="s">
        <v>436</v>
      </c>
      <c r="N1154" s="1" t="s">
        <v>5613</v>
      </c>
      <c r="O1154" s="1" t="s">
        <v>5614</v>
      </c>
      <c r="P1154" s="52" t="s">
        <v>5615</v>
      </c>
      <c r="Q1154" s="52" t="s">
        <v>5617</v>
      </c>
    </row>
    <row r="1155" ht="13.2" spans="1:16">
      <c r="A1155" s="1">
        <v>1154</v>
      </c>
      <c r="B1155" s="1" t="s">
        <v>6</v>
      </c>
      <c r="C1155" s="1" t="s">
        <v>7</v>
      </c>
      <c r="D1155" s="1" t="s">
        <v>3594</v>
      </c>
      <c r="E1155" s="1" t="s">
        <v>3595</v>
      </c>
      <c r="F1155" s="1" t="s">
        <v>3585</v>
      </c>
      <c r="H1155" s="1" t="s">
        <v>3596</v>
      </c>
      <c r="I1155" s="52" t="s">
        <v>1883</v>
      </c>
      <c r="J1155" s="52" t="s">
        <v>1884</v>
      </c>
      <c r="K1155" s="52" t="s">
        <v>3597</v>
      </c>
      <c r="M1155" s="2"/>
      <c r="O1155" s="1" t="s">
        <v>5618</v>
      </c>
      <c r="P1155" s="52" t="s">
        <v>5602</v>
      </c>
    </row>
    <row r="1156" ht="13.2" spans="1:17">
      <c r="A1156" s="1">
        <v>1155</v>
      </c>
      <c r="B1156" s="1" t="s">
        <v>3</v>
      </c>
      <c r="C1156" s="1" t="s">
        <v>4</v>
      </c>
      <c r="D1156" s="1" t="s">
        <v>3594</v>
      </c>
      <c r="E1156" s="1" t="s">
        <v>3595</v>
      </c>
      <c r="F1156" s="1" t="s">
        <v>3585</v>
      </c>
      <c r="H1156" s="1" t="s">
        <v>3596</v>
      </c>
      <c r="I1156" s="52" t="s">
        <v>1883</v>
      </c>
      <c r="J1156" s="52" t="s">
        <v>1884</v>
      </c>
      <c r="K1156" s="52" t="s">
        <v>3597</v>
      </c>
      <c r="L1156" s="1" t="s">
        <v>5619</v>
      </c>
      <c r="M1156" s="2" t="s">
        <v>55</v>
      </c>
      <c r="O1156" s="1" t="s">
        <v>5618</v>
      </c>
      <c r="P1156" s="52" t="s">
        <v>5602</v>
      </c>
      <c r="Q1156" s="52" t="s">
        <v>5604</v>
      </c>
    </row>
    <row r="1157" ht="13.2" spans="1:16">
      <c r="A1157" s="1">
        <v>1156</v>
      </c>
      <c r="B1157" s="1" t="s">
        <v>6</v>
      </c>
      <c r="C1157" s="1" t="s">
        <v>7</v>
      </c>
      <c r="D1157" s="1" t="s">
        <v>3594</v>
      </c>
      <c r="E1157" s="1" t="s">
        <v>3595</v>
      </c>
      <c r="F1157" s="1" t="s">
        <v>3585</v>
      </c>
      <c r="H1157" s="1" t="s">
        <v>3596</v>
      </c>
      <c r="I1157" s="52" t="s">
        <v>1885</v>
      </c>
      <c r="J1157" s="52" t="s">
        <v>1886</v>
      </c>
      <c r="K1157" s="52" t="s">
        <v>3597</v>
      </c>
      <c r="M1157" s="2"/>
      <c r="O1157" s="1" t="s">
        <v>5620</v>
      </c>
      <c r="P1157" s="52" t="s">
        <v>5621</v>
      </c>
    </row>
    <row r="1158" ht="13.2" spans="1:17">
      <c r="A1158" s="1">
        <v>1157</v>
      </c>
      <c r="B1158" s="1" t="s">
        <v>3</v>
      </c>
      <c r="C1158" s="1" t="s">
        <v>4</v>
      </c>
      <c r="D1158" s="1" t="s">
        <v>3594</v>
      </c>
      <c r="E1158" s="1" t="s">
        <v>3595</v>
      </c>
      <c r="F1158" s="1" t="s">
        <v>3585</v>
      </c>
      <c r="H1158" s="1" t="s">
        <v>3596</v>
      </c>
      <c r="I1158" s="52" t="s">
        <v>1885</v>
      </c>
      <c r="J1158" s="52" t="s">
        <v>1886</v>
      </c>
      <c r="K1158" s="52" t="s">
        <v>3597</v>
      </c>
      <c r="L1158" s="1" t="s">
        <v>5622</v>
      </c>
      <c r="M1158" s="2" t="s">
        <v>437</v>
      </c>
      <c r="O1158" s="1" t="s">
        <v>5620</v>
      </c>
      <c r="P1158" s="52" t="s">
        <v>5621</v>
      </c>
      <c r="Q1158" s="52" t="s">
        <v>5623</v>
      </c>
    </row>
    <row r="1159" ht="13.2" spans="1:16">
      <c r="A1159" s="1">
        <v>1158</v>
      </c>
      <c r="B1159" s="1" t="s">
        <v>6</v>
      </c>
      <c r="C1159" s="1" t="s">
        <v>7</v>
      </c>
      <c r="D1159" s="1" t="s">
        <v>3594</v>
      </c>
      <c r="E1159" s="1" t="s">
        <v>3595</v>
      </c>
      <c r="F1159" s="1" t="s">
        <v>3585</v>
      </c>
      <c r="H1159" s="1" t="s">
        <v>3596</v>
      </c>
      <c r="I1159" s="52" t="s">
        <v>1887</v>
      </c>
      <c r="J1159" s="52" t="s">
        <v>1888</v>
      </c>
      <c r="K1159" s="1" t="s">
        <v>3602</v>
      </c>
      <c r="M1159" s="2"/>
      <c r="N1159" s="1" t="s">
        <v>5624</v>
      </c>
      <c r="O1159" s="1" t="s">
        <v>5625</v>
      </c>
      <c r="P1159" s="52" t="s">
        <v>3774</v>
      </c>
    </row>
    <row r="1160" ht="13.2" spans="1:17">
      <c r="A1160" s="1">
        <v>1159</v>
      </c>
      <c r="B1160" s="1" t="s">
        <v>3</v>
      </c>
      <c r="C1160" s="1" t="s">
        <v>4</v>
      </c>
      <c r="D1160" s="1" t="s">
        <v>3594</v>
      </c>
      <c r="E1160" s="1" t="s">
        <v>3595</v>
      </c>
      <c r="F1160" s="1" t="s">
        <v>3585</v>
      </c>
      <c r="H1160" s="1" t="s">
        <v>3596</v>
      </c>
      <c r="I1160" s="52" t="s">
        <v>1887</v>
      </c>
      <c r="J1160" s="52" t="s">
        <v>1888</v>
      </c>
      <c r="K1160" s="1" t="s">
        <v>3602</v>
      </c>
      <c r="L1160" s="1" t="s">
        <v>5626</v>
      </c>
      <c r="M1160" s="2" t="s">
        <v>438</v>
      </c>
      <c r="N1160" s="1" t="s">
        <v>5624</v>
      </c>
      <c r="O1160" s="1" t="s">
        <v>5625</v>
      </c>
      <c r="P1160" s="52" t="s">
        <v>3774</v>
      </c>
      <c r="Q1160" s="52" t="s">
        <v>3776</v>
      </c>
    </row>
    <row r="1161" ht="13.2" spans="1:18">
      <c r="A1161" s="1">
        <v>1160</v>
      </c>
      <c r="B1161" s="1" t="s">
        <v>6</v>
      </c>
      <c r="C1161" s="1" t="s">
        <v>8</v>
      </c>
      <c r="D1161" s="1" t="s">
        <v>3594</v>
      </c>
      <c r="E1161" s="1" t="s">
        <v>3595</v>
      </c>
      <c r="F1161" s="1" t="s">
        <v>3585</v>
      </c>
      <c r="H1161" s="1" t="s">
        <v>3596</v>
      </c>
      <c r="I1161" s="52" t="s">
        <v>1889</v>
      </c>
      <c r="J1161" s="52" t="s">
        <v>1890</v>
      </c>
      <c r="K1161" s="1" t="s">
        <v>3602</v>
      </c>
      <c r="M1161" s="2"/>
      <c r="O1161" s="1" t="s">
        <v>5627</v>
      </c>
      <c r="P1161" s="52" t="s">
        <v>2827</v>
      </c>
      <c r="R1161" s="1" t="s">
        <v>3609</v>
      </c>
    </row>
    <row r="1162" ht="13.2" spans="1:16">
      <c r="A1162" s="1">
        <v>1161</v>
      </c>
      <c r="B1162" s="1" t="s">
        <v>6</v>
      </c>
      <c r="C1162" s="1" t="s">
        <v>7</v>
      </c>
      <c r="D1162" s="1" t="s">
        <v>3594</v>
      </c>
      <c r="E1162" s="1" t="s">
        <v>3595</v>
      </c>
      <c r="F1162" s="1" t="s">
        <v>3585</v>
      </c>
      <c r="H1162" s="1" t="s">
        <v>3596</v>
      </c>
      <c r="I1162" s="52" t="s">
        <v>1891</v>
      </c>
      <c r="J1162" s="52" t="s">
        <v>1892</v>
      </c>
      <c r="K1162" s="52" t="s">
        <v>3597</v>
      </c>
      <c r="M1162" s="2"/>
      <c r="O1162" s="1" t="s">
        <v>5628</v>
      </c>
      <c r="P1162" s="52" t="s">
        <v>5629</v>
      </c>
    </row>
    <row r="1163" ht="13.2" spans="1:17">
      <c r="A1163" s="1">
        <v>1162</v>
      </c>
      <c r="B1163" s="1" t="s">
        <v>3</v>
      </c>
      <c r="C1163" s="1" t="s">
        <v>4</v>
      </c>
      <c r="D1163" s="1" t="s">
        <v>3594</v>
      </c>
      <c r="E1163" s="1" t="s">
        <v>3595</v>
      </c>
      <c r="F1163" s="1" t="s">
        <v>3585</v>
      </c>
      <c r="H1163" s="1" t="s">
        <v>3596</v>
      </c>
      <c r="I1163" s="52" t="s">
        <v>1891</v>
      </c>
      <c r="J1163" s="52" t="s">
        <v>1892</v>
      </c>
      <c r="K1163" s="52" t="s">
        <v>3597</v>
      </c>
      <c r="L1163" s="1" t="s">
        <v>5630</v>
      </c>
      <c r="M1163" s="2" t="s">
        <v>70</v>
      </c>
      <c r="O1163" s="1" t="s">
        <v>5628</v>
      </c>
      <c r="P1163" s="52" t="s">
        <v>5629</v>
      </c>
      <c r="Q1163" s="52" t="s">
        <v>5631</v>
      </c>
    </row>
    <row r="1164" ht="13.2" spans="1:16">
      <c r="A1164" s="1">
        <v>1163</v>
      </c>
      <c r="B1164" s="1" t="s">
        <v>6</v>
      </c>
      <c r="C1164" s="1" t="s">
        <v>7</v>
      </c>
      <c r="D1164" s="1" t="s">
        <v>3594</v>
      </c>
      <c r="E1164" s="1" t="s">
        <v>3595</v>
      </c>
      <c r="F1164" s="1" t="s">
        <v>3585</v>
      </c>
      <c r="H1164" s="1" t="s">
        <v>3596</v>
      </c>
      <c r="I1164" s="52" t="s">
        <v>1893</v>
      </c>
      <c r="J1164" s="52" t="s">
        <v>1894</v>
      </c>
      <c r="K1164" s="1" t="s">
        <v>3602</v>
      </c>
      <c r="M1164" s="2"/>
      <c r="O1164" s="1" t="s">
        <v>5632</v>
      </c>
      <c r="P1164" s="52" t="s">
        <v>5633</v>
      </c>
    </row>
    <row r="1165" ht="13.2" spans="1:17">
      <c r="A1165" s="1">
        <v>1164</v>
      </c>
      <c r="B1165" s="1" t="s">
        <v>3</v>
      </c>
      <c r="C1165" s="1" t="s">
        <v>4</v>
      </c>
      <c r="D1165" s="1" t="s">
        <v>3594</v>
      </c>
      <c r="E1165" s="1" t="s">
        <v>3595</v>
      </c>
      <c r="F1165" s="1" t="s">
        <v>3585</v>
      </c>
      <c r="H1165" s="1" t="s">
        <v>3596</v>
      </c>
      <c r="I1165" s="52" t="s">
        <v>1893</v>
      </c>
      <c r="J1165" s="52" t="s">
        <v>1894</v>
      </c>
      <c r="K1165" s="1" t="s">
        <v>3602</v>
      </c>
      <c r="L1165" s="1" t="s">
        <v>5634</v>
      </c>
      <c r="M1165" s="2" t="s">
        <v>312</v>
      </c>
      <c r="O1165" s="1" t="s">
        <v>5632</v>
      </c>
      <c r="P1165" s="52" t="s">
        <v>5633</v>
      </c>
      <c r="Q1165" s="52" t="s">
        <v>5635</v>
      </c>
    </row>
    <row r="1166" ht="13.2" spans="1:16">
      <c r="A1166" s="1">
        <v>1165</v>
      </c>
      <c r="B1166" s="1" t="s">
        <v>6</v>
      </c>
      <c r="C1166" s="1" t="s">
        <v>7</v>
      </c>
      <c r="D1166" s="1" t="s">
        <v>3594</v>
      </c>
      <c r="E1166" s="1" t="s">
        <v>3595</v>
      </c>
      <c r="F1166" s="1" t="s">
        <v>3585</v>
      </c>
      <c r="H1166" s="1" t="s">
        <v>3596</v>
      </c>
      <c r="I1166" s="52" t="s">
        <v>1895</v>
      </c>
      <c r="J1166" s="52" t="s">
        <v>1896</v>
      </c>
      <c r="K1166" s="52" t="s">
        <v>3597</v>
      </c>
      <c r="M1166" s="2"/>
      <c r="N1166" s="1" t="s">
        <v>5636</v>
      </c>
      <c r="O1166" s="1" t="s">
        <v>5637</v>
      </c>
      <c r="P1166" s="52" t="s">
        <v>3962</v>
      </c>
    </row>
    <row r="1167" ht="13.2" spans="1:17">
      <c r="A1167" s="1">
        <v>1166</v>
      </c>
      <c r="B1167" s="1" t="s">
        <v>3</v>
      </c>
      <c r="C1167" s="1" t="s">
        <v>4</v>
      </c>
      <c r="D1167" s="1" t="s">
        <v>3594</v>
      </c>
      <c r="E1167" s="1" t="s">
        <v>3595</v>
      </c>
      <c r="F1167" s="1" t="s">
        <v>3585</v>
      </c>
      <c r="H1167" s="1" t="s">
        <v>3596</v>
      </c>
      <c r="I1167" s="52" t="s">
        <v>1895</v>
      </c>
      <c r="J1167" s="52" t="s">
        <v>1896</v>
      </c>
      <c r="K1167" s="52" t="s">
        <v>3597</v>
      </c>
      <c r="L1167" s="1" t="s">
        <v>5638</v>
      </c>
      <c r="M1167" s="2" t="s">
        <v>439</v>
      </c>
      <c r="N1167" s="1" t="s">
        <v>5636</v>
      </c>
      <c r="O1167" s="1" t="s">
        <v>5637</v>
      </c>
      <c r="P1167" s="52" t="s">
        <v>3962</v>
      </c>
      <c r="Q1167" s="52" t="s">
        <v>3964</v>
      </c>
    </row>
    <row r="1168" ht="13.2" spans="1:16">
      <c r="A1168" s="1">
        <v>1167</v>
      </c>
      <c r="B1168" s="1" t="s">
        <v>6</v>
      </c>
      <c r="C1168" s="1" t="s">
        <v>7</v>
      </c>
      <c r="D1168" s="1" t="s">
        <v>3594</v>
      </c>
      <c r="E1168" s="1" t="s">
        <v>3595</v>
      </c>
      <c r="F1168" s="1" t="s">
        <v>3585</v>
      </c>
      <c r="H1168" s="1" t="s">
        <v>3596</v>
      </c>
      <c r="I1168" s="52" t="s">
        <v>1897</v>
      </c>
      <c r="J1168" s="52" t="s">
        <v>1898</v>
      </c>
      <c r="K1168" s="1" t="s">
        <v>3602</v>
      </c>
      <c r="M1168" s="2"/>
      <c r="O1168" s="1" t="s">
        <v>5639</v>
      </c>
      <c r="P1168" s="52" t="s">
        <v>5348</v>
      </c>
    </row>
    <row r="1169" ht="13.2" spans="1:17">
      <c r="A1169" s="1">
        <v>1168</v>
      </c>
      <c r="B1169" s="1" t="s">
        <v>3</v>
      </c>
      <c r="C1169" s="1" t="s">
        <v>4</v>
      </c>
      <c r="D1169" s="1" t="s">
        <v>3594</v>
      </c>
      <c r="E1169" s="1" t="s">
        <v>3595</v>
      </c>
      <c r="F1169" s="1" t="s">
        <v>3585</v>
      </c>
      <c r="H1169" s="1" t="s">
        <v>3596</v>
      </c>
      <c r="I1169" s="52" t="s">
        <v>1897</v>
      </c>
      <c r="J1169" s="52" t="s">
        <v>1898</v>
      </c>
      <c r="K1169" s="1" t="s">
        <v>3602</v>
      </c>
      <c r="L1169" s="1" t="s">
        <v>5640</v>
      </c>
      <c r="M1169" s="2" t="s">
        <v>55</v>
      </c>
      <c r="O1169" s="1" t="s">
        <v>5639</v>
      </c>
      <c r="P1169" s="52" t="s">
        <v>5348</v>
      </c>
      <c r="Q1169" s="52" t="s">
        <v>5641</v>
      </c>
    </row>
    <row r="1170" ht="13.2" spans="1:16">
      <c r="A1170" s="1">
        <v>1169</v>
      </c>
      <c r="B1170" s="1" t="s">
        <v>6</v>
      </c>
      <c r="C1170" s="1" t="s">
        <v>7</v>
      </c>
      <c r="D1170" s="1" t="s">
        <v>3594</v>
      </c>
      <c r="E1170" s="1" t="s">
        <v>3595</v>
      </c>
      <c r="F1170" s="1" t="s">
        <v>3585</v>
      </c>
      <c r="H1170" s="1" t="s">
        <v>3596</v>
      </c>
      <c r="I1170" s="52" t="s">
        <v>1899</v>
      </c>
      <c r="J1170" s="52" t="s">
        <v>1900</v>
      </c>
      <c r="K1170" s="1" t="s">
        <v>3602</v>
      </c>
      <c r="M1170" s="2"/>
      <c r="N1170" s="1" t="s">
        <v>5642</v>
      </c>
      <c r="O1170" s="1" t="s">
        <v>5643</v>
      </c>
      <c r="P1170" s="52" t="s">
        <v>4348</v>
      </c>
    </row>
    <row r="1171" ht="13.2" spans="1:17">
      <c r="A1171" s="1">
        <v>1170</v>
      </c>
      <c r="B1171" s="1" t="s">
        <v>3</v>
      </c>
      <c r="C1171" s="1" t="s">
        <v>4</v>
      </c>
      <c r="D1171" s="1" t="s">
        <v>3594</v>
      </c>
      <c r="E1171" s="1" t="s">
        <v>3595</v>
      </c>
      <c r="F1171" s="1" t="s">
        <v>3585</v>
      </c>
      <c r="H1171" s="1" t="s">
        <v>3596</v>
      </c>
      <c r="I1171" s="52" t="s">
        <v>1899</v>
      </c>
      <c r="J1171" s="52" t="s">
        <v>1900</v>
      </c>
      <c r="K1171" s="1" t="s">
        <v>3602</v>
      </c>
      <c r="L1171" s="1" t="s">
        <v>5644</v>
      </c>
      <c r="M1171" s="2" t="s">
        <v>440</v>
      </c>
      <c r="N1171" s="1" t="s">
        <v>5642</v>
      </c>
      <c r="O1171" s="1" t="s">
        <v>5643</v>
      </c>
      <c r="P1171" s="52" t="s">
        <v>4348</v>
      </c>
      <c r="Q1171" s="52" t="s">
        <v>4350</v>
      </c>
    </row>
    <row r="1172" ht="13.2" spans="1:16">
      <c r="A1172" s="1">
        <v>1171</v>
      </c>
      <c r="B1172" s="1" t="s">
        <v>6</v>
      </c>
      <c r="C1172" s="1" t="s">
        <v>7</v>
      </c>
      <c r="D1172" s="1" t="s">
        <v>3594</v>
      </c>
      <c r="E1172" s="1" t="s">
        <v>3595</v>
      </c>
      <c r="F1172" s="1" t="s">
        <v>3585</v>
      </c>
      <c r="H1172" s="1" t="s">
        <v>3596</v>
      </c>
      <c r="I1172" s="52" t="s">
        <v>1901</v>
      </c>
      <c r="J1172" s="52" t="s">
        <v>1902</v>
      </c>
      <c r="K1172" s="1" t="s">
        <v>3602</v>
      </c>
      <c r="M1172" s="2"/>
      <c r="N1172" s="1" t="s">
        <v>5645</v>
      </c>
      <c r="O1172" s="1" t="s">
        <v>5646</v>
      </c>
      <c r="P1172" s="52" t="s">
        <v>5647</v>
      </c>
    </row>
    <row r="1173" ht="13.2" spans="1:17">
      <c r="A1173" s="1">
        <v>1172</v>
      </c>
      <c r="B1173" s="1" t="s">
        <v>3</v>
      </c>
      <c r="C1173" s="1" t="s">
        <v>4</v>
      </c>
      <c r="D1173" s="1" t="s">
        <v>3594</v>
      </c>
      <c r="E1173" s="1" t="s">
        <v>3595</v>
      </c>
      <c r="F1173" s="1" t="s">
        <v>3585</v>
      </c>
      <c r="H1173" s="1" t="s">
        <v>3596</v>
      </c>
      <c r="I1173" s="52" t="s">
        <v>1901</v>
      </c>
      <c r="J1173" s="52" t="s">
        <v>1902</v>
      </c>
      <c r="K1173" s="1" t="s">
        <v>3602</v>
      </c>
      <c r="L1173" s="1" t="s">
        <v>5648</v>
      </c>
      <c r="M1173" s="2" t="s">
        <v>441</v>
      </c>
      <c r="N1173" s="1" t="s">
        <v>5645</v>
      </c>
      <c r="O1173" s="1" t="s">
        <v>5646</v>
      </c>
      <c r="P1173" s="52" t="s">
        <v>5647</v>
      </c>
      <c r="Q1173" s="52" t="s">
        <v>5649</v>
      </c>
    </row>
    <row r="1174" ht="13.2" spans="1:18">
      <c r="A1174" s="1">
        <v>1173</v>
      </c>
      <c r="B1174" s="1" t="s">
        <v>6</v>
      </c>
      <c r="C1174" s="1" t="s">
        <v>8</v>
      </c>
      <c r="D1174" s="1" t="s">
        <v>3594</v>
      </c>
      <c r="E1174" s="1" t="s">
        <v>3595</v>
      </c>
      <c r="F1174" s="1" t="s">
        <v>3585</v>
      </c>
      <c r="H1174" s="1" t="s">
        <v>3596</v>
      </c>
      <c r="I1174" s="52" t="s">
        <v>1903</v>
      </c>
      <c r="J1174" s="52" t="s">
        <v>1904</v>
      </c>
      <c r="K1174" s="1" t="s">
        <v>3602</v>
      </c>
      <c r="M1174" s="2"/>
      <c r="N1174" s="1" t="s">
        <v>5650</v>
      </c>
      <c r="O1174" s="1" t="s">
        <v>5651</v>
      </c>
      <c r="P1174" s="52" t="s">
        <v>5652</v>
      </c>
      <c r="R1174" s="1" t="s">
        <v>3609</v>
      </c>
    </row>
    <row r="1175" ht="13.2" spans="1:16">
      <c r="A1175" s="1">
        <v>1174</v>
      </c>
      <c r="B1175" s="1" t="s">
        <v>6</v>
      </c>
      <c r="C1175" s="1" t="s">
        <v>7</v>
      </c>
      <c r="D1175" s="1" t="s">
        <v>3594</v>
      </c>
      <c r="E1175" s="1" t="s">
        <v>3595</v>
      </c>
      <c r="F1175" s="1" t="s">
        <v>3585</v>
      </c>
      <c r="H1175" s="1" t="s">
        <v>3596</v>
      </c>
      <c r="I1175" s="52" t="s">
        <v>1905</v>
      </c>
      <c r="J1175" s="52" t="s">
        <v>1906</v>
      </c>
      <c r="K1175" s="1" t="s">
        <v>3602</v>
      </c>
      <c r="M1175" s="2"/>
      <c r="N1175" s="1" t="s">
        <v>5653</v>
      </c>
      <c r="O1175" s="1" t="s">
        <v>5654</v>
      </c>
      <c r="P1175" s="52" t="s">
        <v>5655</v>
      </c>
    </row>
    <row r="1176" ht="13.2" spans="1:17">
      <c r="A1176" s="1">
        <v>1175</v>
      </c>
      <c r="B1176" s="1" t="s">
        <v>3</v>
      </c>
      <c r="C1176" s="1" t="s">
        <v>4</v>
      </c>
      <c r="D1176" s="1" t="s">
        <v>3594</v>
      </c>
      <c r="E1176" s="1" t="s">
        <v>3595</v>
      </c>
      <c r="F1176" s="1" t="s">
        <v>3585</v>
      </c>
      <c r="H1176" s="1" t="s">
        <v>3596</v>
      </c>
      <c r="I1176" s="52" t="s">
        <v>1905</v>
      </c>
      <c r="J1176" s="52" t="s">
        <v>1906</v>
      </c>
      <c r="K1176" s="1" t="s">
        <v>3602</v>
      </c>
      <c r="L1176" s="1" t="s">
        <v>5656</v>
      </c>
      <c r="M1176" s="2" t="s">
        <v>442</v>
      </c>
      <c r="N1176" s="1" t="s">
        <v>5653</v>
      </c>
      <c r="O1176" s="1" t="s">
        <v>5654</v>
      </c>
      <c r="P1176" s="52" t="s">
        <v>5655</v>
      </c>
      <c r="Q1176" s="52" t="s">
        <v>5657</v>
      </c>
    </row>
    <row r="1177" ht="13.2" spans="1:16">
      <c r="A1177" s="1">
        <v>1176</v>
      </c>
      <c r="B1177" s="1" t="s">
        <v>6</v>
      </c>
      <c r="C1177" s="1" t="s">
        <v>7</v>
      </c>
      <c r="D1177" s="1" t="s">
        <v>3594</v>
      </c>
      <c r="E1177" s="1" t="s">
        <v>3595</v>
      </c>
      <c r="F1177" s="1" t="s">
        <v>3585</v>
      </c>
      <c r="H1177" s="1" t="s">
        <v>3596</v>
      </c>
      <c r="I1177" s="52" t="s">
        <v>1907</v>
      </c>
      <c r="J1177" s="52" t="s">
        <v>1908</v>
      </c>
      <c r="K1177" s="52" t="s">
        <v>3597</v>
      </c>
      <c r="M1177" s="2"/>
      <c r="N1177" s="1" t="s">
        <v>5658</v>
      </c>
      <c r="O1177" s="1" t="s">
        <v>5659</v>
      </c>
      <c r="P1177" s="52" t="s">
        <v>4371</v>
      </c>
    </row>
    <row r="1178" ht="13.2" spans="1:17">
      <c r="A1178" s="1">
        <v>1177</v>
      </c>
      <c r="B1178" s="1" t="s">
        <v>3</v>
      </c>
      <c r="C1178" s="1" t="s">
        <v>4</v>
      </c>
      <c r="D1178" s="1" t="s">
        <v>3594</v>
      </c>
      <c r="E1178" s="1" t="s">
        <v>3595</v>
      </c>
      <c r="F1178" s="1" t="s">
        <v>3585</v>
      </c>
      <c r="H1178" s="1" t="s">
        <v>3596</v>
      </c>
      <c r="I1178" s="52" t="s">
        <v>1907</v>
      </c>
      <c r="J1178" s="52" t="s">
        <v>1908</v>
      </c>
      <c r="K1178" s="52" t="s">
        <v>3597</v>
      </c>
      <c r="L1178" s="1" t="s">
        <v>5660</v>
      </c>
      <c r="M1178" s="2" t="s">
        <v>443</v>
      </c>
      <c r="N1178" s="1" t="s">
        <v>5658</v>
      </c>
      <c r="O1178" s="1" t="s">
        <v>5659</v>
      </c>
      <c r="P1178" s="52" t="s">
        <v>4371</v>
      </c>
      <c r="Q1178" s="52" t="s">
        <v>4373</v>
      </c>
    </row>
    <row r="1179" ht="13.2" spans="1:16">
      <c r="A1179" s="1">
        <v>1178</v>
      </c>
      <c r="B1179" s="1" t="s">
        <v>6</v>
      </c>
      <c r="C1179" s="1" t="s">
        <v>7</v>
      </c>
      <c r="D1179" s="1" t="s">
        <v>3594</v>
      </c>
      <c r="E1179" s="1" t="s">
        <v>3595</v>
      </c>
      <c r="F1179" s="1" t="s">
        <v>3585</v>
      </c>
      <c r="H1179" s="1" t="s">
        <v>3596</v>
      </c>
      <c r="I1179" s="52" t="s">
        <v>1909</v>
      </c>
      <c r="J1179" s="52" t="s">
        <v>1910</v>
      </c>
      <c r="K1179" s="52" t="s">
        <v>3597</v>
      </c>
      <c r="M1179" s="2"/>
      <c r="O1179" s="1" t="s">
        <v>5661</v>
      </c>
      <c r="P1179" s="52" t="s">
        <v>5662</v>
      </c>
    </row>
    <row r="1180" ht="13.2" spans="1:17">
      <c r="A1180" s="1">
        <v>1179</v>
      </c>
      <c r="B1180" s="1" t="s">
        <v>3</v>
      </c>
      <c r="C1180" s="1" t="s">
        <v>4</v>
      </c>
      <c r="D1180" s="1" t="s">
        <v>3594</v>
      </c>
      <c r="E1180" s="1" t="s">
        <v>3595</v>
      </c>
      <c r="F1180" s="1" t="s">
        <v>3585</v>
      </c>
      <c r="H1180" s="1" t="s">
        <v>3596</v>
      </c>
      <c r="I1180" s="52" t="s">
        <v>1909</v>
      </c>
      <c r="J1180" s="52" t="s">
        <v>1910</v>
      </c>
      <c r="K1180" s="52" t="s">
        <v>3597</v>
      </c>
      <c r="L1180" s="1" t="s">
        <v>5663</v>
      </c>
      <c r="M1180" s="2" t="s">
        <v>444</v>
      </c>
      <c r="O1180" s="1" t="s">
        <v>5661</v>
      </c>
      <c r="P1180" s="52" t="s">
        <v>5662</v>
      </c>
      <c r="Q1180" s="52" t="s">
        <v>5664</v>
      </c>
    </row>
    <row r="1181" ht="13.2" spans="1:16">
      <c r="A1181" s="1">
        <v>1180</v>
      </c>
      <c r="B1181" s="1" t="s">
        <v>6</v>
      </c>
      <c r="C1181" s="1" t="s">
        <v>7</v>
      </c>
      <c r="D1181" s="1" t="s">
        <v>3594</v>
      </c>
      <c r="E1181" s="1" t="s">
        <v>3595</v>
      </c>
      <c r="F1181" s="1" t="s">
        <v>3585</v>
      </c>
      <c r="H1181" s="1" t="s">
        <v>3596</v>
      </c>
      <c r="I1181" s="52" t="s">
        <v>1911</v>
      </c>
      <c r="J1181" s="52" t="s">
        <v>1912</v>
      </c>
      <c r="K1181" s="52" t="s">
        <v>3597</v>
      </c>
      <c r="M1181" s="2"/>
      <c r="O1181" s="1" t="s">
        <v>5665</v>
      </c>
      <c r="P1181" s="52" t="s">
        <v>3972</v>
      </c>
    </row>
    <row r="1182" ht="13.2" spans="1:17">
      <c r="A1182" s="1">
        <v>1181</v>
      </c>
      <c r="B1182" s="1" t="s">
        <v>3</v>
      </c>
      <c r="C1182" s="1" t="s">
        <v>4</v>
      </c>
      <c r="D1182" s="1" t="s">
        <v>3594</v>
      </c>
      <c r="E1182" s="1" t="s">
        <v>3595</v>
      </c>
      <c r="F1182" s="1" t="s">
        <v>3585</v>
      </c>
      <c r="H1182" s="1" t="s">
        <v>3596</v>
      </c>
      <c r="I1182" s="52" t="s">
        <v>1911</v>
      </c>
      <c r="J1182" s="52" t="s">
        <v>1912</v>
      </c>
      <c r="K1182" s="52" t="s">
        <v>3597</v>
      </c>
      <c r="L1182" s="1" t="s">
        <v>5666</v>
      </c>
      <c r="M1182" s="2" t="s">
        <v>333</v>
      </c>
      <c r="O1182" s="1" t="s">
        <v>5665</v>
      </c>
      <c r="P1182" s="52" t="s">
        <v>3972</v>
      </c>
      <c r="Q1182" s="52" t="s">
        <v>3866</v>
      </c>
    </row>
    <row r="1183" ht="13.2" spans="1:16">
      <c r="A1183" s="1">
        <v>1182</v>
      </c>
      <c r="B1183" s="1" t="s">
        <v>6</v>
      </c>
      <c r="C1183" s="1" t="s">
        <v>7</v>
      </c>
      <c r="D1183" s="1" t="s">
        <v>3594</v>
      </c>
      <c r="E1183" s="1" t="s">
        <v>3595</v>
      </c>
      <c r="F1183" s="1" t="s">
        <v>3585</v>
      </c>
      <c r="H1183" s="1" t="s">
        <v>3596</v>
      </c>
      <c r="I1183" s="52" t="s">
        <v>1913</v>
      </c>
      <c r="J1183" s="52" t="s">
        <v>1914</v>
      </c>
      <c r="K1183" s="1" t="s">
        <v>3602</v>
      </c>
      <c r="M1183" s="2"/>
      <c r="O1183" s="1" t="s">
        <v>5667</v>
      </c>
      <c r="P1183" s="52" t="s">
        <v>3004</v>
      </c>
    </row>
    <row r="1184" ht="26.4" spans="1:17">
      <c r="A1184" s="1">
        <v>1183</v>
      </c>
      <c r="B1184" s="1" t="s">
        <v>3</v>
      </c>
      <c r="C1184" s="1" t="s">
        <v>4</v>
      </c>
      <c r="D1184" s="1" t="s">
        <v>3594</v>
      </c>
      <c r="E1184" s="1" t="s">
        <v>3595</v>
      </c>
      <c r="F1184" s="1" t="s">
        <v>3585</v>
      </c>
      <c r="H1184" s="1" t="s">
        <v>3596</v>
      </c>
      <c r="I1184" s="52" t="s">
        <v>1913</v>
      </c>
      <c r="J1184" s="52" t="s">
        <v>1914</v>
      </c>
      <c r="K1184" s="1" t="s">
        <v>3602</v>
      </c>
      <c r="L1184" s="1" t="s">
        <v>5668</v>
      </c>
      <c r="M1184" s="2" t="s">
        <v>445</v>
      </c>
      <c r="O1184" s="1" t="s">
        <v>5667</v>
      </c>
      <c r="P1184" s="52" t="s">
        <v>3004</v>
      </c>
      <c r="Q1184" s="52" t="s">
        <v>4284</v>
      </c>
    </row>
    <row r="1185" ht="13.2" spans="1:16">
      <c r="A1185" s="1">
        <v>1184</v>
      </c>
      <c r="B1185" s="1" t="s">
        <v>6</v>
      </c>
      <c r="C1185" s="1" t="s">
        <v>7</v>
      </c>
      <c r="D1185" s="1" t="s">
        <v>3594</v>
      </c>
      <c r="E1185" s="1" t="s">
        <v>3595</v>
      </c>
      <c r="F1185" s="1" t="s">
        <v>3585</v>
      </c>
      <c r="H1185" s="1" t="s">
        <v>3596</v>
      </c>
      <c r="I1185" s="52" t="s">
        <v>1915</v>
      </c>
      <c r="J1185" s="52" t="s">
        <v>1916</v>
      </c>
      <c r="K1185" s="1" t="s">
        <v>3602</v>
      </c>
      <c r="M1185" s="2"/>
      <c r="O1185" s="1" t="s">
        <v>5669</v>
      </c>
      <c r="P1185" s="52" t="s">
        <v>5167</v>
      </c>
    </row>
    <row r="1186" ht="26.4" spans="1:17">
      <c r="A1186" s="1">
        <v>1185</v>
      </c>
      <c r="B1186" s="1" t="s">
        <v>3</v>
      </c>
      <c r="C1186" s="1" t="s">
        <v>4</v>
      </c>
      <c r="D1186" s="1" t="s">
        <v>3594</v>
      </c>
      <c r="E1186" s="1" t="s">
        <v>3595</v>
      </c>
      <c r="F1186" s="1" t="s">
        <v>3585</v>
      </c>
      <c r="H1186" s="1" t="s">
        <v>3596</v>
      </c>
      <c r="I1186" s="52" t="s">
        <v>1915</v>
      </c>
      <c r="J1186" s="52" t="s">
        <v>1916</v>
      </c>
      <c r="K1186" s="1" t="s">
        <v>3602</v>
      </c>
      <c r="L1186" s="1" t="s">
        <v>5670</v>
      </c>
      <c r="M1186" s="2" t="s">
        <v>446</v>
      </c>
      <c r="O1186" s="1" t="s">
        <v>5669</v>
      </c>
      <c r="P1186" s="52" t="s">
        <v>5167</v>
      </c>
      <c r="Q1186" s="52" t="s">
        <v>5169</v>
      </c>
    </row>
    <row r="1187" ht="13.2" spans="1:16">
      <c r="A1187" s="1">
        <v>1186</v>
      </c>
      <c r="B1187" s="1" t="s">
        <v>6</v>
      </c>
      <c r="C1187" s="1" t="s">
        <v>7</v>
      </c>
      <c r="D1187" s="1" t="s">
        <v>3594</v>
      </c>
      <c r="E1187" s="1" t="s">
        <v>3595</v>
      </c>
      <c r="F1187" s="1" t="s">
        <v>3585</v>
      </c>
      <c r="H1187" s="1" t="s">
        <v>3596</v>
      </c>
      <c r="I1187" s="52" t="s">
        <v>1917</v>
      </c>
      <c r="J1187" s="52" t="s">
        <v>1918</v>
      </c>
      <c r="K1187" s="1" t="s">
        <v>3602</v>
      </c>
      <c r="M1187" s="2"/>
      <c r="O1187" s="1" t="s">
        <v>5671</v>
      </c>
      <c r="P1187" s="52" t="s">
        <v>5672</v>
      </c>
    </row>
    <row r="1188" ht="13.2" spans="1:17">
      <c r="A1188" s="1">
        <v>1187</v>
      </c>
      <c r="B1188" s="1" t="s">
        <v>3</v>
      </c>
      <c r="C1188" s="1" t="s">
        <v>4</v>
      </c>
      <c r="D1188" s="1" t="s">
        <v>3594</v>
      </c>
      <c r="E1188" s="1" t="s">
        <v>3595</v>
      </c>
      <c r="F1188" s="1" t="s">
        <v>3585</v>
      </c>
      <c r="H1188" s="1" t="s">
        <v>3596</v>
      </c>
      <c r="I1188" s="52" t="s">
        <v>1917</v>
      </c>
      <c r="J1188" s="52" t="s">
        <v>1918</v>
      </c>
      <c r="K1188" s="1" t="s">
        <v>3602</v>
      </c>
      <c r="L1188" s="1" t="s">
        <v>5673</v>
      </c>
      <c r="M1188" s="2" t="s">
        <v>447</v>
      </c>
      <c r="O1188" s="1" t="s">
        <v>5671</v>
      </c>
      <c r="P1188" s="52" t="s">
        <v>5672</v>
      </c>
      <c r="Q1188" s="52" t="s">
        <v>5674</v>
      </c>
    </row>
    <row r="1189" ht="13.2" spans="1:16">
      <c r="A1189" s="1">
        <v>1188</v>
      </c>
      <c r="B1189" s="1" t="s">
        <v>6</v>
      </c>
      <c r="C1189" s="1" t="s">
        <v>7</v>
      </c>
      <c r="D1189" s="1" t="s">
        <v>3594</v>
      </c>
      <c r="E1189" s="1" t="s">
        <v>3595</v>
      </c>
      <c r="F1189" s="1" t="s">
        <v>3585</v>
      </c>
      <c r="H1189" s="1" t="s">
        <v>3596</v>
      </c>
      <c r="I1189" s="52" t="s">
        <v>1919</v>
      </c>
      <c r="J1189" s="52" t="s">
        <v>1920</v>
      </c>
      <c r="K1189" s="1" t="s">
        <v>3602</v>
      </c>
      <c r="M1189" s="2"/>
      <c r="N1189" s="1" t="s">
        <v>5675</v>
      </c>
      <c r="O1189" s="1" t="s">
        <v>5676</v>
      </c>
      <c r="P1189" s="52" t="s">
        <v>3681</v>
      </c>
    </row>
    <row r="1190" ht="13.2" spans="1:17">
      <c r="A1190" s="1">
        <v>1189</v>
      </c>
      <c r="B1190" s="1" t="s">
        <v>3</v>
      </c>
      <c r="C1190" s="1" t="s">
        <v>4</v>
      </c>
      <c r="D1190" s="1" t="s">
        <v>3594</v>
      </c>
      <c r="E1190" s="1" t="s">
        <v>3595</v>
      </c>
      <c r="F1190" s="1" t="s">
        <v>3585</v>
      </c>
      <c r="H1190" s="1" t="s">
        <v>3596</v>
      </c>
      <c r="I1190" s="52" t="s">
        <v>1919</v>
      </c>
      <c r="J1190" s="52" t="s">
        <v>1920</v>
      </c>
      <c r="K1190" s="1" t="s">
        <v>3602</v>
      </c>
      <c r="L1190" s="1" t="s">
        <v>5677</v>
      </c>
      <c r="M1190" s="2" t="s">
        <v>448</v>
      </c>
      <c r="N1190" s="1" t="s">
        <v>5675</v>
      </c>
      <c r="O1190" s="1" t="s">
        <v>5676</v>
      </c>
      <c r="P1190" s="52" t="s">
        <v>3681</v>
      </c>
      <c r="Q1190" s="52" t="s">
        <v>3683</v>
      </c>
    </row>
    <row r="1191" ht="13.2" spans="1:16">
      <c r="A1191" s="1">
        <v>1190</v>
      </c>
      <c r="B1191" s="1" t="s">
        <v>6</v>
      </c>
      <c r="C1191" s="1" t="s">
        <v>7</v>
      </c>
      <c r="D1191" s="1" t="s">
        <v>3594</v>
      </c>
      <c r="E1191" s="1" t="s">
        <v>3595</v>
      </c>
      <c r="F1191" s="1" t="s">
        <v>3585</v>
      </c>
      <c r="H1191" s="1" t="s">
        <v>3596</v>
      </c>
      <c r="I1191" s="52" t="s">
        <v>1921</v>
      </c>
      <c r="J1191" s="52" t="s">
        <v>1922</v>
      </c>
      <c r="K1191" s="1" t="s">
        <v>3602</v>
      </c>
      <c r="M1191" s="2"/>
      <c r="N1191" s="1" t="s">
        <v>5678</v>
      </c>
      <c r="O1191" s="1" t="s">
        <v>5679</v>
      </c>
      <c r="P1191" s="52" t="s">
        <v>3639</v>
      </c>
    </row>
    <row r="1192" ht="13.2" spans="1:17">
      <c r="A1192" s="1">
        <v>1191</v>
      </c>
      <c r="B1192" s="1" t="s">
        <v>3</v>
      </c>
      <c r="C1192" s="1" t="s">
        <v>4</v>
      </c>
      <c r="D1192" s="1" t="s">
        <v>3594</v>
      </c>
      <c r="E1192" s="1" t="s">
        <v>3595</v>
      </c>
      <c r="F1192" s="1" t="s">
        <v>3585</v>
      </c>
      <c r="H1192" s="1" t="s">
        <v>3596</v>
      </c>
      <c r="I1192" s="52" t="s">
        <v>1921</v>
      </c>
      <c r="J1192" s="52" t="s">
        <v>1922</v>
      </c>
      <c r="K1192" s="1" t="s">
        <v>3602</v>
      </c>
      <c r="L1192" s="1" t="s">
        <v>5680</v>
      </c>
      <c r="M1192" s="2" t="s">
        <v>449</v>
      </c>
      <c r="N1192" s="1" t="s">
        <v>5678</v>
      </c>
      <c r="O1192" s="1" t="s">
        <v>5679</v>
      </c>
      <c r="P1192" s="52" t="s">
        <v>3639</v>
      </c>
      <c r="Q1192" s="52" t="s">
        <v>3447</v>
      </c>
    </row>
    <row r="1193" ht="13.2" spans="1:16">
      <c r="A1193" s="1">
        <v>1192</v>
      </c>
      <c r="B1193" s="1" t="s">
        <v>6</v>
      </c>
      <c r="C1193" s="1" t="s">
        <v>7</v>
      </c>
      <c r="D1193" s="1" t="s">
        <v>3594</v>
      </c>
      <c r="E1193" s="1" t="s">
        <v>3595</v>
      </c>
      <c r="F1193" s="1" t="s">
        <v>3585</v>
      </c>
      <c r="H1193" s="1" t="s">
        <v>3596</v>
      </c>
      <c r="I1193" s="52" t="s">
        <v>1923</v>
      </c>
      <c r="J1193" s="52" t="s">
        <v>1924</v>
      </c>
      <c r="K1193" s="52" t="s">
        <v>3597</v>
      </c>
      <c r="M1193" s="2"/>
      <c r="O1193" s="1" t="s">
        <v>5681</v>
      </c>
      <c r="P1193" s="52" t="s">
        <v>5373</v>
      </c>
    </row>
    <row r="1194" ht="13.2" spans="1:17">
      <c r="A1194" s="1">
        <v>1193</v>
      </c>
      <c r="B1194" s="1" t="s">
        <v>3</v>
      </c>
      <c r="C1194" s="1" t="s">
        <v>4</v>
      </c>
      <c r="D1194" s="1" t="s">
        <v>3594</v>
      </c>
      <c r="E1194" s="1" t="s">
        <v>3595</v>
      </c>
      <c r="F1194" s="1" t="s">
        <v>3585</v>
      </c>
      <c r="H1194" s="1" t="s">
        <v>3596</v>
      </c>
      <c r="I1194" s="52" t="s">
        <v>1923</v>
      </c>
      <c r="J1194" s="52" t="s">
        <v>1924</v>
      </c>
      <c r="K1194" s="52" t="s">
        <v>3597</v>
      </c>
      <c r="L1194" s="1" t="s">
        <v>5682</v>
      </c>
      <c r="M1194" s="2" t="s">
        <v>450</v>
      </c>
      <c r="O1194" s="1" t="s">
        <v>5681</v>
      </c>
      <c r="P1194" s="52" t="s">
        <v>5373</v>
      </c>
      <c r="Q1194" s="52" t="s">
        <v>5375</v>
      </c>
    </row>
    <row r="1195" ht="13.2" spans="1:16">
      <c r="A1195" s="1">
        <v>1194</v>
      </c>
      <c r="B1195" s="1" t="s">
        <v>6</v>
      </c>
      <c r="C1195" s="1" t="s">
        <v>7</v>
      </c>
      <c r="D1195" s="1" t="s">
        <v>3594</v>
      </c>
      <c r="E1195" s="1" t="s">
        <v>3595</v>
      </c>
      <c r="F1195" s="1" t="s">
        <v>3585</v>
      </c>
      <c r="H1195" s="1" t="s">
        <v>3596</v>
      </c>
      <c r="I1195" s="52" t="s">
        <v>1925</v>
      </c>
      <c r="J1195" s="52" t="s">
        <v>1926</v>
      </c>
      <c r="K1195" s="52" t="s">
        <v>3597</v>
      </c>
      <c r="M1195" s="2"/>
      <c r="O1195" s="1" t="s">
        <v>5683</v>
      </c>
      <c r="P1195" s="52" t="s">
        <v>5684</v>
      </c>
    </row>
    <row r="1196" ht="13.2" spans="1:17">
      <c r="A1196" s="1">
        <v>1195</v>
      </c>
      <c r="B1196" s="1" t="s">
        <v>3</v>
      </c>
      <c r="C1196" s="1" t="s">
        <v>4</v>
      </c>
      <c r="D1196" s="1" t="s">
        <v>3594</v>
      </c>
      <c r="E1196" s="1" t="s">
        <v>3595</v>
      </c>
      <c r="F1196" s="1" t="s">
        <v>3585</v>
      </c>
      <c r="H1196" s="1" t="s">
        <v>3596</v>
      </c>
      <c r="I1196" s="52" t="s">
        <v>1925</v>
      </c>
      <c r="J1196" s="52" t="s">
        <v>1926</v>
      </c>
      <c r="K1196" s="52" t="s">
        <v>3597</v>
      </c>
      <c r="L1196" s="1" t="s">
        <v>5685</v>
      </c>
      <c r="M1196" s="2" t="s">
        <v>451</v>
      </c>
      <c r="O1196" s="1" t="s">
        <v>5683</v>
      </c>
      <c r="P1196" s="52" t="s">
        <v>5684</v>
      </c>
      <c r="Q1196" s="52" t="s">
        <v>5686</v>
      </c>
    </row>
    <row r="1197" ht="13.2" spans="1:16">
      <c r="A1197" s="1">
        <v>1196</v>
      </c>
      <c r="B1197" s="1" t="s">
        <v>6</v>
      </c>
      <c r="C1197" s="1" t="s">
        <v>7</v>
      </c>
      <c r="D1197" s="1" t="s">
        <v>3594</v>
      </c>
      <c r="E1197" s="1" t="s">
        <v>3595</v>
      </c>
      <c r="F1197" s="1" t="s">
        <v>3585</v>
      </c>
      <c r="H1197" s="1" t="s">
        <v>3596</v>
      </c>
      <c r="I1197" s="52" t="s">
        <v>1927</v>
      </c>
      <c r="J1197" s="52" t="s">
        <v>1928</v>
      </c>
      <c r="K1197" s="1" t="s">
        <v>3602</v>
      </c>
      <c r="M1197" s="2"/>
      <c r="O1197" s="1" t="s">
        <v>5687</v>
      </c>
      <c r="P1197" s="52" t="s">
        <v>5688</v>
      </c>
    </row>
    <row r="1198" ht="13.2" spans="1:17">
      <c r="A1198" s="1">
        <v>1197</v>
      </c>
      <c r="B1198" s="1" t="s">
        <v>3</v>
      </c>
      <c r="C1198" s="1" t="s">
        <v>4</v>
      </c>
      <c r="D1198" s="1" t="s">
        <v>3594</v>
      </c>
      <c r="E1198" s="1" t="s">
        <v>3595</v>
      </c>
      <c r="F1198" s="1" t="s">
        <v>3585</v>
      </c>
      <c r="H1198" s="1" t="s">
        <v>3596</v>
      </c>
      <c r="I1198" s="52" t="s">
        <v>1927</v>
      </c>
      <c r="J1198" s="52" t="s">
        <v>1928</v>
      </c>
      <c r="K1198" s="1" t="s">
        <v>3602</v>
      </c>
      <c r="L1198" s="1" t="s">
        <v>5689</v>
      </c>
      <c r="M1198" s="2" t="s">
        <v>55</v>
      </c>
      <c r="O1198" s="1" t="s">
        <v>5687</v>
      </c>
      <c r="P1198" s="52" t="s">
        <v>5688</v>
      </c>
      <c r="Q1198" s="52" t="s">
        <v>4421</v>
      </c>
    </row>
    <row r="1199" ht="13.2" spans="1:16">
      <c r="A1199" s="1">
        <v>1198</v>
      </c>
      <c r="B1199" s="1" t="s">
        <v>6</v>
      </c>
      <c r="C1199" s="1" t="s">
        <v>7</v>
      </c>
      <c r="D1199" s="1" t="s">
        <v>3594</v>
      </c>
      <c r="E1199" s="1" t="s">
        <v>3595</v>
      </c>
      <c r="F1199" s="1" t="s">
        <v>3585</v>
      </c>
      <c r="H1199" s="1" t="s">
        <v>3596</v>
      </c>
      <c r="I1199" s="52" t="s">
        <v>1929</v>
      </c>
      <c r="J1199" s="52" t="s">
        <v>1930</v>
      </c>
      <c r="K1199" s="1" t="s">
        <v>3602</v>
      </c>
      <c r="M1199" s="2"/>
      <c r="N1199" s="1" t="s">
        <v>5690</v>
      </c>
      <c r="O1199" s="1" t="s">
        <v>5691</v>
      </c>
      <c r="P1199" s="52" t="s">
        <v>4293</v>
      </c>
    </row>
    <row r="1200" ht="13.2" spans="1:17">
      <c r="A1200" s="1">
        <v>1199</v>
      </c>
      <c r="B1200" s="1" t="s">
        <v>3</v>
      </c>
      <c r="C1200" s="1" t="s">
        <v>4</v>
      </c>
      <c r="D1200" s="1" t="s">
        <v>3594</v>
      </c>
      <c r="E1200" s="1" t="s">
        <v>3595</v>
      </c>
      <c r="F1200" s="1" t="s">
        <v>3585</v>
      </c>
      <c r="H1200" s="1" t="s">
        <v>3596</v>
      </c>
      <c r="I1200" s="52" t="s">
        <v>1929</v>
      </c>
      <c r="J1200" s="52" t="s">
        <v>1930</v>
      </c>
      <c r="K1200" s="1" t="s">
        <v>3602</v>
      </c>
      <c r="L1200" s="1" t="s">
        <v>5692</v>
      </c>
      <c r="M1200" s="2" t="s">
        <v>452</v>
      </c>
      <c r="N1200" s="1" t="s">
        <v>5690</v>
      </c>
      <c r="O1200" s="1" t="s">
        <v>5691</v>
      </c>
      <c r="P1200" s="52" t="s">
        <v>4293</v>
      </c>
      <c r="Q1200" s="52" t="s">
        <v>4295</v>
      </c>
    </row>
    <row r="1201" ht="13.2" spans="1:18">
      <c r="A1201" s="1">
        <v>1200</v>
      </c>
      <c r="B1201" s="1" t="s">
        <v>6</v>
      </c>
      <c r="C1201" s="1" t="s">
        <v>8</v>
      </c>
      <c r="D1201" s="1" t="s">
        <v>3594</v>
      </c>
      <c r="E1201" s="1" t="s">
        <v>3595</v>
      </c>
      <c r="F1201" s="1" t="s">
        <v>3585</v>
      </c>
      <c r="H1201" s="1" t="s">
        <v>3596</v>
      </c>
      <c r="I1201" s="52" t="s">
        <v>1931</v>
      </c>
      <c r="J1201" s="52" t="s">
        <v>1932</v>
      </c>
      <c r="K1201" s="1" t="s">
        <v>3602</v>
      </c>
      <c r="M1201" s="2"/>
      <c r="O1201" s="1" t="s">
        <v>5693</v>
      </c>
      <c r="P1201" s="52" t="s">
        <v>5694</v>
      </c>
      <c r="R1201" s="1" t="s">
        <v>3609</v>
      </c>
    </row>
    <row r="1202" ht="13.2" spans="1:16">
      <c r="A1202" s="1">
        <v>1201</v>
      </c>
      <c r="B1202" s="1" t="s">
        <v>6</v>
      </c>
      <c r="C1202" s="1" t="s">
        <v>7</v>
      </c>
      <c r="D1202" s="1" t="s">
        <v>3594</v>
      </c>
      <c r="E1202" s="1" t="s">
        <v>3595</v>
      </c>
      <c r="F1202" s="1" t="s">
        <v>3585</v>
      </c>
      <c r="H1202" s="1" t="s">
        <v>3596</v>
      </c>
      <c r="I1202" s="52" t="s">
        <v>1933</v>
      </c>
      <c r="J1202" s="52" t="s">
        <v>1934</v>
      </c>
      <c r="K1202" s="52" t="s">
        <v>3597</v>
      </c>
      <c r="M1202" s="2"/>
      <c r="N1202" s="1" t="s">
        <v>5695</v>
      </c>
      <c r="O1202" s="1" t="s">
        <v>5696</v>
      </c>
      <c r="P1202" s="52" t="s">
        <v>5697</v>
      </c>
    </row>
    <row r="1203" ht="13.2" spans="1:17">
      <c r="A1203" s="1">
        <v>1202</v>
      </c>
      <c r="B1203" s="1" t="s">
        <v>3</v>
      </c>
      <c r="C1203" s="1" t="s">
        <v>4</v>
      </c>
      <c r="D1203" s="1" t="s">
        <v>3594</v>
      </c>
      <c r="E1203" s="1" t="s">
        <v>3595</v>
      </c>
      <c r="F1203" s="1" t="s">
        <v>3585</v>
      </c>
      <c r="H1203" s="1" t="s">
        <v>3596</v>
      </c>
      <c r="I1203" s="52" t="s">
        <v>1933</v>
      </c>
      <c r="J1203" s="52" t="s">
        <v>1934</v>
      </c>
      <c r="K1203" s="52" t="s">
        <v>3597</v>
      </c>
      <c r="L1203" s="1" t="s">
        <v>5698</v>
      </c>
      <c r="M1203" s="2" t="s">
        <v>453</v>
      </c>
      <c r="N1203" s="1" t="s">
        <v>5695</v>
      </c>
      <c r="O1203" s="1" t="s">
        <v>5696</v>
      </c>
      <c r="P1203" s="52" t="s">
        <v>5697</v>
      </c>
      <c r="Q1203" s="52" t="s">
        <v>5699</v>
      </c>
    </row>
    <row r="1204" ht="13.2" spans="1:16">
      <c r="A1204" s="1">
        <v>1203</v>
      </c>
      <c r="B1204" s="1" t="s">
        <v>6</v>
      </c>
      <c r="C1204" s="1" t="s">
        <v>7</v>
      </c>
      <c r="D1204" s="1" t="s">
        <v>3594</v>
      </c>
      <c r="E1204" s="1" t="s">
        <v>3595</v>
      </c>
      <c r="F1204" s="1" t="s">
        <v>3585</v>
      </c>
      <c r="H1204" s="1" t="s">
        <v>3596</v>
      </c>
      <c r="I1204" s="52" t="s">
        <v>1935</v>
      </c>
      <c r="J1204" s="52" t="s">
        <v>1936</v>
      </c>
      <c r="K1204" s="52" t="s">
        <v>3597</v>
      </c>
      <c r="M1204" s="2"/>
      <c r="O1204" s="1" t="s">
        <v>5700</v>
      </c>
      <c r="P1204" s="52" t="s">
        <v>5208</v>
      </c>
    </row>
    <row r="1205" ht="13.2" spans="1:17">
      <c r="A1205" s="1">
        <v>1204</v>
      </c>
      <c r="B1205" s="1" t="s">
        <v>3</v>
      </c>
      <c r="C1205" s="1" t="s">
        <v>4</v>
      </c>
      <c r="D1205" s="1" t="s">
        <v>3594</v>
      </c>
      <c r="E1205" s="1" t="s">
        <v>3595</v>
      </c>
      <c r="F1205" s="1" t="s">
        <v>3585</v>
      </c>
      <c r="H1205" s="1" t="s">
        <v>3596</v>
      </c>
      <c r="I1205" s="52" t="s">
        <v>1935</v>
      </c>
      <c r="J1205" s="52" t="s">
        <v>1936</v>
      </c>
      <c r="K1205" s="52" t="s">
        <v>3597</v>
      </c>
      <c r="L1205" s="1" t="s">
        <v>5701</v>
      </c>
      <c r="M1205" s="2" t="s">
        <v>55</v>
      </c>
      <c r="O1205" s="1" t="s">
        <v>5700</v>
      </c>
      <c r="P1205" s="52" t="s">
        <v>5208</v>
      </c>
      <c r="Q1205" s="52" t="s">
        <v>5210</v>
      </c>
    </row>
    <row r="1206" ht="13.2" spans="1:16">
      <c r="A1206" s="1">
        <v>1205</v>
      </c>
      <c r="B1206" s="1" t="s">
        <v>6</v>
      </c>
      <c r="C1206" s="1" t="s">
        <v>7</v>
      </c>
      <c r="D1206" s="1" t="s">
        <v>3594</v>
      </c>
      <c r="E1206" s="1" t="s">
        <v>3595</v>
      </c>
      <c r="F1206" s="1" t="s">
        <v>3585</v>
      </c>
      <c r="H1206" s="1" t="s">
        <v>3596</v>
      </c>
      <c r="I1206" s="52" t="s">
        <v>1937</v>
      </c>
      <c r="J1206" s="52" t="s">
        <v>1938</v>
      </c>
      <c r="K1206" s="52" t="s">
        <v>3597</v>
      </c>
      <c r="M1206" s="2"/>
      <c r="N1206" s="1" t="s">
        <v>5702</v>
      </c>
      <c r="O1206" s="1" t="s">
        <v>5703</v>
      </c>
      <c r="P1206" s="52" t="s">
        <v>5044</v>
      </c>
    </row>
    <row r="1207" ht="13.2" spans="1:17">
      <c r="A1207" s="1">
        <v>1206</v>
      </c>
      <c r="B1207" s="1" t="s">
        <v>3</v>
      </c>
      <c r="C1207" s="1" t="s">
        <v>4</v>
      </c>
      <c r="D1207" s="1" t="s">
        <v>3594</v>
      </c>
      <c r="E1207" s="1" t="s">
        <v>3595</v>
      </c>
      <c r="F1207" s="1" t="s">
        <v>3585</v>
      </c>
      <c r="H1207" s="1" t="s">
        <v>3596</v>
      </c>
      <c r="I1207" s="52" t="s">
        <v>1937</v>
      </c>
      <c r="J1207" s="52" t="s">
        <v>1938</v>
      </c>
      <c r="K1207" s="52" t="s">
        <v>3597</v>
      </c>
      <c r="L1207" s="1" t="s">
        <v>5704</v>
      </c>
      <c r="M1207" s="2" t="s">
        <v>454</v>
      </c>
      <c r="N1207" s="1" t="s">
        <v>5702</v>
      </c>
      <c r="O1207" s="1" t="s">
        <v>5703</v>
      </c>
      <c r="P1207" s="52" t="s">
        <v>5044</v>
      </c>
      <c r="Q1207" s="52" t="s">
        <v>694</v>
      </c>
    </row>
    <row r="1208" ht="13.2" spans="1:16">
      <c r="A1208" s="1">
        <v>1207</v>
      </c>
      <c r="B1208" s="1" t="s">
        <v>6</v>
      </c>
      <c r="C1208" s="1" t="s">
        <v>7</v>
      </c>
      <c r="D1208" s="1" t="s">
        <v>3594</v>
      </c>
      <c r="E1208" s="1" t="s">
        <v>3595</v>
      </c>
      <c r="F1208" s="1" t="s">
        <v>3585</v>
      </c>
      <c r="H1208" s="1" t="s">
        <v>3596</v>
      </c>
      <c r="I1208" s="52" t="s">
        <v>1939</v>
      </c>
      <c r="J1208" s="52" t="s">
        <v>1940</v>
      </c>
      <c r="K1208" s="52" t="s">
        <v>3597</v>
      </c>
      <c r="M1208" s="2"/>
      <c r="N1208" s="1" t="s">
        <v>5705</v>
      </c>
      <c r="O1208" s="1" t="s">
        <v>5706</v>
      </c>
      <c r="P1208" s="52" t="s">
        <v>5101</v>
      </c>
    </row>
    <row r="1209" ht="13.2" spans="1:17">
      <c r="A1209" s="1">
        <v>1208</v>
      </c>
      <c r="B1209" s="1" t="s">
        <v>3</v>
      </c>
      <c r="C1209" s="1" t="s">
        <v>4</v>
      </c>
      <c r="D1209" s="1" t="s">
        <v>3594</v>
      </c>
      <c r="E1209" s="1" t="s">
        <v>3595</v>
      </c>
      <c r="F1209" s="1" t="s">
        <v>3585</v>
      </c>
      <c r="H1209" s="1" t="s">
        <v>3596</v>
      </c>
      <c r="I1209" s="52" t="s">
        <v>1939</v>
      </c>
      <c r="J1209" s="52" t="s">
        <v>1940</v>
      </c>
      <c r="K1209" s="52" t="s">
        <v>3597</v>
      </c>
      <c r="L1209" s="1" t="s">
        <v>5707</v>
      </c>
      <c r="M1209" s="2" t="s">
        <v>455</v>
      </c>
      <c r="N1209" s="1" t="s">
        <v>5705</v>
      </c>
      <c r="O1209" s="1" t="s">
        <v>5706</v>
      </c>
      <c r="P1209" s="52" t="s">
        <v>5101</v>
      </c>
      <c r="Q1209" s="52" t="s">
        <v>5103</v>
      </c>
    </row>
    <row r="1210" ht="13.2" spans="1:16">
      <c r="A1210" s="1">
        <v>1209</v>
      </c>
      <c r="B1210" s="1" t="s">
        <v>6</v>
      </c>
      <c r="C1210" s="1" t="s">
        <v>7</v>
      </c>
      <c r="D1210" s="1" t="s">
        <v>3594</v>
      </c>
      <c r="E1210" s="1" t="s">
        <v>3595</v>
      </c>
      <c r="F1210" s="1" t="s">
        <v>3585</v>
      </c>
      <c r="H1210" s="1" t="s">
        <v>3596</v>
      </c>
      <c r="I1210" s="52" t="s">
        <v>1941</v>
      </c>
      <c r="J1210" s="52" t="s">
        <v>1942</v>
      </c>
      <c r="K1210" s="52" t="s">
        <v>3597</v>
      </c>
      <c r="M1210" s="2"/>
      <c r="N1210" s="1" t="s">
        <v>5708</v>
      </c>
      <c r="O1210" s="1" t="s">
        <v>5709</v>
      </c>
      <c r="P1210" s="52" t="s">
        <v>4139</v>
      </c>
    </row>
    <row r="1211" ht="13.2" spans="1:17">
      <c r="A1211" s="1">
        <v>1210</v>
      </c>
      <c r="B1211" s="1" t="s">
        <v>3</v>
      </c>
      <c r="C1211" s="1" t="s">
        <v>4</v>
      </c>
      <c r="D1211" s="1" t="s">
        <v>3594</v>
      </c>
      <c r="E1211" s="1" t="s">
        <v>3595</v>
      </c>
      <c r="F1211" s="1" t="s">
        <v>3585</v>
      </c>
      <c r="H1211" s="1" t="s">
        <v>3596</v>
      </c>
      <c r="I1211" s="52" t="s">
        <v>1941</v>
      </c>
      <c r="J1211" s="52" t="s">
        <v>1942</v>
      </c>
      <c r="K1211" s="52" t="s">
        <v>3597</v>
      </c>
      <c r="L1211" s="1" t="s">
        <v>5710</v>
      </c>
      <c r="M1211" s="2" t="s">
        <v>456</v>
      </c>
      <c r="N1211" s="1" t="s">
        <v>5708</v>
      </c>
      <c r="O1211" s="1" t="s">
        <v>5709</v>
      </c>
      <c r="P1211" s="52" t="s">
        <v>4139</v>
      </c>
      <c r="Q1211" s="52" t="s">
        <v>4141</v>
      </c>
    </row>
    <row r="1212" ht="13.2" spans="1:16">
      <c r="A1212" s="1">
        <v>1211</v>
      </c>
      <c r="B1212" s="1" t="s">
        <v>6</v>
      </c>
      <c r="C1212" s="1" t="s">
        <v>7</v>
      </c>
      <c r="D1212" s="1" t="s">
        <v>3594</v>
      </c>
      <c r="E1212" s="1" t="s">
        <v>3595</v>
      </c>
      <c r="F1212" s="1" t="s">
        <v>3585</v>
      </c>
      <c r="H1212" s="1" t="s">
        <v>3596</v>
      </c>
      <c r="I1212" s="52" t="s">
        <v>1943</v>
      </c>
      <c r="J1212" s="52" t="s">
        <v>1944</v>
      </c>
      <c r="K1212" s="52" t="s">
        <v>3597</v>
      </c>
      <c r="M1212" s="2"/>
      <c r="O1212" s="1" t="s">
        <v>5711</v>
      </c>
      <c r="P1212" s="52" t="s">
        <v>4849</v>
      </c>
    </row>
    <row r="1213" ht="13.2" spans="1:17">
      <c r="A1213" s="1">
        <v>1212</v>
      </c>
      <c r="B1213" s="1" t="s">
        <v>3</v>
      </c>
      <c r="C1213" s="1" t="s">
        <v>4</v>
      </c>
      <c r="D1213" s="1" t="s">
        <v>3594</v>
      </c>
      <c r="E1213" s="1" t="s">
        <v>3595</v>
      </c>
      <c r="F1213" s="1" t="s">
        <v>3585</v>
      </c>
      <c r="H1213" s="1" t="s">
        <v>3596</v>
      </c>
      <c r="I1213" s="52" t="s">
        <v>1943</v>
      </c>
      <c r="J1213" s="52" t="s">
        <v>1944</v>
      </c>
      <c r="K1213" s="52" t="s">
        <v>3597</v>
      </c>
      <c r="L1213" s="1" t="s">
        <v>5712</v>
      </c>
      <c r="M1213" s="2" t="s">
        <v>55</v>
      </c>
      <c r="O1213" s="1" t="s">
        <v>5711</v>
      </c>
      <c r="P1213" s="52" t="s">
        <v>4849</v>
      </c>
      <c r="Q1213" s="52" t="s">
        <v>2940</v>
      </c>
    </row>
    <row r="1214" ht="13.2" spans="1:16">
      <c r="A1214" s="1">
        <v>1213</v>
      </c>
      <c r="B1214" s="1" t="s">
        <v>6</v>
      </c>
      <c r="C1214" s="1" t="s">
        <v>7</v>
      </c>
      <c r="D1214" s="1" t="s">
        <v>3594</v>
      </c>
      <c r="E1214" s="1" t="s">
        <v>3595</v>
      </c>
      <c r="F1214" s="1" t="s">
        <v>3585</v>
      </c>
      <c r="H1214" s="1" t="s">
        <v>3596</v>
      </c>
      <c r="I1214" s="52" t="s">
        <v>1945</v>
      </c>
      <c r="J1214" s="52" t="s">
        <v>1946</v>
      </c>
      <c r="K1214" s="1" t="s">
        <v>3602</v>
      </c>
      <c r="M1214" s="2"/>
      <c r="O1214" s="1" t="s">
        <v>5713</v>
      </c>
      <c r="P1214" s="52" t="s">
        <v>5714</v>
      </c>
    </row>
    <row r="1215" ht="13.2" spans="1:17">
      <c r="A1215" s="1">
        <v>1214</v>
      </c>
      <c r="B1215" s="1" t="s">
        <v>3</v>
      </c>
      <c r="C1215" s="1" t="s">
        <v>4</v>
      </c>
      <c r="D1215" s="1" t="s">
        <v>3594</v>
      </c>
      <c r="E1215" s="1" t="s">
        <v>3595</v>
      </c>
      <c r="F1215" s="1" t="s">
        <v>3585</v>
      </c>
      <c r="H1215" s="1" t="s">
        <v>3596</v>
      </c>
      <c r="I1215" s="52" t="s">
        <v>1945</v>
      </c>
      <c r="J1215" s="52" t="s">
        <v>1946</v>
      </c>
      <c r="K1215" s="1" t="s">
        <v>3602</v>
      </c>
      <c r="L1215" s="1" t="s">
        <v>5715</v>
      </c>
      <c r="M1215" s="2" t="s">
        <v>457</v>
      </c>
      <c r="O1215" s="1" t="s">
        <v>5713</v>
      </c>
      <c r="P1215" s="52" t="s">
        <v>5714</v>
      </c>
      <c r="Q1215" s="52" t="s">
        <v>4801</v>
      </c>
    </row>
    <row r="1216" ht="13.2" spans="1:16">
      <c r="A1216" s="1">
        <v>1215</v>
      </c>
      <c r="B1216" s="1" t="s">
        <v>6</v>
      </c>
      <c r="C1216" s="1" t="s">
        <v>7</v>
      </c>
      <c r="D1216" s="1" t="s">
        <v>3594</v>
      </c>
      <c r="E1216" s="1" t="s">
        <v>3595</v>
      </c>
      <c r="F1216" s="1" t="s">
        <v>3585</v>
      </c>
      <c r="H1216" s="1" t="s">
        <v>3596</v>
      </c>
      <c r="I1216" s="52" t="s">
        <v>1947</v>
      </c>
      <c r="J1216" s="52" t="s">
        <v>1948</v>
      </c>
      <c r="K1216" s="52" t="s">
        <v>3597</v>
      </c>
      <c r="M1216" s="2"/>
      <c r="O1216" s="1" t="s">
        <v>5716</v>
      </c>
      <c r="P1216" s="52" t="s">
        <v>4734</v>
      </c>
    </row>
    <row r="1217" ht="13.2" spans="1:17">
      <c r="A1217" s="1">
        <v>1216</v>
      </c>
      <c r="B1217" s="1" t="s">
        <v>3</v>
      </c>
      <c r="C1217" s="1" t="s">
        <v>4</v>
      </c>
      <c r="D1217" s="1" t="s">
        <v>3594</v>
      </c>
      <c r="E1217" s="1" t="s">
        <v>3595</v>
      </c>
      <c r="F1217" s="1" t="s">
        <v>3585</v>
      </c>
      <c r="H1217" s="1" t="s">
        <v>3596</v>
      </c>
      <c r="I1217" s="52" t="s">
        <v>1947</v>
      </c>
      <c r="J1217" s="52" t="s">
        <v>1948</v>
      </c>
      <c r="K1217" s="52" t="s">
        <v>3597</v>
      </c>
      <c r="L1217" s="1" t="s">
        <v>5717</v>
      </c>
      <c r="M1217" s="2" t="s">
        <v>458</v>
      </c>
      <c r="O1217" s="1" t="s">
        <v>5716</v>
      </c>
      <c r="P1217" s="52" t="s">
        <v>4734</v>
      </c>
      <c r="Q1217" s="52" t="s">
        <v>4736</v>
      </c>
    </row>
    <row r="1218" ht="13.2" spans="1:16">
      <c r="A1218" s="1">
        <v>1217</v>
      </c>
      <c r="B1218" s="1" t="s">
        <v>6</v>
      </c>
      <c r="C1218" s="1" t="s">
        <v>7</v>
      </c>
      <c r="D1218" s="1" t="s">
        <v>3594</v>
      </c>
      <c r="E1218" s="1" t="s">
        <v>3595</v>
      </c>
      <c r="F1218" s="1" t="s">
        <v>3585</v>
      </c>
      <c r="H1218" s="1" t="s">
        <v>3596</v>
      </c>
      <c r="I1218" s="52" t="s">
        <v>1949</v>
      </c>
      <c r="J1218" s="52" t="s">
        <v>1950</v>
      </c>
      <c r="K1218" s="1" t="s">
        <v>3602</v>
      </c>
      <c r="M1218" s="2"/>
      <c r="N1218" s="1" t="s">
        <v>5718</v>
      </c>
      <c r="O1218" s="1" t="s">
        <v>5719</v>
      </c>
      <c r="P1218" s="52" t="s">
        <v>4712</v>
      </c>
    </row>
    <row r="1219" ht="13.2" spans="1:17">
      <c r="A1219" s="1">
        <v>1218</v>
      </c>
      <c r="B1219" s="1" t="s">
        <v>3</v>
      </c>
      <c r="C1219" s="1" t="s">
        <v>4</v>
      </c>
      <c r="D1219" s="1" t="s">
        <v>3594</v>
      </c>
      <c r="E1219" s="1" t="s">
        <v>3595</v>
      </c>
      <c r="F1219" s="1" t="s">
        <v>3585</v>
      </c>
      <c r="H1219" s="1" t="s">
        <v>3596</v>
      </c>
      <c r="I1219" s="52" t="s">
        <v>1949</v>
      </c>
      <c r="J1219" s="52" t="s">
        <v>1950</v>
      </c>
      <c r="K1219" s="1" t="s">
        <v>3602</v>
      </c>
      <c r="L1219" s="1" t="s">
        <v>5720</v>
      </c>
      <c r="M1219" s="2" t="s">
        <v>459</v>
      </c>
      <c r="N1219" s="1" t="s">
        <v>5718</v>
      </c>
      <c r="O1219" s="1" t="s">
        <v>5719</v>
      </c>
      <c r="P1219" s="52" t="s">
        <v>4712</v>
      </c>
      <c r="Q1219" s="52" t="s">
        <v>4714</v>
      </c>
    </row>
    <row r="1220" ht="13.2" spans="1:16">
      <c r="A1220" s="1">
        <v>1219</v>
      </c>
      <c r="B1220" s="1" t="s">
        <v>6</v>
      </c>
      <c r="C1220" s="1" t="s">
        <v>7</v>
      </c>
      <c r="D1220" s="1" t="s">
        <v>3594</v>
      </c>
      <c r="E1220" s="1" t="s">
        <v>3595</v>
      </c>
      <c r="F1220" s="1" t="s">
        <v>3585</v>
      </c>
      <c r="H1220" s="1" t="s">
        <v>3596</v>
      </c>
      <c r="I1220" s="52" t="s">
        <v>1951</v>
      </c>
      <c r="J1220" s="52" t="s">
        <v>1952</v>
      </c>
      <c r="K1220" s="52" t="s">
        <v>3597</v>
      </c>
      <c r="M1220" s="2"/>
      <c r="O1220" s="1" t="s">
        <v>5721</v>
      </c>
      <c r="P1220" s="52" t="s">
        <v>5173</v>
      </c>
    </row>
    <row r="1221" ht="13.2" spans="1:17">
      <c r="A1221" s="1">
        <v>1220</v>
      </c>
      <c r="B1221" s="1" t="s">
        <v>3</v>
      </c>
      <c r="C1221" s="1" t="s">
        <v>4</v>
      </c>
      <c r="D1221" s="1" t="s">
        <v>3594</v>
      </c>
      <c r="E1221" s="1" t="s">
        <v>3595</v>
      </c>
      <c r="F1221" s="1" t="s">
        <v>3585</v>
      </c>
      <c r="H1221" s="1" t="s">
        <v>3596</v>
      </c>
      <c r="I1221" s="52" t="s">
        <v>1951</v>
      </c>
      <c r="J1221" s="52" t="s">
        <v>1952</v>
      </c>
      <c r="K1221" s="52" t="s">
        <v>3597</v>
      </c>
      <c r="L1221" s="1" t="s">
        <v>5722</v>
      </c>
      <c r="M1221" s="2" t="s">
        <v>460</v>
      </c>
      <c r="O1221" s="1" t="s">
        <v>5721</v>
      </c>
      <c r="P1221" s="52" t="s">
        <v>5173</v>
      </c>
      <c r="Q1221" s="52" t="s">
        <v>5175</v>
      </c>
    </row>
    <row r="1222" ht="13.2" spans="1:16">
      <c r="A1222" s="1">
        <v>1221</v>
      </c>
      <c r="B1222" s="1" t="s">
        <v>6</v>
      </c>
      <c r="C1222" s="1" t="s">
        <v>7</v>
      </c>
      <c r="D1222" s="1" t="s">
        <v>3594</v>
      </c>
      <c r="E1222" s="1" t="s">
        <v>3595</v>
      </c>
      <c r="F1222" s="1" t="s">
        <v>3585</v>
      </c>
      <c r="H1222" s="1" t="s">
        <v>3596</v>
      </c>
      <c r="I1222" s="52" t="s">
        <v>1953</v>
      </c>
      <c r="J1222" s="52" t="s">
        <v>1954</v>
      </c>
      <c r="K1222" s="1" t="s">
        <v>3602</v>
      </c>
      <c r="M1222" s="2"/>
      <c r="N1222" s="1" t="s">
        <v>5723</v>
      </c>
      <c r="O1222" s="1" t="s">
        <v>5724</v>
      </c>
      <c r="P1222" s="52" t="s">
        <v>4444</v>
      </c>
    </row>
    <row r="1223" ht="13.2" spans="1:17">
      <c r="A1223" s="1">
        <v>1222</v>
      </c>
      <c r="B1223" s="1" t="s">
        <v>3</v>
      </c>
      <c r="C1223" s="1" t="s">
        <v>4</v>
      </c>
      <c r="D1223" s="1" t="s">
        <v>3594</v>
      </c>
      <c r="E1223" s="1" t="s">
        <v>3595</v>
      </c>
      <c r="F1223" s="1" t="s">
        <v>3585</v>
      </c>
      <c r="H1223" s="1" t="s">
        <v>3596</v>
      </c>
      <c r="I1223" s="52" t="s">
        <v>1953</v>
      </c>
      <c r="J1223" s="52" t="s">
        <v>1954</v>
      </c>
      <c r="K1223" s="1" t="s">
        <v>3602</v>
      </c>
      <c r="L1223" s="1" t="s">
        <v>5725</v>
      </c>
      <c r="M1223" s="2" t="s">
        <v>461</v>
      </c>
      <c r="N1223" s="1" t="s">
        <v>5723</v>
      </c>
      <c r="O1223" s="1" t="s">
        <v>5724</v>
      </c>
      <c r="P1223" s="52" t="s">
        <v>4444</v>
      </c>
      <c r="Q1223" s="52" t="s">
        <v>4446</v>
      </c>
    </row>
    <row r="1224" ht="13.2" spans="1:16">
      <c r="A1224" s="1">
        <v>1223</v>
      </c>
      <c r="B1224" s="1" t="s">
        <v>6</v>
      </c>
      <c r="C1224" s="1" t="s">
        <v>7</v>
      </c>
      <c r="D1224" s="1" t="s">
        <v>3594</v>
      </c>
      <c r="E1224" s="1" t="s">
        <v>3595</v>
      </c>
      <c r="F1224" s="1" t="s">
        <v>3585</v>
      </c>
      <c r="H1224" s="1" t="s">
        <v>3596</v>
      </c>
      <c r="I1224" s="52" t="s">
        <v>1955</v>
      </c>
      <c r="J1224" s="52" t="s">
        <v>1956</v>
      </c>
      <c r="K1224" s="1" t="s">
        <v>3602</v>
      </c>
      <c r="M1224" s="2"/>
      <c r="N1224" s="1" t="s">
        <v>5726</v>
      </c>
      <c r="O1224" s="1" t="s">
        <v>5727</v>
      </c>
      <c r="P1224" s="52" t="s">
        <v>4135</v>
      </c>
    </row>
    <row r="1225" ht="13.2" spans="1:17">
      <c r="A1225" s="1">
        <v>1224</v>
      </c>
      <c r="B1225" s="1" t="s">
        <v>3</v>
      </c>
      <c r="C1225" s="1" t="s">
        <v>4</v>
      </c>
      <c r="D1225" s="1" t="s">
        <v>3594</v>
      </c>
      <c r="E1225" s="1" t="s">
        <v>3595</v>
      </c>
      <c r="F1225" s="1" t="s">
        <v>3585</v>
      </c>
      <c r="H1225" s="1" t="s">
        <v>3596</v>
      </c>
      <c r="I1225" s="52" t="s">
        <v>1955</v>
      </c>
      <c r="J1225" s="52" t="s">
        <v>1956</v>
      </c>
      <c r="K1225" s="1" t="s">
        <v>3602</v>
      </c>
      <c r="L1225" s="1" t="s">
        <v>5728</v>
      </c>
      <c r="M1225" s="2" t="s">
        <v>462</v>
      </c>
      <c r="N1225" s="1" t="s">
        <v>5726</v>
      </c>
      <c r="O1225" s="1" t="s">
        <v>5727</v>
      </c>
      <c r="P1225" s="52" t="s">
        <v>4135</v>
      </c>
      <c r="Q1225" s="52" t="s">
        <v>4137</v>
      </c>
    </row>
    <row r="1226" ht="13.2" spans="1:16">
      <c r="A1226" s="1">
        <v>1225</v>
      </c>
      <c r="B1226" s="1" t="s">
        <v>6</v>
      </c>
      <c r="C1226" s="1" t="s">
        <v>7</v>
      </c>
      <c r="D1226" s="1" t="s">
        <v>3594</v>
      </c>
      <c r="E1226" s="1" t="s">
        <v>3595</v>
      </c>
      <c r="F1226" s="1" t="s">
        <v>3585</v>
      </c>
      <c r="H1226" s="1" t="s">
        <v>3596</v>
      </c>
      <c r="I1226" s="52" t="s">
        <v>1957</v>
      </c>
      <c r="J1226" s="52" t="s">
        <v>1958</v>
      </c>
      <c r="K1226" s="52" t="s">
        <v>3597</v>
      </c>
      <c r="M1226" s="2"/>
      <c r="O1226" s="1" t="s">
        <v>5729</v>
      </c>
      <c r="P1226" s="52" t="s">
        <v>5730</v>
      </c>
    </row>
    <row r="1227" ht="13.2" spans="1:17">
      <c r="A1227" s="1">
        <v>1226</v>
      </c>
      <c r="B1227" s="1" t="s">
        <v>3</v>
      </c>
      <c r="C1227" s="1" t="s">
        <v>4</v>
      </c>
      <c r="D1227" s="1" t="s">
        <v>3594</v>
      </c>
      <c r="E1227" s="1" t="s">
        <v>3595</v>
      </c>
      <c r="F1227" s="1" t="s">
        <v>3585</v>
      </c>
      <c r="H1227" s="1" t="s">
        <v>3596</v>
      </c>
      <c r="I1227" s="52" t="s">
        <v>1957</v>
      </c>
      <c r="J1227" s="52" t="s">
        <v>1958</v>
      </c>
      <c r="K1227" s="52" t="s">
        <v>3597</v>
      </c>
      <c r="L1227" s="1" t="s">
        <v>5731</v>
      </c>
      <c r="M1227" s="2" t="s">
        <v>55</v>
      </c>
      <c r="O1227" s="1" t="s">
        <v>5729</v>
      </c>
      <c r="P1227" s="52" t="s">
        <v>5730</v>
      </c>
      <c r="Q1227" s="52" t="s">
        <v>5732</v>
      </c>
    </row>
    <row r="1228" ht="13.2" spans="1:16">
      <c r="A1228" s="1">
        <v>1227</v>
      </c>
      <c r="B1228" s="1" t="s">
        <v>6</v>
      </c>
      <c r="C1228" s="1" t="s">
        <v>7</v>
      </c>
      <c r="D1228" s="1" t="s">
        <v>3594</v>
      </c>
      <c r="E1228" s="1" t="s">
        <v>3595</v>
      </c>
      <c r="F1228" s="1" t="s">
        <v>3585</v>
      </c>
      <c r="H1228" s="1" t="s">
        <v>3596</v>
      </c>
      <c r="I1228" s="52" t="s">
        <v>1959</v>
      </c>
      <c r="J1228" s="52" t="s">
        <v>1960</v>
      </c>
      <c r="K1228" s="52" t="s">
        <v>3597</v>
      </c>
      <c r="M1228" s="2"/>
      <c r="O1228" s="1" t="s">
        <v>5733</v>
      </c>
      <c r="P1228" s="52" t="s">
        <v>4781</v>
      </c>
    </row>
    <row r="1229" ht="13.2" spans="1:17">
      <c r="A1229" s="1">
        <v>1228</v>
      </c>
      <c r="B1229" s="1" t="s">
        <v>3</v>
      </c>
      <c r="C1229" s="1" t="s">
        <v>4</v>
      </c>
      <c r="D1229" s="1" t="s">
        <v>3594</v>
      </c>
      <c r="E1229" s="1" t="s">
        <v>3595</v>
      </c>
      <c r="F1229" s="1" t="s">
        <v>3585</v>
      </c>
      <c r="H1229" s="1" t="s">
        <v>3596</v>
      </c>
      <c r="I1229" s="52" t="s">
        <v>1959</v>
      </c>
      <c r="J1229" s="52" t="s">
        <v>1960</v>
      </c>
      <c r="K1229" s="52" t="s">
        <v>3597</v>
      </c>
      <c r="L1229" s="1" t="s">
        <v>5734</v>
      </c>
      <c r="M1229" s="2" t="s">
        <v>55</v>
      </c>
      <c r="O1229" s="1" t="s">
        <v>5733</v>
      </c>
      <c r="P1229" s="52" t="s">
        <v>4781</v>
      </c>
      <c r="Q1229" s="52" t="s">
        <v>4783</v>
      </c>
    </row>
    <row r="1230" ht="13.2" spans="1:16">
      <c r="A1230" s="1">
        <v>1229</v>
      </c>
      <c r="B1230" s="1" t="s">
        <v>6</v>
      </c>
      <c r="C1230" s="1" t="s">
        <v>7</v>
      </c>
      <c r="D1230" s="1" t="s">
        <v>3594</v>
      </c>
      <c r="E1230" s="1" t="s">
        <v>3595</v>
      </c>
      <c r="F1230" s="1" t="s">
        <v>3585</v>
      </c>
      <c r="H1230" s="1" t="s">
        <v>3596</v>
      </c>
      <c r="I1230" s="52" t="s">
        <v>1961</v>
      </c>
      <c r="J1230" s="52" t="s">
        <v>1962</v>
      </c>
      <c r="K1230" s="52" t="s">
        <v>3597</v>
      </c>
      <c r="M1230" s="2"/>
      <c r="O1230" s="1" t="s">
        <v>5735</v>
      </c>
      <c r="P1230" s="52" t="s">
        <v>4021</v>
      </c>
    </row>
    <row r="1231" ht="13.2" spans="1:17">
      <c r="A1231" s="1">
        <v>1230</v>
      </c>
      <c r="B1231" s="1" t="s">
        <v>3</v>
      </c>
      <c r="C1231" s="1" t="s">
        <v>4</v>
      </c>
      <c r="D1231" s="1" t="s">
        <v>3594</v>
      </c>
      <c r="E1231" s="1" t="s">
        <v>3595</v>
      </c>
      <c r="F1231" s="1" t="s">
        <v>3585</v>
      </c>
      <c r="H1231" s="1" t="s">
        <v>3596</v>
      </c>
      <c r="I1231" s="52" t="s">
        <v>1961</v>
      </c>
      <c r="J1231" s="52" t="s">
        <v>1962</v>
      </c>
      <c r="K1231" s="52" t="s">
        <v>3597</v>
      </c>
      <c r="L1231" s="1" t="s">
        <v>5736</v>
      </c>
      <c r="M1231" s="2" t="s">
        <v>55</v>
      </c>
      <c r="O1231" s="1" t="s">
        <v>5735</v>
      </c>
      <c r="P1231" s="52" t="s">
        <v>4021</v>
      </c>
      <c r="Q1231" s="52" t="s">
        <v>4023</v>
      </c>
    </row>
    <row r="1232" ht="13.2" spans="1:16">
      <c r="A1232" s="1">
        <v>1231</v>
      </c>
      <c r="B1232" s="1" t="s">
        <v>6</v>
      </c>
      <c r="C1232" s="1" t="s">
        <v>7</v>
      </c>
      <c r="D1232" s="1" t="s">
        <v>3594</v>
      </c>
      <c r="E1232" s="1" t="s">
        <v>3595</v>
      </c>
      <c r="F1232" s="1" t="s">
        <v>3585</v>
      </c>
      <c r="H1232" s="1" t="s">
        <v>3596</v>
      </c>
      <c r="I1232" s="52" t="s">
        <v>1963</v>
      </c>
      <c r="J1232" s="52" t="s">
        <v>1964</v>
      </c>
      <c r="K1232" s="1" t="s">
        <v>3602</v>
      </c>
      <c r="M1232" s="2"/>
      <c r="O1232" s="1" t="s">
        <v>5737</v>
      </c>
      <c r="P1232" s="52" t="s">
        <v>5738</v>
      </c>
    </row>
    <row r="1233" ht="13.2" spans="1:17">
      <c r="A1233" s="1">
        <v>1232</v>
      </c>
      <c r="B1233" s="1" t="s">
        <v>3</v>
      </c>
      <c r="C1233" s="1" t="s">
        <v>4</v>
      </c>
      <c r="D1233" s="1" t="s">
        <v>3594</v>
      </c>
      <c r="E1233" s="1" t="s">
        <v>3595</v>
      </c>
      <c r="F1233" s="1" t="s">
        <v>3585</v>
      </c>
      <c r="H1233" s="1" t="s">
        <v>3596</v>
      </c>
      <c r="I1233" s="52" t="s">
        <v>1963</v>
      </c>
      <c r="J1233" s="52" t="s">
        <v>1964</v>
      </c>
      <c r="K1233" s="1" t="s">
        <v>3602</v>
      </c>
      <c r="L1233" s="1" t="s">
        <v>5739</v>
      </c>
      <c r="M1233" s="2" t="s">
        <v>70</v>
      </c>
      <c r="O1233" s="1" t="s">
        <v>5737</v>
      </c>
      <c r="P1233" s="52" t="s">
        <v>5738</v>
      </c>
      <c r="Q1233" s="52" t="s">
        <v>4215</v>
      </c>
    </row>
    <row r="1234" ht="13.2" spans="1:16">
      <c r="A1234" s="1">
        <v>1233</v>
      </c>
      <c r="B1234" s="1" t="s">
        <v>6</v>
      </c>
      <c r="C1234" s="1" t="s">
        <v>7</v>
      </c>
      <c r="D1234" s="1" t="s">
        <v>3594</v>
      </c>
      <c r="E1234" s="1" t="s">
        <v>3595</v>
      </c>
      <c r="F1234" s="1" t="s">
        <v>3585</v>
      </c>
      <c r="H1234" s="1" t="s">
        <v>3596</v>
      </c>
      <c r="I1234" s="52" t="s">
        <v>1965</v>
      </c>
      <c r="J1234" s="52" t="s">
        <v>1966</v>
      </c>
      <c r="K1234" s="52" t="s">
        <v>3597</v>
      </c>
      <c r="M1234" s="2"/>
      <c r="O1234" s="1" t="s">
        <v>5740</v>
      </c>
      <c r="P1234" s="52" t="s">
        <v>5741</v>
      </c>
    </row>
    <row r="1235" ht="13.2" spans="1:17">
      <c r="A1235" s="1">
        <v>1234</v>
      </c>
      <c r="B1235" s="1" t="s">
        <v>3</v>
      </c>
      <c r="C1235" s="1" t="s">
        <v>4</v>
      </c>
      <c r="D1235" s="1" t="s">
        <v>3594</v>
      </c>
      <c r="E1235" s="1" t="s">
        <v>3595</v>
      </c>
      <c r="F1235" s="1" t="s">
        <v>3585</v>
      </c>
      <c r="H1235" s="1" t="s">
        <v>3596</v>
      </c>
      <c r="I1235" s="52" t="s">
        <v>1965</v>
      </c>
      <c r="J1235" s="52" t="s">
        <v>1966</v>
      </c>
      <c r="K1235" s="52" t="s">
        <v>3597</v>
      </c>
      <c r="L1235" s="1" t="s">
        <v>5742</v>
      </c>
      <c r="M1235" s="2" t="s">
        <v>55</v>
      </c>
      <c r="O1235" s="1" t="s">
        <v>5740</v>
      </c>
      <c r="P1235" s="52" t="s">
        <v>5741</v>
      </c>
      <c r="Q1235" s="52" t="s">
        <v>5743</v>
      </c>
    </row>
    <row r="1236" ht="13.2" spans="1:16">
      <c r="A1236" s="1">
        <v>1235</v>
      </c>
      <c r="B1236" s="1" t="s">
        <v>6</v>
      </c>
      <c r="C1236" s="1" t="s">
        <v>7</v>
      </c>
      <c r="D1236" s="1" t="s">
        <v>3594</v>
      </c>
      <c r="E1236" s="1" t="s">
        <v>3595</v>
      </c>
      <c r="F1236" s="1" t="s">
        <v>3585</v>
      </c>
      <c r="H1236" s="1" t="s">
        <v>3596</v>
      </c>
      <c r="I1236" s="52" t="s">
        <v>1967</v>
      </c>
      <c r="J1236" s="52" t="s">
        <v>1968</v>
      </c>
      <c r="K1236" s="52" t="s">
        <v>3597</v>
      </c>
      <c r="M1236" s="2"/>
      <c r="O1236" s="1" t="s">
        <v>5744</v>
      </c>
      <c r="P1236" s="52" t="s">
        <v>5745</v>
      </c>
    </row>
    <row r="1237" ht="13.2" spans="1:17">
      <c r="A1237" s="1">
        <v>1236</v>
      </c>
      <c r="B1237" s="1" t="s">
        <v>3</v>
      </c>
      <c r="C1237" s="1" t="s">
        <v>4</v>
      </c>
      <c r="D1237" s="1" t="s">
        <v>3594</v>
      </c>
      <c r="E1237" s="1" t="s">
        <v>3595</v>
      </c>
      <c r="F1237" s="1" t="s">
        <v>3585</v>
      </c>
      <c r="H1237" s="1" t="s">
        <v>3596</v>
      </c>
      <c r="I1237" s="52" t="s">
        <v>1967</v>
      </c>
      <c r="J1237" s="52" t="s">
        <v>1968</v>
      </c>
      <c r="K1237" s="52" t="s">
        <v>3597</v>
      </c>
      <c r="L1237" s="1" t="s">
        <v>5746</v>
      </c>
      <c r="M1237" s="2" t="s">
        <v>463</v>
      </c>
      <c r="O1237" s="1" t="s">
        <v>5744</v>
      </c>
      <c r="P1237" s="52" t="s">
        <v>5745</v>
      </c>
      <c r="Q1237" s="52" t="s">
        <v>5747</v>
      </c>
    </row>
    <row r="1238" ht="13.2" spans="1:16">
      <c r="A1238" s="1">
        <v>1237</v>
      </c>
      <c r="B1238" s="1" t="s">
        <v>6</v>
      </c>
      <c r="C1238" s="1" t="s">
        <v>7</v>
      </c>
      <c r="D1238" s="1" t="s">
        <v>3594</v>
      </c>
      <c r="E1238" s="1" t="s">
        <v>3595</v>
      </c>
      <c r="F1238" s="1" t="s">
        <v>3585</v>
      </c>
      <c r="H1238" s="1" t="s">
        <v>3596</v>
      </c>
      <c r="I1238" s="52" t="s">
        <v>1969</v>
      </c>
      <c r="J1238" s="52" t="s">
        <v>1970</v>
      </c>
      <c r="K1238" s="52" t="s">
        <v>3597</v>
      </c>
      <c r="M1238" s="2"/>
      <c r="O1238" s="1" t="s">
        <v>5748</v>
      </c>
      <c r="P1238" s="52" t="s">
        <v>5749</v>
      </c>
    </row>
    <row r="1239" ht="13.2" spans="1:17">
      <c r="A1239" s="1">
        <v>1238</v>
      </c>
      <c r="B1239" s="1" t="s">
        <v>3</v>
      </c>
      <c r="C1239" s="1" t="s">
        <v>4</v>
      </c>
      <c r="D1239" s="1" t="s">
        <v>3594</v>
      </c>
      <c r="E1239" s="1" t="s">
        <v>3595</v>
      </c>
      <c r="F1239" s="1" t="s">
        <v>3585</v>
      </c>
      <c r="H1239" s="1" t="s">
        <v>3596</v>
      </c>
      <c r="I1239" s="52" t="s">
        <v>1969</v>
      </c>
      <c r="J1239" s="52" t="s">
        <v>1970</v>
      </c>
      <c r="K1239" s="52" t="s">
        <v>3597</v>
      </c>
      <c r="L1239" s="1" t="s">
        <v>5750</v>
      </c>
      <c r="M1239" s="2" t="s">
        <v>55</v>
      </c>
      <c r="O1239" s="1" t="s">
        <v>5748</v>
      </c>
      <c r="P1239" s="52" t="s">
        <v>5749</v>
      </c>
      <c r="Q1239" s="52" t="s">
        <v>5751</v>
      </c>
    </row>
    <row r="1240" ht="13.2" spans="1:16">
      <c r="A1240" s="1">
        <v>1239</v>
      </c>
      <c r="B1240" s="1" t="s">
        <v>6</v>
      </c>
      <c r="C1240" s="1" t="s">
        <v>7</v>
      </c>
      <c r="D1240" s="1" t="s">
        <v>3594</v>
      </c>
      <c r="E1240" s="1" t="s">
        <v>3595</v>
      </c>
      <c r="F1240" s="1" t="s">
        <v>3585</v>
      </c>
      <c r="H1240" s="1" t="s">
        <v>3596</v>
      </c>
      <c r="I1240" s="52" t="s">
        <v>1971</v>
      </c>
      <c r="J1240" s="52" t="s">
        <v>1972</v>
      </c>
      <c r="K1240" s="52" t="s">
        <v>3597</v>
      </c>
      <c r="M1240" s="2"/>
      <c r="O1240" s="1" t="s">
        <v>5752</v>
      </c>
      <c r="P1240" s="52" t="s">
        <v>4472</v>
      </c>
    </row>
    <row r="1241" ht="13.2" spans="1:17">
      <c r="A1241" s="1">
        <v>1240</v>
      </c>
      <c r="B1241" s="1" t="s">
        <v>3</v>
      </c>
      <c r="C1241" s="1" t="s">
        <v>4</v>
      </c>
      <c r="D1241" s="1" t="s">
        <v>3594</v>
      </c>
      <c r="E1241" s="1" t="s">
        <v>3595</v>
      </c>
      <c r="F1241" s="1" t="s">
        <v>3585</v>
      </c>
      <c r="H1241" s="1" t="s">
        <v>3596</v>
      </c>
      <c r="I1241" s="52" t="s">
        <v>1971</v>
      </c>
      <c r="J1241" s="52" t="s">
        <v>1972</v>
      </c>
      <c r="K1241" s="52" t="s">
        <v>3597</v>
      </c>
      <c r="L1241" s="1" t="s">
        <v>5753</v>
      </c>
      <c r="M1241" s="2" t="s">
        <v>464</v>
      </c>
      <c r="O1241" s="1" t="s">
        <v>5752</v>
      </c>
      <c r="P1241" s="52" t="s">
        <v>4472</v>
      </c>
      <c r="Q1241" s="52" t="s">
        <v>4474</v>
      </c>
    </row>
    <row r="1242" ht="13.2" spans="1:16">
      <c r="A1242" s="1">
        <v>1241</v>
      </c>
      <c r="B1242" s="1" t="s">
        <v>6</v>
      </c>
      <c r="C1242" s="1" t="s">
        <v>7</v>
      </c>
      <c r="D1242" s="1" t="s">
        <v>3594</v>
      </c>
      <c r="E1242" s="1" t="s">
        <v>3595</v>
      </c>
      <c r="F1242" s="1" t="s">
        <v>3585</v>
      </c>
      <c r="H1242" s="1" t="s">
        <v>3596</v>
      </c>
      <c r="I1242" s="52" t="s">
        <v>1973</v>
      </c>
      <c r="J1242" s="52" t="s">
        <v>1974</v>
      </c>
      <c r="K1242" s="52" t="s">
        <v>3597</v>
      </c>
      <c r="M1242" s="2"/>
      <c r="O1242" s="1" t="s">
        <v>5754</v>
      </c>
      <c r="P1242" s="52" t="s">
        <v>5755</v>
      </c>
    </row>
    <row r="1243" ht="13.2" spans="1:17">
      <c r="A1243" s="1">
        <v>1242</v>
      </c>
      <c r="B1243" s="1" t="s">
        <v>3</v>
      </c>
      <c r="C1243" s="1" t="s">
        <v>4</v>
      </c>
      <c r="D1243" s="1" t="s">
        <v>3594</v>
      </c>
      <c r="E1243" s="1" t="s">
        <v>3595</v>
      </c>
      <c r="F1243" s="1" t="s">
        <v>3585</v>
      </c>
      <c r="H1243" s="1" t="s">
        <v>3596</v>
      </c>
      <c r="I1243" s="52" t="s">
        <v>1973</v>
      </c>
      <c r="J1243" s="52" t="s">
        <v>1974</v>
      </c>
      <c r="K1243" s="52" t="s">
        <v>3597</v>
      </c>
      <c r="L1243" s="1" t="s">
        <v>5756</v>
      </c>
      <c r="M1243" s="2" t="s">
        <v>465</v>
      </c>
      <c r="O1243" s="1" t="s">
        <v>5754</v>
      </c>
      <c r="P1243" s="52" t="s">
        <v>5755</v>
      </c>
      <c r="Q1243" s="52" t="s">
        <v>5757</v>
      </c>
    </row>
    <row r="1244" ht="13.2" spans="1:16">
      <c r="A1244" s="1">
        <v>1243</v>
      </c>
      <c r="B1244" s="1" t="s">
        <v>6</v>
      </c>
      <c r="C1244" s="1" t="s">
        <v>7</v>
      </c>
      <c r="D1244" s="1" t="s">
        <v>3594</v>
      </c>
      <c r="E1244" s="1" t="s">
        <v>3595</v>
      </c>
      <c r="F1244" s="1" t="s">
        <v>3585</v>
      </c>
      <c r="H1244" s="1" t="s">
        <v>3596</v>
      </c>
      <c r="I1244" s="52" t="s">
        <v>1975</v>
      </c>
      <c r="J1244" s="52" t="s">
        <v>1976</v>
      </c>
      <c r="K1244" s="52" t="s">
        <v>3597</v>
      </c>
      <c r="M1244" s="2"/>
      <c r="O1244" s="1" t="s">
        <v>5758</v>
      </c>
      <c r="P1244" s="52" t="s">
        <v>5655</v>
      </c>
    </row>
    <row r="1245" ht="13.2" spans="1:17">
      <c r="A1245" s="1">
        <v>1244</v>
      </c>
      <c r="B1245" s="1" t="s">
        <v>3</v>
      </c>
      <c r="C1245" s="1" t="s">
        <v>4</v>
      </c>
      <c r="D1245" s="1" t="s">
        <v>3594</v>
      </c>
      <c r="E1245" s="1" t="s">
        <v>3595</v>
      </c>
      <c r="F1245" s="1" t="s">
        <v>3585</v>
      </c>
      <c r="H1245" s="1" t="s">
        <v>3596</v>
      </c>
      <c r="I1245" s="52" t="s">
        <v>1975</v>
      </c>
      <c r="J1245" s="52" t="s">
        <v>1976</v>
      </c>
      <c r="K1245" s="52" t="s">
        <v>3597</v>
      </c>
      <c r="L1245" s="1" t="s">
        <v>5759</v>
      </c>
      <c r="M1245" s="2" t="s">
        <v>250</v>
      </c>
      <c r="O1245" s="1" t="s">
        <v>5758</v>
      </c>
      <c r="P1245" s="52" t="s">
        <v>5655</v>
      </c>
      <c r="Q1245" s="52" t="s">
        <v>5657</v>
      </c>
    </row>
    <row r="1246" ht="13.2" spans="1:16">
      <c r="A1246" s="1">
        <v>1245</v>
      </c>
      <c r="B1246" s="1" t="s">
        <v>6</v>
      </c>
      <c r="C1246" s="1" t="s">
        <v>7</v>
      </c>
      <c r="D1246" s="1" t="s">
        <v>3594</v>
      </c>
      <c r="E1246" s="1" t="s">
        <v>3595</v>
      </c>
      <c r="F1246" s="1" t="s">
        <v>3585</v>
      </c>
      <c r="H1246" s="1" t="s">
        <v>3596</v>
      </c>
      <c r="I1246" s="52" t="s">
        <v>1977</v>
      </c>
      <c r="J1246" s="52" t="s">
        <v>1978</v>
      </c>
      <c r="K1246" s="52" t="s">
        <v>3597</v>
      </c>
      <c r="M1246" s="2"/>
      <c r="O1246" s="1" t="s">
        <v>5760</v>
      </c>
      <c r="P1246" s="52" t="s">
        <v>4723</v>
      </c>
    </row>
    <row r="1247" ht="13.2" spans="1:17">
      <c r="A1247" s="1">
        <v>1246</v>
      </c>
      <c r="B1247" s="1" t="s">
        <v>3</v>
      </c>
      <c r="C1247" s="1" t="s">
        <v>4</v>
      </c>
      <c r="D1247" s="1" t="s">
        <v>3594</v>
      </c>
      <c r="E1247" s="1" t="s">
        <v>3595</v>
      </c>
      <c r="F1247" s="1" t="s">
        <v>3585</v>
      </c>
      <c r="H1247" s="1" t="s">
        <v>3596</v>
      </c>
      <c r="I1247" s="52" t="s">
        <v>1977</v>
      </c>
      <c r="J1247" s="52" t="s">
        <v>1978</v>
      </c>
      <c r="K1247" s="52" t="s">
        <v>3597</v>
      </c>
      <c r="L1247" s="1" t="s">
        <v>5761</v>
      </c>
      <c r="M1247" s="2" t="s">
        <v>466</v>
      </c>
      <c r="O1247" s="1" t="s">
        <v>5760</v>
      </c>
      <c r="P1247" s="52" t="s">
        <v>4723</v>
      </c>
      <c r="Q1247" s="52" t="s">
        <v>5762</v>
      </c>
    </row>
    <row r="1248" ht="13.2" spans="1:16">
      <c r="A1248" s="1">
        <v>1247</v>
      </c>
      <c r="B1248" s="1" t="s">
        <v>6</v>
      </c>
      <c r="C1248" s="1" t="s">
        <v>7</v>
      </c>
      <c r="D1248" s="1" t="s">
        <v>3594</v>
      </c>
      <c r="E1248" s="1" t="s">
        <v>3595</v>
      </c>
      <c r="F1248" s="1" t="s">
        <v>3585</v>
      </c>
      <c r="H1248" s="1" t="s">
        <v>3596</v>
      </c>
      <c r="I1248" s="52" t="s">
        <v>1979</v>
      </c>
      <c r="J1248" s="52" t="s">
        <v>1980</v>
      </c>
      <c r="K1248" s="52" t="s">
        <v>3597</v>
      </c>
      <c r="M1248" s="2"/>
      <c r="O1248" s="1" t="s">
        <v>5763</v>
      </c>
      <c r="P1248" s="52" t="s">
        <v>4786</v>
      </c>
    </row>
    <row r="1249" ht="13.2" spans="1:17">
      <c r="A1249" s="1">
        <v>1248</v>
      </c>
      <c r="B1249" s="1" t="s">
        <v>3</v>
      </c>
      <c r="C1249" s="1" t="s">
        <v>4</v>
      </c>
      <c r="D1249" s="1" t="s">
        <v>3594</v>
      </c>
      <c r="E1249" s="1" t="s">
        <v>3595</v>
      </c>
      <c r="F1249" s="1" t="s">
        <v>3585</v>
      </c>
      <c r="H1249" s="1" t="s">
        <v>3596</v>
      </c>
      <c r="I1249" s="52" t="s">
        <v>1979</v>
      </c>
      <c r="J1249" s="52" t="s">
        <v>1980</v>
      </c>
      <c r="K1249" s="52" t="s">
        <v>3597</v>
      </c>
      <c r="L1249" s="1" t="s">
        <v>5764</v>
      </c>
      <c r="M1249" s="2" t="s">
        <v>392</v>
      </c>
      <c r="O1249" s="1" t="s">
        <v>5763</v>
      </c>
      <c r="P1249" s="52" t="s">
        <v>4786</v>
      </c>
      <c r="Q1249" s="52" t="s">
        <v>4788</v>
      </c>
    </row>
    <row r="1250" ht="13.2" spans="1:16">
      <c r="A1250" s="1">
        <v>1249</v>
      </c>
      <c r="B1250" s="1" t="s">
        <v>6</v>
      </c>
      <c r="C1250" s="1" t="s">
        <v>7</v>
      </c>
      <c r="D1250" s="1" t="s">
        <v>3594</v>
      </c>
      <c r="E1250" s="1" t="s">
        <v>3595</v>
      </c>
      <c r="F1250" s="1" t="s">
        <v>3585</v>
      </c>
      <c r="H1250" s="1" t="s">
        <v>3596</v>
      </c>
      <c r="I1250" s="52" t="s">
        <v>1981</v>
      </c>
      <c r="J1250" s="52" t="s">
        <v>1982</v>
      </c>
      <c r="K1250" s="1" t="s">
        <v>3602</v>
      </c>
      <c r="M1250" s="2"/>
      <c r="O1250" s="1" t="s">
        <v>5765</v>
      </c>
      <c r="P1250" s="52" t="s">
        <v>4981</v>
      </c>
    </row>
    <row r="1251" ht="13.2" spans="1:17">
      <c r="A1251" s="1">
        <v>1250</v>
      </c>
      <c r="B1251" s="1" t="s">
        <v>3</v>
      </c>
      <c r="C1251" s="1" t="s">
        <v>4</v>
      </c>
      <c r="D1251" s="1" t="s">
        <v>3594</v>
      </c>
      <c r="E1251" s="1" t="s">
        <v>3595</v>
      </c>
      <c r="F1251" s="1" t="s">
        <v>3585</v>
      </c>
      <c r="H1251" s="1" t="s">
        <v>3596</v>
      </c>
      <c r="I1251" s="52" t="s">
        <v>1981</v>
      </c>
      <c r="J1251" s="52" t="s">
        <v>1982</v>
      </c>
      <c r="K1251" s="1" t="s">
        <v>3602</v>
      </c>
      <c r="L1251" s="1" t="s">
        <v>5766</v>
      </c>
      <c r="M1251" s="2" t="s">
        <v>55</v>
      </c>
      <c r="O1251" s="1" t="s">
        <v>5765</v>
      </c>
      <c r="P1251" s="52" t="s">
        <v>4981</v>
      </c>
      <c r="Q1251" s="52" t="s">
        <v>3782</v>
      </c>
    </row>
    <row r="1252" ht="13.2" spans="1:16">
      <c r="A1252" s="1">
        <v>1251</v>
      </c>
      <c r="B1252" s="1" t="s">
        <v>6</v>
      </c>
      <c r="C1252" s="1" t="s">
        <v>7</v>
      </c>
      <c r="D1252" s="1" t="s">
        <v>3594</v>
      </c>
      <c r="E1252" s="1" t="s">
        <v>3595</v>
      </c>
      <c r="F1252" s="1" t="s">
        <v>3585</v>
      </c>
      <c r="H1252" s="1" t="s">
        <v>3596</v>
      </c>
      <c r="I1252" s="52" t="s">
        <v>1983</v>
      </c>
      <c r="J1252" s="52" t="s">
        <v>1984</v>
      </c>
      <c r="K1252" s="1" t="s">
        <v>3602</v>
      </c>
      <c r="M1252" s="2"/>
      <c r="O1252" s="1" t="s">
        <v>5767</v>
      </c>
      <c r="P1252" s="52" t="s">
        <v>3004</v>
      </c>
    </row>
    <row r="1253" ht="13.2" spans="1:17">
      <c r="A1253" s="1">
        <v>1252</v>
      </c>
      <c r="B1253" s="1" t="s">
        <v>3</v>
      </c>
      <c r="C1253" s="1" t="s">
        <v>4</v>
      </c>
      <c r="D1253" s="1" t="s">
        <v>3594</v>
      </c>
      <c r="E1253" s="1" t="s">
        <v>3595</v>
      </c>
      <c r="F1253" s="1" t="s">
        <v>3585</v>
      </c>
      <c r="H1253" s="1" t="s">
        <v>3596</v>
      </c>
      <c r="I1253" s="52" t="s">
        <v>1983</v>
      </c>
      <c r="J1253" s="52" t="s">
        <v>1984</v>
      </c>
      <c r="K1253" s="1" t="s">
        <v>3602</v>
      </c>
      <c r="L1253" s="1" t="s">
        <v>5768</v>
      </c>
      <c r="M1253" s="2" t="s">
        <v>98</v>
      </c>
      <c r="O1253" s="1" t="s">
        <v>5767</v>
      </c>
      <c r="P1253" s="52" t="s">
        <v>3004</v>
      </c>
      <c r="Q1253" s="52" t="s">
        <v>4284</v>
      </c>
    </row>
    <row r="1254" ht="13.2" spans="1:16">
      <c r="A1254" s="1">
        <v>1253</v>
      </c>
      <c r="B1254" s="1" t="s">
        <v>6</v>
      </c>
      <c r="C1254" s="1" t="s">
        <v>7</v>
      </c>
      <c r="D1254" s="1" t="s">
        <v>3594</v>
      </c>
      <c r="E1254" s="1" t="s">
        <v>3595</v>
      </c>
      <c r="F1254" s="1" t="s">
        <v>3585</v>
      </c>
      <c r="H1254" s="1" t="s">
        <v>3596</v>
      </c>
      <c r="I1254" s="52" t="s">
        <v>1985</v>
      </c>
      <c r="J1254" s="52" t="s">
        <v>1986</v>
      </c>
      <c r="K1254" s="1" t="s">
        <v>3602</v>
      </c>
      <c r="M1254" s="2"/>
      <c r="O1254" s="1" t="s">
        <v>5769</v>
      </c>
      <c r="P1254" s="52" t="s">
        <v>5757</v>
      </c>
    </row>
    <row r="1255" ht="13.2" spans="1:17">
      <c r="A1255" s="1">
        <v>1254</v>
      </c>
      <c r="B1255" s="1" t="s">
        <v>3</v>
      </c>
      <c r="C1255" s="1" t="s">
        <v>4</v>
      </c>
      <c r="D1255" s="1" t="s">
        <v>3594</v>
      </c>
      <c r="E1255" s="1" t="s">
        <v>3595</v>
      </c>
      <c r="F1255" s="1" t="s">
        <v>3585</v>
      </c>
      <c r="H1255" s="1" t="s">
        <v>3596</v>
      </c>
      <c r="I1255" s="52" t="s">
        <v>1985</v>
      </c>
      <c r="J1255" s="52" t="s">
        <v>1986</v>
      </c>
      <c r="K1255" s="1" t="s">
        <v>3602</v>
      </c>
      <c r="L1255" s="1" t="s">
        <v>5770</v>
      </c>
      <c r="M1255" s="2" t="s">
        <v>55</v>
      </c>
      <c r="O1255" s="1" t="s">
        <v>5769</v>
      </c>
      <c r="P1255" s="52" t="s">
        <v>5757</v>
      </c>
      <c r="Q1255" s="52" t="s">
        <v>5771</v>
      </c>
    </row>
    <row r="1256" ht="13.2" spans="1:16">
      <c r="A1256" s="1">
        <v>1255</v>
      </c>
      <c r="B1256" s="1" t="s">
        <v>6</v>
      </c>
      <c r="C1256" s="1" t="s">
        <v>7</v>
      </c>
      <c r="D1256" s="1" t="s">
        <v>3594</v>
      </c>
      <c r="E1256" s="1" t="s">
        <v>3595</v>
      </c>
      <c r="F1256" s="1" t="s">
        <v>3585</v>
      </c>
      <c r="H1256" s="1" t="s">
        <v>3596</v>
      </c>
      <c r="I1256" s="52" t="s">
        <v>1987</v>
      </c>
      <c r="J1256" s="52" t="s">
        <v>1988</v>
      </c>
      <c r="K1256" s="1" t="s">
        <v>3602</v>
      </c>
      <c r="M1256" s="2"/>
      <c r="O1256" s="1" t="s">
        <v>5772</v>
      </c>
      <c r="P1256" s="52" t="s">
        <v>4906</v>
      </c>
    </row>
    <row r="1257" ht="13.2" spans="1:17">
      <c r="A1257" s="1">
        <v>1256</v>
      </c>
      <c r="B1257" s="1" t="s">
        <v>3</v>
      </c>
      <c r="C1257" s="1" t="s">
        <v>4</v>
      </c>
      <c r="D1257" s="1" t="s">
        <v>3594</v>
      </c>
      <c r="E1257" s="1" t="s">
        <v>3595</v>
      </c>
      <c r="F1257" s="1" t="s">
        <v>3585</v>
      </c>
      <c r="H1257" s="1" t="s">
        <v>3596</v>
      </c>
      <c r="I1257" s="52" t="s">
        <v>1987</v>
      </c>
      <c r="J1257" s="52" t="s">
        <v>1988</v>
      </c>
      <c r="K1257" s="1" t="s">
        <v>3602</v>
      </c>
      <c r="L1257" s="1" t="s">
        <v>5773</v>
      </c>
      <c r="M1257" s="2" t="s">
        <v>467</v>
      </c>
      <c r="O1257" s="1" t="s">
        <v>5772</v>
      </c>
      <c r="P1257" s="52" t="s">
        <v>4906</v>
      </c>
      <c r="Q1257" s="52" t="s">
        <v>4908</v>
      </c>
    </row>
    <row r="1258" ht="13.2" spans="1:16">
      <c r="A1258" s="1">
        <v>1257</v>
      </c>
      <c r="B1258" s="1" t="s">
        <v>6</v>
      </c>
      <c r="C1258" s="1" t="s">
        <v>7</v>
      </c>
      <c r="D1258" s="1" t="s">
        <v>3594</v>
      </c>
      <c r="E1258" s="1" t="s">
        <v>3595</v>
      </c>
      <c r="F1258" s="1" t="s">
        <v>3585</v>
      </c>
      <c r="H1258" s="1" t="s">
        <v>3596</v>
      </c>
      <c r="I1258" s="52" t="s">
        <v>1989</v>
      </c>
      <c r="J1258" s="52" t="s">
        <v>1990</v>
      </c>
      <c r="K1258" s="52" t="s">
        <v>3597</v>
      </c>
      <c r="M1258" s="2"/>
      <c r="N1258" s="1" t="s">
        <v>5774</v>
      </c>
      <c r="O1258" s="1" t="s">
        <v>5775</v>
      </c>
      <c r="P1258" s="52" t="s">
        <v>5776</v>
      </c>
    </row>
    <row r="1259" ht="13.2" spans="1:17">
      <c r="A1259" s="1">
        <v>1258</v>
      </c>
      <c r="B1259" s="1" t="s">
        <v>3</v>
      </c>
      <c r="C1259" s="1" t="s">
        <v>4</v>
      </c>
      <c r="D1259" s="1" t="s">
        <v>3594</v>
      </c>
      <c r="E1259" s="1" t="s">
        <v>3595</v>
      </c>
      <c r="F1259" s="1" t="s">
        <v>3585</v>
      </c>
      <c r="H1259" s="1" t="s">
        <v>3596</v>
      </c>
      <c r="I1259" s="52" t="s">
        <v>1989</v>
      </c>
      <c r="J1259" s="52" t="s">
        <v>1990</v>
      </c>
      <c r="K1259" s="52" t="s">
        <v>3597</v>
      </c>
      <c r="L1259" s="1" t="s">
        <v>5777</v>
      </c>
      <c r="M1259" s="2" t="s">
        <v>468</v>
      </c>
      <c r="N1259" s="1" t="s">
        <v>5774</v>
      </c>
      <c r="O1259" s="1" t="s">
        <v>5775</v>
      </c>
      <c r="P1259" s="52" t="s">
        <v>5776</v>
      </c>
      <c r="Q1259" s="52" t="s">
        <v>5778</v>
      </c>
    </row>
    <row r="1260" ht="13.2" spans="1:16">
      <c r="A1260" s="1">
        <v>1259</v>
      </c>
      <c r="B1260" s="1" t="s">
        <v>6</v>
      </c>
      <c r="C1260" s="1" t="s">
        <v>7</v>
      </c>
      <c r="D1260" s="1" t="s">
        <v>3594</v>
      </c>
      <c r="E1260" s="1" t="s">
        <v>3595</v>
      </c>
      <c r="F1260" s="1" t="s">
        <v>3585</v>
      </c>
      <c r="H1260" s="1" t="s">
        <v>3596</v>
      </c>
      <c r="I1260" s="52" t="s">
        <v>1991</v>
      </c>
      <c r="J1260" s="52" t="s">
        <v>1992</v>
      </c>
      <c r="K1260" s="52" t="s">
        <v>3597</v>
      </c>
      <c r="M1260" s="2"/>
      <c r="O1260" s="1" t="s">
        <v>5779</v>
      </c>
      <c r="P1260" s="52" t="s">
        <v>5128</v>
      </c>
    </row>
    <row r="1261" ht="13.2" spans="1:17">
      <c r="A1261" s="1">
        <v>1260</v>
      </c>
      <c r="B1261" s="1" t="s">
        <v>3</v>
      </c>
      <c r="C1261" s="1" t="s">
        <v>4</v>
      </c>
      <c r="D1261" s="1" t="s">
        <v>3594</v>
      </c>
      <c r="E1261" s="1" t="s">
        <v>3595</v>
      </c>
      <c r="F1261" s="1" t="s">
        <v>3585</v>
      </c>
      <c r="H1261" s="1" t="s">
        <v>3596</v>
      </c>
      <c r="I1261" s="52" t="s">
        <v>1991</v>
      </c>
      <c r="J1261" s="52" t="s">
        <v>1992</v>
      </c>
      <c r="K1261" s="52" t="s">
        <v>3597</v>
      </c>
      <c r="L1261" s="1" t="s">
        <v>5780</v>
      </c>
      <c r="M1261" s="2" t="s">
        <v>469</v>
      </c>
      <c r="O1261" s="1" t="s">
        <v>5779</v>
      </c>
      <c r="P1261" s="52" t="s">
        <v>5128</v>
      </c>
      <c r="Q1261" s="52" t="s">
        <v>5130</v>
      </c>
    </row>
    <row r="1262" ht="13.2" spans="1:16">
      <c r="A1262" s="1">
        <v>1261</v>
      </c>
      <c r="B1262" s="1" t="s">
        <v>6</v>
      </c>
      <c r="C1262" s="1" t="s">
        <v>7</v>
      </c>
      <c r="D1262" s="1" t="s">
        <v>3594</v>
      </c>
      <c r="E1262" s="1" t="s">
        <v>3595</v>
      </c>
      <c r="F1262" s="1" t="s">
        <v>3585</v>
      </c>
      <c r="H1262" s="1" t="s">
        <v>3596</v>
      </c>
      <c r="I1262" s="52" t="s">
        <v>1993</v>
      </c>
      <c r="J1262" s="52" t="s">
        <v>1994</v>
      </c>
      <c r="K1262" s="52" t="s">
        <v>3597</v>
      </c>
      <c r="M1262" s="2"/>
      <c r="O1262" s="1" t="s">
        <v>5781</v>
      </c>
      <c r="P1262" s="52" t="s">
        <v>3698</v>
      </c>
    </row>
    <row r="1263" ht="13.2" spans="1:17">
      <c r="A1263" s="1">
        <v>1262</v>
      </c>
      <c r="B1263" s="1" t="s">
        <v>3</v>
      </c>
      <c r="C1263" s="1" t="s">
        <v>4</v>
      </c>
      <c r="D1263" s="1" t="s">
        <v>3594</v>
      </c>
      <c r="E1263" s="1" t="s">
        <v>3595</v>
      </c>
      <c r="F1263" s="1" t="s">
        <v>3585</v>
      </c>
      <c r="H1263" s="1" t="s">
        <v>3596</v>
      </c>
      <c r="I1263" s="52" t="s">
        <v>1993</v>
      </c>
      <c r="J1263" s="52" t="s">
        <v>1994</v>
      </c>
      <c r="K1263" s="52" t="s">
        <v>3597</v>
      </c>
      <c r="L1263" s="1" t="s">
        <v>5782</v>
      </c>
      <c r="M1263" s="2" t="s">
        <v>469</v>
      </c>
      <c r="O1263" s="1" t="s">
        <v>5781</v>
      </c>
      <c r="P1263" s="52" t="s">
        <v>3698</v>
      </c>
      <c r="Q1263" s="52" t="s">
        <v>2327</v>
      </c>
    </row>
    <row r="1264" ht="13.2" spans="1:16">
      <c r="A1264" s="1">
        <v>1263</v>
      </c>
      <c r="B1264" s="1" t="s">
        <v>6</v>
      </c>
      <c r="C1264" s="1" t="s">
        <v>7</v>
      </c>
      <c r="D1264" s="1" t="s">
        <v>3594</v>
      </c>
      <c r="E1264" s="1" t="s">
        <v>3595</v>
      </c>
      <c r="F1264" s="1" t="s">
        <v>3585</v>
      </c>
      <c r="H1264" s="1" t="s">
        <v>3596</v>
      </c>
      <c r="I1264" s="52" t="s">
        <v>1995</v>
      </c>
      <c r="J1264" s="52" t="s">
        <v>1996</v>
      </c>
      <c r="K1264" s="52" t="s">
        <v>3597</v>
      </c>
      <c r="M1264" s="2"/>
      <c r="O1264" s="1" t="s">
        <v>5783</v>
      </c>
      <c r="P1264" s="52" t="s">
        <v>5784</v>
      </c>
    </row>
    <row r="1265" ht="13.2" spans="1:17">
      <c r="A1265" s="1">
        <v>1264</v>
      </c>
      <c r="B1265" s="1" t="s">
        <v>3</v>
      </c>
      <c r="C1265" s="1" t="s">
        <v>4</v>
      </c>
      <c r="D1265" s="1" t="s">
        <v>3594</v>
      </c>
      <c r="E1265" s="1" t="s">
        <v>3595</v>
      </c>
      <c r="F1265" s="1" t="s">
        <v>3585</v>
      </c>
      <c r="H1265" s="1" t="s">
        <v>3596</v>
      </c>
      <c r="I1265" s="52" t="s">
        <v>1995</v>
      </c>
      <c r="J1265" s="52" t="s">
        <v>1996</v>
      </c>
      <c r="K1265" s="52" t="s">
        <v>3597</v>
      </c>
      <c r="L1265" s="1" t="s">
        <v>5785</v>
      </c>
      <c r="M1265" s="2" t="s">
        <v>404</v>
      </c>
      <c r="O1265" s="1" t="s">
        <v>5783</v>
      </c>
      <c r="P1265" s="52" t="s">
        <v>5784</v>
      </c>
      <c r="Q1265" s="52" t="s">
        <v>3741</v>
      </c>
    </row>
    <row r="1266" ht="13.2" spans="1:16">
      <c r="A1266" s="1">
        <v>1265</v>
      </c>
      <c r="B1266" s="1" t="s">
        <v>6</v>
      </c>
      <c r="C1266" s="1" t="s">
        <v>7</v>
      </c>
      <c r="D1266" s="1" t="s">
        <v>3594</v>
      </c>
      <c r="E1266" s="1" t="s">
        <v>3595</v>
      </c>
      <c r="F1266" s="1" t="s">
        <v>3585</v>
      </c>
      <c r="H1266" s="1" t="s">
        <v>3596</v>
      </c>
      <c r="I1266" s="52" t="s">
        <v>1997</v>
      </c>
      <c r="J1266" s="52" t="s">
        <v>1998</v>
      </c>
      <c r="K1266" s="52" t="s">
        <v>3597</v>
      </c>
      <c r="M1266" s="2"/>
      <c r="O1266" s="1" t="s">
        <v>5786</v>
      </c>
      <c r="P1266" s="52" t="s">
        <v>5787</v>
      </c>
    </row>
    <row r="1267" ht="13.2" spans="1:17">
      <c r="A1267" s="1">
        <v>1266</v>
      </c>
      <c r="B1267" s="1" t="s">
        <v>3</v>
      </c>
      <c r="C1267" s="1" t="s">
        <v>4</v>
      </c>
      <c r="D1267" s="1" t="s">
        <v>3594</v>
      </c>
      <c r="E1267" s="1" t="s">
        <v>3595</v>
      </c>
      <c r="F1267" s="1" t="s">
        <v>3585</v>
      </c>
      <c r="H1267" s="1" t="s">
        <v>3596</v>
      </c>
      <c r="I1267" s="52" t="s">
        <v>1997</v>
      </c>
      <c r="J1267" s="52" t="s">
        <v>1998</v>
      </c>
      <c r="K1267" s="52" t="s">
        <v>3597</v>
      </c>
      <c r="L1267" s="1" t="s">
        <v>5788</v>
      </c>
      <c r="M1267" s="2" t="s">
        <v>404</v>
      </c>
      <c r="O1267" s="1" t="s">
        <v>5786</v>
      </c>
      <c r="P1267" s="52" t="s">
        <v>5787</v>
      </c>
      <c r="Q1267" s="52" t="s">
        <v>4992</v>
      </c>
    </row>
    <row r="1268" ht="13.2" spans="1:16">
      <c r="A1268" s="1">
        <v>1267</v>
      </c>
      <c r="B1268" s="1" t="s">
        <v>6</v>
      </c>
      <c r="C1268" s="1" t="s">
        <v>7</v>
      </c>
      <c r="D1268" s="1" t="s">
        <v>3594</v>
      </c>
      <c r="E1268" s="1" t="s">
        <v>3595</v>
      </c>
      <c r="F1268" s="1" t="s">
        <v>3585</v>
      </c>
      <c r="H1268" s="1" t="s">
        <v>3596</v>
      </c>
      <c r="I1268" s="52" t="s">
        <v>1999</v>
      </c>
      <c r="J1268" s="52" t="s">
        <v>2000</v>
      </c>
      <c r="K1268" s="1" t="s">
        <v>3602</v>
      </c>
      <c r="M1268" s="2"/>
      <c r="N1268" s="1" t="s">
        <v>5789</v>
      </c>
      <c r="O1268" s="1" t="s">
        <v>5790</v>
      </c>
      <c r="P1268" s="52" t="s">
        <v>5091</v>
      </c>
    </row>
    <row r="1269" ht="13.2" spans="1:17">
      <c r="A1269" s="1">
        <v>1268</v>
      </c>
      <c r="B1269" s="1" t="s">
        <v>3</v>
      </c>
      <c r="C1269" s="1" t="s">
        <v>4</v>
      </c>
      <c r="D1269" s="1" t="s">
        <v>3594</v>
      </c>
      <c r="E1269" s="1" t="s">
        <v>3595</v>
      </c>
      <c r="F1269" s="1" t="s">
        <v>3585</v>
      </c>
      <c r="H1269" s="1" t="s">
        <v>3596</v>
      </c>
      <c r="I1269" s="52" t="s">
        <v>1999</v>
      </c>
      <c r="J1269" s="52" t="s">
        <v>2000</v>
      </c>
      <c r="K1269" s="1" t="s">
        <v>3602</v>
      </c>
      <c r="L1269" s="1" t="s">
        <v>5791</v>
      </c>
      <c r="M1269" s="2" t="s">
        <v>470</v>
      </c>
      <c r="N1269" s="1" t="s">
        <v>5789</v>
      </c>
      <c r="O1269" s="1" t="s">
        <v>5790</v>
      </c>
      <c r="P1269" s="52" t="s">
        <v>5091</v>
      </c>
      <c r="Q1269" s="52" t="s">
        <v>5093</v>
      </c>
    </row>
    <row r="1270" ht="13.2" spans="1:16">
      <c r="A1270" s="1">
        <v>1269</v>
      </c>
      <c r="B1270" s="1" t="s">
        <v>6</v>
      </c>
      <c r="C1270" s="1" t="s">
        <v>7</v>
      </c>
      <c r="D1270" s="1" t="s">
        <v>3594</v>
      </c>
      <c r="E1270" s="1" t="s">
        <v>3595</v>
      </c>
      <c r="F1270" s="1" t="s">
        <v>3585</v>
      </c>
      <c r="H1270" s="1" t="s">
        <v>3596</v>
      </c>
      <c r="I1270" s="52" t="s">
        <v>2001</v>
      </c>
      <c r="J1270" s="52" t="s">
        <v>2002</v>
      </c>
      <c r="K1270" s="52" t="s">
        <v>3597</v>
      </c>
      <c r="M1270" s="2"/>
      <c r="O1270" s="1" t="s">
        <v>5792</v>
      </c>
      <c r="P1270" s="52" t="s">
        <v>5793</v>
      </c>
    </row>
    <row r="1271" ht="13.2" spans="1:17">
      <c r="A1271" s="1">
        <v>1270</v>
      </c>
      <c r="B1271" s="1" t="s">
        <v>3</v>
      </c>
      <c r="C1271" s="1" t="s">
        <v>4</v>
      </c>
      <c r="D1271" s="1" t="s">
        <v>3594</v>
      </c>
      <c r="E1271" s="1" t="s">
        <v>3595</v>
      </c>
      <c r="F1271" s="1" t="s">
        <v>3585</v>
      </c>
      <c r="H1271" s="1" t="s">
        <v>3596</v>
      </c>
      <c r="I1271" s="52" t="s">
        <v>2001</v>
      </c>
      <c r="J1271" s="52" t="s">
        <v>2002</v>
      </c>
      <c r="K1271" s="52" t="s">
        <v>3597</v>
      </c>
      <c r="L1271" s="1" t="s">
        <v>5794</v>
      </c>
      <c r="M1271" s="2" t="s">
        <v>471</v>
      </c>
      <c r="O1271" s="1" t="s">
        <v>5792</v>
      </c>
      <c r="P1271" s="52" t="s">
        <v>5793</v>
      </c>
      <c r="Q1271" s="52" t="s">
        <v>5795</v>
      </c>
    </row>
    <row r="1272" ht="13.2" spans="1:16">
      <c r="A1272" s="1">
        <v>1271</v>
      </c>
      <c r="B1272" s="1" t="s">
        <v>6</v>
      </c>
      <c r="C1272" s="1" t="s">
        <v>7</v>
      </c>
      <c r="D1272" s="1" t="s">
        <v>3594</v>
      </c>
      <c r="E1272" s="1" t="s">
        <v>3595</v>
      </c>
      <c r="F1272" s="1" t="s">
        <v>3585</v>
      </c>
      <c r="H1272" s="1" t="s">
        <v>3596</v>
      </c>
      <c r="I1272" s="52" t="s">
        <v>2003</v>
      </c>
      <c r="J1272" s="52" t="s">
        <v>2004</v>
      </c>
      <c r="K1272" s="52" t="s">
        <v>3597</v>
      </c>
      <c r="M1272" s="2"/>
      <c r="N1272" s="1" t="s">
        <v>5796</v>
      </c>
      <c r="O1272" s="1" t="s">
        <v>5797</v>
      </c>
      <c r="P1272" s="52" t="s">
        <v>5798</v>
      </c>
    </row>
    <row r="1273" ht="13.2" spans="1:17">
      <c r="A1273" s="1">
        <v>1272</v>
      </c>
      <c r="B1273" s="1" t="s">
        <v>3</v>
      </c>
      <c r="C1273" s="1" t="s">
        <v>4</v>
      </c>
      <c r="D1273" s="1" t="s">
        <v>3594</v>
      </c>
      <c r="E1273" s="1" t="s">
        <v>3595</v>
      </c>
      <c r="F1273" s="1" t="s">
        <v>3585</v>
      </c>
      <c r="H1273" s="1" t="s">
        <v>3596</v>
      </c>
      <c r="I1273" s="52" t="s">
        <v>2003</v>
      </c>
      <c r="J1273" s="52" t="s">
        <v>2004</v>
      </c>
      <c r="K1273" s="52" t="s">
        <v>3597</v>
      </c>
      <c r="L1273" s="1" t="s">
        <v>5799</v>
      </c>
      <c r="M1273" s="2" t="s">
        <v>472</v>
      </c>
      <c r="N1273" s="1" t="s">
        <v>5796</v>
      </c>
      <c r="O1273" s="1" t="s">
        <v>5797</v>
      </c>
      <c r="P1273" s="52" t="s">
        <v>5798</v>
      </c>
      <c r="Q1273" s="52" t="s">
        <v>3832</v>
      </c>
    </row>
    <row r="1274" ht="13.2" spans="1:16">
      <c r="A1274" s="1">
        <v>1273</v>
      </c>
      <c r="B1274" s="1" t="s">
        <v>6</v>
      </c>
      <c r="C1274" s="1" t="s">
        <v>7</v>
      </c>
      <c r="D1274" s="1" t="s">
        <v>3594</v>
      </c>
      <c r="E1274" s="1" t="s">
        <v>3595</v>
      </c>
      <c r="F1274" s="1" t="s">
        <v>3585</v>
      </c>
      <c r="H1274" s="1" t="s">
        <v>3596</v>
      </c>
      <c r="I1274" s="52" t="s">
        <v>2005</v>
      </c>
      <c r="J1274" s="52" t="s">
        <v>2006</v>
      </c>
      <c r="K1274" s="52" t="s">
        <v>3597</v>
      </c>
      <c r="M1274" s="2"/>
      <c r="O1274" s="1" t="s">
        <v>5800</v>
      </c>
      <c r="P1274" s="52" t="s">
        <v>5801</v>
      </c>
    </row>
    <row r="1275" ht="13.2" spans="1:17">
      <c r="A1275" s="1">
        <v>1274</v>
      </c>
      <c r="B1275" s="1" t="s">
        <v>3</v>
      </c>
      <c r="C1275" s="1" t="s">
        <v>4</v>
      </c>
      <c r="D1275" s="1" t="s">
        <v>3594</v>
      </c>
      <c r="E1275" s="1" t="s">
        <v>3595</v>
      </c>
      <c r="F1275" s="1" t="s">
        <v>3585</v>
      </c>
      <c r="H1275" s="1" t="s">
        <v>3596</v>
      </c>
      <c r="I1275" s="52" t="s">
        <v>2005</v>
      </c>
      <c r="J1275" s="52" t="s">
        <v>2006</v>
      </c>
      <c r="K1275" s="52" t="s">
        <v>3597</v>
      </c>
      <c r="L1275" s="1" t="s">
        <v>5802</v>
      </c>
      <c r="M1275" s="2" t="s">
        <v>473</v>
      </c>
      <c r="O1275" s="1" t="s">
        <v>5800</v>
      </c>
      <c r="P1275" s="52" t="s">
        <v>5801</v>
      </c>
      <c r="Q1275" s="52" t="s">
        <v>5803</v>
      </c>
    </row>
    <row r="1276" ht="13.2" spans="1:16">
      <c r="A1276" s="1">
        <v>1275</v>
      </c>
      <c r="B1276" s="1" t="s">
        <v>6</v>
      </c>
      <c r="C1276" s="1" t="s">
        <v>7</v>
      </c>
      <c r="D1276" s="1" t="s">
        <v>3594</v>
      </c>
      <c r="E1276" s="1" t="s">
        <v>3595</v>
      </c>
      <c r="F1276" s="1" t="s">
        <v>3585</v>
      </c>
      <c r="H1276" s="1" t="s">
        <v>3596</v>
      </c>
      <c r="I1276" s="52" t="s">
        <v>2007</v>
      </c>
      <c r="J1276" s="52" t="s">
        <v>2008</v>
      </c>
      <c r="K1276" s="52" t="s">
        <v>3597</v>
      </c>
      <c r="M1276" s="2"/>
      <c r="N1276" s="1" t="s">
        <v>5804</v>
      </c>
      <c r="O1276" s="1" t="s">
        <v>5805</v>
      </c>
      <c r="P1276" s="52" t="s">
        <v>3845</v>
      </c>
    </row>
    <row r="1277" ht="13.2" spans="1:17">
      <c r="A1277" s="1">
        <v>1276</v>
      </c>
      <c r="B1277" s="1" t="s">
        <v>3</v>
      </c>
      <c r="C1277" s="1" t="s">
        <v>4</v>
      </c>
      <c r="D1277" s="1" t="s">
        <v>3594</v>
      </c>
      <c r="E1277" s="1" t="s">
        <v>3595</v>
      </c>
      <c r="F1277" s="1" t="s">
        <v>3585</v>
      </c>
      <c r="H1277" s="1" t="s">
        <v>3596</v>
      </c>
      <c r="I1277" s="52" t="s">
        <v>2007</v>
      </c>
      <c r="J1277" s="52" t="s">
        <v>2008</v>
      </c>
      <c r="K1277" s="52" t="s">
        <v>3597</v>
      </c>
      <c r="L1277" s="1" t="s">
        <v>5806</v>
      </c>
      <c r="M1277" s="2" t="s">
        <v>474</v>
      </c>
      <c r="N1277" s="1" t="s">
        <v>5804</v>
      </c>
      <c r="O1277" s="1" t="s">
        <v>5805</v>
      </c>
      <c r="P1277" s="52" t="s">
        <v>3845</v>
      </c>
      <c r="Q1277" s="52" t="s">
        <v>3847</v>
      </c>
    </row>
    <row r="1278" ht="13.2" spans="1:16">
      <c r="A1278" s="1">
        <v>1277</v>
      </c>
      <c r="B1278" s="1" t="s">
        <v>6</v>
      </c>
      <c r="C1278" s="1" t="s">
        <v>7</v>
      </c>
      <c r="D1278" s="1" t="s">
        <v>3594</v>
      </c>
      <c r="E1278" s="1" t="s">
        <v>3595</v>
      </c>
      <c r="F1278" s="1" t="s">
        <v>3585</v>
      </c>
      <c r="H1278" s="1" t="s">
        <v>3596</v>
      </c>
      <c r="I1278" s="52" t="s">
        <v>2009</v>
      </c>
      <c r="J1278" s="52" t="s">
        <v>2010</v>
      </c>
      <c r="K1278" s="52" t="s">
        <v>3597</v>
      </c>
      <c r="M1278" s="2"/>
      <c r="O1278" s="1" t="s">
        <v>5807</v>
      </c>
      <c r="P1278" s="52" t="s">
        <v>3840</v>
      </c>
    </row>
    <row r="1279" ht="13.2" spans="1:17">
      <c r="A1279" s="1">
        <v>1278</v>
      </c>
      <c r="B1279" s="1" t="s">
        <v>3</v>
      </c>
      <c r="C1279" s="1" t="s">
        <v>4</v>
      </c>
      <c r="D1279" s="1" t="s">
        <v>3594</v>
      </c>
      <c r="E1279" s="1" t="s">
        <v>3595</v>
      </c>
      <c r="F1279" s="1" t="s">
        <v>3585</v>
      </c>
      <c r="H1279" s="1" t="s">
        <v>3596</v>
      </c>
      <c r="I1279" s="52" t="s">
        <v>2009</v>
      </c>
      <c r="J1279" s="52" t="s">
        <v>2010</v>
      </c>
      <c r="K1279" s="52" t="s">
        <v>3597</v>
      </c>
      <c r="L1279" s="1" t="s">
        <v>5808</v>
      </c>
      <c r="M1279" s="2" t="s">
        <v>475</v>
      </c>
      <c r="O1279" s="1" t="s">
        <v>5807</v>
      </c>
      <c r="P1279" s="52" t="s">
        <v>3840</v>
      </c>
      <c r="Q1279" s="52" t="s">
        <v>3842</v>
      </c>
    </row>
    <row r="1280" ht="13.2" spans="1:16">
      <c r="A1280" s="1">
        <v>1279</v>
      </c>
      <c r="B1280" s="1" t="s">
        <v>6</v>
      </c>
      <c r="C1280" s="1" t="s">
        <v>7</v>
      </c>
      <c r="D1280" s="1" t="s">
        <v>3594</v>
      </c>
      <c r="E1280" s="1" t="s">
        <v>3595</v>
      </c>
      <c r="F1280" s="1" t="s">
        <v>3585</v>
      </c>
      <c r="H1280" s="1" t="s">
        <v>3596</v>
      </c>
      <c r="I1280" s="52" t="s">
        <v>2011</v>
      </c>
      <c r="J1280" s="52" t="s">
        <v>2012</v>
      </c>
      <c r="K1280" s="52" t="s">
        <v>3597</v>
      </c>
      <c r="M1280" s="2"/>
      <c r="N1280" s="1" t="s">
        <v>5809</v>
      </c>
      <c r="O1280" s="1" t="s">
        <v>5810</v>
      </c>
      <c r="P1280" s="52" t="s">
        <v>5811</v>
      </c>
    </row>
    <row r="1281" ht="13.2" spans="1:17">
      <c r="A1281" s="1">
        <v>1280</v>
      </c>
      <c r="B1281" s="1" t="s">
        <v>3</v>
      </c>
      <c r="C1281" s="1" t="s">
        <v>4</v>
      </c>
      <c r="D1281" s="1" t="s">
        <v>3594</v>
      </c>
      <c r="E1281" s="1" t="s">
        <v>3595</v>
      </c>
      <c r="F1281" s="1" t="s">
        <v>3585</v>
      </c>
      <c r="H1281" s="1" t="s">
        <v>3596</v>
      </c>
      <c r="I1281" s="52" t="s">
        <v>2011</v>
      </c>
      <c r="J1281" s="52" t="s">
        <v>2012</v>
      </c>
      <c r="K1281" s="52" t="s">
        <v>3597</v>
      </c>
      <c r="L1281" s="1" t="s">
        <v>5812</v>
      </c>
      <c r="M1281" s="2" t="s">
        <v>476</v>
      </c>
      <c r="N1281" s="1" t="s">
        <v>5809</v>
      </c>
      <c r="O1281" s="1" t="s">
        <v>5810</v>
      </c>
      <c r="P1281" s="52" t="s">
        <v>5811</v>
      </c>
      <c r="Q1281" s="52" t="s">
        <v>5208</v>
      </c>
    </row>
    <row r="1282" ht="13.2" spans="1:16">
      <c r="A1282" s="1">
        <v>1281</v>
      </c>
      <c r="B1282" s="1" t="s">
        <v>6</v>
      </c>
      <c r="C1282" s="1" t="s">
        <v>7</v>
      </c>
      <c r="D1282" s="1" t="s">
        <v>3594</v>
      </c>
      <c r="E1282" s="1" t="s">
        <v>3595</v>
      </c>
      <c r="F1282" s="1" t="s">
        <v>3585</v>
      </c>
      <c r="H1282" s="1" t="s">
        <v>3596</v>
      </c>
      <c r="I1282" s="52" t="s">
        <v>2013</v>
      </c>
      <c r="J1282" s="52" t="s">
        <v>2014</v>
      </c>
      <c r="K1282" s="1" t="s">
        <v>3602</v>
      </c>
      <c r="M1282" s="2"/>
      <c r="O1282" s="1" t="s">
        <v>5813</v>
      </c>
      <c r="P1282" s="52" t="s">
        <v>3827</v>
      </c>
    </row>
    <row r="1283" ht="13.2" spans="1:17">
      <c r="A1283" s="1">
        <v>1282</v>
      </c>
      <c r="B1283" s="1" t="s">
        <v>3</v>
      </c>
      <c r="C1283" s="1" t="s">
        <v>4</v>
      </c>
      <c r="D1283" s="1" t="s">
        <v>3594</v>
      </c>
      <c r="E1283" s="1" t="s">
        <v>3595</v>
      </c>
      <c r="F1283" s="1" t="s">
        <v>3585</v>
      </c>
      <c r="H1283" s="1" t="s">
        <v>3596</v>
      </c>
      <c r="I1283" s="52" t="s">
        <v>2013</v>
      </c>
      <c r="J1283" s="52" t="s">
        <v>2014</v>
      </c>
      <c r="K1283" s="1" t="s">
        <v>3602</v>
      </c>
      <c r="L1283" s="1" t="s">
        <v>5814</v>
      </c>
      <c r="M1283" s="2" t="s">
        <v>70</v>
      </c>
      <c r="O1283" s="1" t="s">
        <v>5813</v>
      </c>
      <c r="P1283" s="52" t="s">
        <v>3827</v>
      </c>
      <c r="Q1283" s="52" t="s">
        <v>3829</v>
      </c>
    </row>
    <row r="1284" ht="13.2" spans="1:16">
      <c r="A1284" s="1">
        <v>1283</v>
      </c>
      <c r="B1284" s="1" t="s">
        <v>6</v>
      </c>
      <c r="C1284" s="1" t="s">
        <v>7</v>
      </c>
      <c r="D1284" s="1" t="s">
        <v>3594</v>
      </c>
      <c r="E1284" s="1" t="s">
        <v>3595</v>
      </c>
      <c r="F1284" s="1" t="s">
        <v>3585</v>
      </c>
      <c r="H1284" s="1" t="s">
        <v>3596</v>
      </c>
      <c r="I1284" s="52" t="s">
        <v>2015</v>
      </c>
      <c r="J1284" s="52" t="s">
        <v>2016</v>
      </c>
      <c r="K1284" s="52" t="s">
        <v>3597</v>
      </c>
      <c r="M1284" s="2"/>
      <c r="N1284" s="1" t="s">
        <v>5815</v>
      </c>
      <c r="O1284" s="1" t="s">
        <v>5816</v>
      </c>
      <c r="P1284" s="52" t="s">
        <v>4592</v>
      </c>
    </row>
    <row r="1285" ht="13.2" spans="1:17">
      <c r="A1285" s="1">
        <v>1284</v>
      </c>
      <c r="B1285" s="1" t="s">
        <v>3</v>
      </c>
      <c r="C1285" s="1" t="s">
        <v>4</v>
      </c>
      <c r="D1285" s="1" t="s">
        <v>3594</v>
      </c>
      <c r="E1285" s="1" t="s">
        <v>3595</v>
      </c>
      <c r="F1285" s="1" t="s">
        <v>3585</v>
      </c>
      <c r="H1285" s="1" t="s">
        <v>3596</v>
      </c>
      <c r="I1285" s="52" t="s">
        <v>2015</v>
      </c>
      <c r="J1285" s="52" t="s">
        <v>2016</v>
      </c>
      <c r="K1285" s="52" t="s">
        <v>3597</v>
      </c>
      <c r="L1285" s="1" t="s">
        <v>5817</v>
      </c>
      <c r="M1285" s="2" t="s">
        <v>477</v>
      </c>
      <c r="N1285" s="1" t="s">
        <v>5815</v>
      </c>
      <c r="O1285" s="1" t="s">
        <v>5816</v>
      </c>
      <c r="P1285" s="52" t="s">
        <v>4592</v>
      </c>
      <c r="Q1285" s="52" t="s">
        <v>4594</v>
      </c>
    </row>
    <row r="1286" ht="13.2" spans="1:16">
      <c r="A1286" s="1">
        <v>1285</v>
      </c>
      <c r="B1286" s="1" t="s">
        <v>6</v>
      </c>
      <c r="C1286" s="1" t="s">
        <v>7</v>
      </c>
      <c r="D1286" s="1" t="s">
        <v>3594</v>
      </c>
      <c r="E1286" s="1" t="s">
        <v>3595</v>
      </c>
      <c r="F1286" s="1" t="s">
        <v>3585</v>
      </c>
      <c r="H1286" s="1" t="s">
        <v>3596</v>
      </c>
      <c r="I1286" s="52" t="s">
        <v>2017</v>
      </c>
      <c r="J1286" s="52" t="s">
        <v>2018</v>
      </c>
      <c r="K1286" s="52" t="s">
        <v>3597</v>
      </c>
      <c r="M1286" s="2"/>
      <c r="N1286" s="1" t="s">
        <v>5376</v>
      </c>
      <c r="O1286" s="1" t="s">
        <v>5818</v>
      </c>
      <c r="P1286" s="52" t="s">
        <v>2578</v>
      </c>
    </row>
    <row r="1287" ht="13.2" spans="1:17">
      <c r="A1287" s="1">
        <v>1286</v>
      </c>
      <c r="B1287" s="1" t="s">
        <v>3</v>
      </c>
      <c r="C1287" s="1" t="s">
        <v>4</v>
      </c>
      <c r="D1287" s="1" t="s">
        <v>3594</v>
      </c>
      <c r="E1287" s="1" t="s">
        <v>3595</v>
      </c>
      <c r="F1287" s="1" t="s">
        <v>3585</v>
      </c>
      <c r="H1287" s="1" t="s">
        <v>3596</v>
      </c>
      <c r="I1287" s="52" t="s">
        <v>2017</v>
      </c>
      <c r="J1287" s="52" t="s">
        <v>2018</v>
      </c>
      <c r="K1287" s="52" t="s">
        <v>3597</v>
      </c>
      <c r="L1287" s="1" t="s">
        <v>5819</v>
      </c>
      <c r="M1287" s="2" t="s">
        <v>386</v>
      </c>
      <c r="N1287" s="1" t="s">
        <v>5376</v>
      </c>
      <c r="O1287" s="1" t="s">
        <v>5818</v>
      </c>
      <c r="P1287" s="52" t="s">
        <v>2578</v>
      </c>
      <c r="Q1287" s="52" t="s">
        <v>5738</v>
      </c>
    </row>
    <row r="1288" ht="13.2" spans="1:16">
      <c r="A1288" s="1">
        <v>1287</v>
      </c>
      <c r="B1288" s="1" t="s">
        <v>6</v>
      </c>
      <c r="C1288" s="1" t="s">
        <v>7</v>
      </c>
      <c r="D1288" s="1" t="s">
        <v>3594</v>
      </c>
      <c r="E1288" s="1" t="s">
        <v>3595</v>
      </c>
      <c r="F1288" s="1" t="s">
        <v>3585</v>
      </c>
      <c r="H1288" s="1" t="s">
        <v>3596</v>
      </c>
      <c r="I1288" s="52" t="s">
        <v>2019</v>
      </c>
      <c r="J1288" s="52" t="s">
        <v>2020</v>
      </c>
      <c r="K1288" s="52" t="s">
        <v>3597</v>
      </c>
      <c r="M1288" s="2"/>
      <c r="O1288" s="1" t="s">
        <v>5820</v>
      </c>
      <c r="P1288" s="52" t="s">
        <v>5821</v>
      </c>
    </row>
    <row r="1289" ht="13.2" spans="1:17">
      <c r="A1289" s="1">
        <v>1288</v>
      </c>
      <c r="B1289" s="1" t="s">
        <v>3</v>
      </c>
      <c r="C1289" s="1" t="s">
        <v>4</v>
      </c>
      <c r="D1289" s="1" t="s">
        <v>3594</v>
      </c>
      <c r="E1289" s="1" t="s">
        <v>3595</v>
      </c>
      <c r="F1289" s="1" t="s">
        <v>3585</v>
      </c>
      <c r="H1289" s="1" t="s">
        <v>3596</v>
      </c>
      <c r="I1289" s="52" t="s">
        <v>2019</v>
      </c>
      <c r="J1289" s="52" t="s">
        <v>2020</v>
      </c>
      <c r="K1289" s="52" t="s">
        <v>3597</v>
      </c>
      <c r="L1289" s="1" t="s">
        <v>5822</v>
      </c>
      <c r="M1289" s="2" t="s">
        <v>478</v>
      </c>
      <c r="O1289" s="1" t="s">
        <v>5820</v>
      </c>
      <c r="P1289" s="52" t="s">
        <v>5821</v>
      </c>
      <c r="Q1289" s="52" t="s">
        <v>3765</v>
      </c>
    </row>
    <row r="1290" ht="13.2" spans="1:16">
      <c r="A1290" s="1">
        <v>1289</v>
      </c>
      <c r="B1290" s="1" t="s">
        <v>6</v>
      </c>
      <c r="C1290" s="1" t="s">
        <v>7</v>
      </c>
      <c r="D1290" s="1" t="s">
        <v>3594</v>
      </c>
      <c r="E1290" s="1" t="s">
        <v>3595</v>
      </c>
      <c r="F1290" s="1" t="s">
        <v>3585</v>
      </c>
      <c r="H1290" s="1" t="s">
        <v>3596</v>
      </c>
      <c r="I1290" s="52" t="s">
        <v>2021</v>
      </c>
      <c r="J1290" s="52" t="s">
        <v>2022</v>
      </c>
      <c r="K1290" s="52" t="s">
        <v>3597</v>
      </c>
      <c r="M1290" s="2"/>
      <c r="N1290" s="1" t="s">
        <v>5823</v>
      </c>
      <c r="O1290" s="1" t="s">
        <v>5824</v>
      </c>
      <c r="P1290" s="52" t="s">
        <v>5489</v>
      </c>
    </row>
    <row r="1291" ht="13.2" spans="1:17">
      <c r="A1291" s="1">
        <v>1290</v>
      </c>
      <c r="B1291" s="1" t="s">
        <v>3</v>
      </c>
      <c r="C1291" s="1" t="s">
        <v>4</v>
      </c>
      <c r="D1291" s="1" t="s">
        <v>3594</v>
      </c>
      <c r="E1291" s="1" t="s">
        <v>3595</v>
      </c>
      <c r="F1291" s="1" t="s">
        <v>3585</v>
      </c>
      <c r="H1291" s="1" t="s">
        <v>3596</v>
      </c>
      <c r="I1291" s="52" t="s">
        <v>2021</v>
      </c>
      <c r="J1291" s="52" t="s">
        <v>2022</v>
      </c>
      <c r="K1291" s="52" t="s">
        <v>3597</v>
      </c>
      <c r="L1291" s="1" t="s">
        <v>5825</v>
      </c>
      <c r="M1291" s="2" t="s">
        <v>479</v>
      </c>
      <c r="N1291" s="1" t="s">
        <v>5823</v>
      </c>
      <c r="O1291" s="1" t="s">
        <v>5824</v>
      </c>
      <c r="P1291" s="52" t="s">
        <v>5489</v>
      </c>
      <c r="Q1291" s="52" t="s">
        <v>4609</v>
      </c>
    </row>
    <row r="1292" ht="13.2" spans="1:16">
      <c r="A1292" s="1">
        <v>1291</v>
      </c>
      <c r="B1292" s="1" t="s">
        <v>6</v>
      </c>
      <c r="C1292" s="1" t="s">
        <v>7</v>
      </c>
      <c r="D1292" s="1" t="s">
        <v>3594</v>
      </c>
      <c r="E1292" s="1" t="s">
        <v>3595</v>
      </c>
      <c r="F1292" s="1" t="s">
        <v>3585</v>
      </c>
      <c r="H1292" s="1" t="s">
        <v>3596</v>
      </c>
      <c r="I1292" s="52" t="s">
        <v>2023</v>
      </c>
      <c r="J1292" s="52" t="s">
        <v>2024</v>
      </c>
      <c r="K1292" s="52" t="s">
        <v>3597</v>
      </c>
      <c r="M1292" s="2"/>
      <c r="N1292" s="1" t="s">
        <v>5826</v>
      </c>
      <c r="O1292" s="1" t="s">
        <v>5827</v>
      </c>
      <c r="P1292" s="52" t="s">
        <v>3969</v>
      </c>
    </row>
    <row r="1293" ht="13.2" spans="1:17">
      <c r="A1293" s="1">
        <v>1292</v>
      </c>
      <c r="B1293" s="1" t="s">
        <v>3</v>
      </c>
      <c r="C1293" s="1" t="s">
        <v>4</v>
      </c>
      <c r="D1293" s="1" t="s">
        <v>3594</v>
      </c>
      <c r="E1293" s="1" t="s">
        <v>3595</v>
      </c>
      <c r="F1293" s="1" t="s">
        <v>3585</v>
      </c>
      <c r="H1293" s="1" t="s">
        <v>3596</v>
      </c>
      <c r="I1293" s="52" t="s">
        <v>2023</v>
      </c>
      <c r="J1293" s="52" t="s">
        <v>2024</v>
      </c>
      <c r="K1293" s="52" t="s">
        <v>3597</v>
      </c>
      <c r="L1293" s="1" t="s">
        <v>5828</v>
      </c>
      <c r="M1293" s="2" t="s">
        <v>480</v>
      </c>
      <c r="N1293" s="1" t="s">
        <v>5826</v>
      </c>
      <c r="O1293" s="1" t="s">
        <v>5827</v>
      </c>
      <c r="P1293" s="52" t="s">
        <v>3969</v>
      </c>
      <c r="Q1293" s="52" t="s">
        <v>4281</v>
      </c>
    </row>
    <row r="1294" ht="13.2" spans="1:16">
      <c r="A1294" s="1">
        <v>1293</v>
      </c>
      <c r="B1294" s="1" t="s">
        <v>6</v>
      </c>
      <c r="C1294" s="1" t="s">
        <v>7</v>
      </c>
      <c r="D1294" s="1" t="s">
        <v>3594</v>
      </c>
      <c r="E1294" s="1" t="s">
        <v>3595</v>
      </c>
      <c r="F1294" s="1" t="s">
        <v>3585</v>
      </c>
      <c r="H1294" s="1" t="s">
        <v>3596</v>
      </c>
      <c r="I1294" s="52" t="s">
        <v>2025</v>
      </c>
      <c r="J1294" s="52" t="s">
        <v>2026</v>
      </c>
      <c r="K1294" s="52" t="s">
        <v>3597</v>
      </c>
      <c r="M1294" s="2"/>
      <c r="O1294" s="1" t="s">
        <v>5829</v>
      </c>
      <c r="P1294" s="52" t="s">
        <v>4084</v>
      </c>
    </row>
    <row r="1295" ht="13.2" spans="1:17">
      <c r="A1295" s="1">
        <v>1294</v>
      </c>
      <c r="B1295" s="1" t="s">
        <v>3</v>
      </c>
      <c r="C1295" s="1" t="s">
        <v>4</v>
      </c>
      <c r="D1295" s="1" t="s">
        <v>3594</v>
      </c>
      <c r="E1295" s="1" t="s">
        <v>3595</v>
      </c>
      <c r="F1295" s="1" t="s">
        <v>3585</v>
      </c>
      <c r="H1295" s="1" t="s">
        <v>3596</v>
      </c>
      <c r="I1295" s="52" t="s">
        <v>2025</v>
      </c>
      <c r="J1295" s="52" t="s">
        <v>2026</v>
      </c>
      <c r="K1295" s="52" t="s">
        <v>3597</v>
      </c>
      <c r="L1295" s="1" t="s">
        <v>5830</v>
      </c>
      <c r="M1295" s="2" t="s">
        <v>55</v>
      </c>
      <c r="O1295" s="1" t="s">
        <v>5829</v>
      </c>
      <c r="P1295" s="52" t="s">
        <v>4084</v>
      </c>
      <c r="Q1295" s="52" t="s">
        <v>5831</v>
      </c>
    </row>
    <row r="1296" ht="13.2" spans="1:16">
      <c r="A1296" s="1">
        <v>1295</v>
      </c>
      <c r="B1296" s="1" t="s">
        <v>6</v>
      </c>
      <c r="C1296" s="1" t="s">
        <v>7</v>
      </c>
      <c r="D1296" s="1" t="s">
        <v>3594</v>
      </c>
      <c r="E1296" s="1" t="s">
        <v>3595</v>
      </c>
      <c r="F1296" s="1" t="s">
        <v>3585</v>
      </c>
      <c r="H1296" s="1" t="s">
        <v>3596</v>
      </c>
      <c r="I1296" s="52" t="s">
        <v>2027</v>
      </c>
      <c r="J1296" s="52" t="s">
        <v>2028</v>
      </c>
      <c r="K1296" s="52" t="s">
        <v>3597</v>
      </c>
      <c r="M1296" s="2"/>
      <c r="N1296" s="1" t="s">
        <v>5832</v>
      </c>
      <c r="O1296" s="1" t="s">
        <v>5833</v>
      </c>
      <c r="P1296" s="52" t="s">
        <v>4460</v>
      </c>
    </row>
    <row r="1297" ht="13.2" spans="1:17">
      <c r="A1297" s="1">
        <v>1296</v>
      </c>
      <c r="B1297" s="1" t="s">
        <v>3</v>
      </c>
      <c r="C1297" s="1" t="s">
        <v>4</v>
      </c>
      <c r="D1297" s="1" t="s">
        <v>3594</v>
      </c>
      <c r="E1297" s="1" t="s">
        <v>3595</v>
      </c>
      <c r="F1297" s="1" t="s">
        <v>3585</v>
      </c>
      <c r="H1297" s="1" t="s">
        <v>3596</v>
      </c>
      <c r="I1297" s="52" t="s">
        <v>2027</v>
      </c>
      <c r="J1297" s="52" t="s">
        <v>2028</v>
      </c>
      <c r="K1297" s="52" t="s">
        <v>3597</v>
      </c>
      <c r="L1297" s="1" t="s">
        <v>5834</v>
      </c>
      <c r="M1297" s="2" t="s">
        <v>481</v>
      </c>
      <c r="N1297" s="1" t="s">
        <v>5832</v>
      </c>
      <c r="O1297" s="1" t="s">
        <v>5833</v>
      </c>
      <c r="P1297" s="52" t="s">
        <v>4460</v>
      </c>
      <c r="Q1297" s="52" t="s">
        <v>2938</v>
      </c>
    </row>
    <row r="1298" ht="13.2" spans="1:16">
      <c r="A1298" s="1">
        <v>1297</v>
      </c>
      <c r="B1298" s="1" t="s">
        <v>6</v>
      </c>
      <c r="C1298" s="1" t="s">
        <v>7</v>
      </c>
      <c r="D1298" s="1" t="s">
        <v>3594</v>
      </c>
      <c r="E1298" s="1" t="s">
        <v>3595</v>
      </c>
      <c r="F1298" s="1" t="s">
        <v>3585</v>
      </c>
      <c r="H1298" s="1" t="s">
        <v>3596</v>
      </c>
      <c r="I1298" s="52" t="s">
        <v>2029</v>
      </c>
      <c r="J1298" s="52" t="s">
        <v>2030</v>
      </c>
      <c r="K1298" s="52" t="s">
        <v>3597</v>
      </c>
      <c r="M1298" s="2"/>
      <c r="N1298" s="1" t="s">
        <v>5835</v>
      </c>
      <c r="O1298" s="1" t="s">
        <v>5836</v>
      </c>
      <c r="P1298" s="52" t="s">
        <v>5291</v>
      </c>
    </row>
    <row r="1299" ht="13.2" spans="1:17">
      <c r="A1299" s="1">
        <v>1298</v>
      </c>
      <c r="B1299" s="1" t="s">
        <v>3</v>
      </c>
      <c r="C1299" s="1" t="s">
        <v>4</v>
      </c>
      <c r="D1299" s="1" t="s">
        <v>3594</v>
      </c>
      <c r="E1299" s="1" t="s">
        <v>3595</v>
      </c>
      <c r="F1299" s="1" t="s">
        <v>3585</v>
      </c>
      <c r="H1299" s="1" t="s">
        <v>3596</v>
      </c>
      <c r="I1299" s="52" t="s">
        <v>2029</v>
      </c>
      <c r="J1299" s="52" t="s">
        <v>2030</v>
      </c>
      <c r="K1299" s="52" t="s">
        <v>3597</v>
      </c>
      <c r="L1299" s="1" t="s">
        <v>5837</v>
      </c>
      <c r="M1299" s="2" t="s">
        <v>482</v>
      </c>
      <c r="N1299" s="1" t="s">
        <v>5835</v>
      </c>
      <c r="O1299" s="1" t="s">
        <v>5836</v>
      </c>
      <c r="P1299" s="52" t="s">
        <v>5291</v>
      </c>
      <c r="Q1299" s="52" t="s">
        <v>5838</v>
      </c>
    </row>
    <row r="1300" ht="13.2" spans="1:16">
      <c r="A1300" s="1">
        <v>1299</v>
      </c>
      <c r="B1300" s="1" t="s">
        <v>6</v>
      </c>
      <c r="C1300" s="1" t="s">
        <v>7</v>
      </c>
      <c r="D1300" s="1" t="s">
        <v>3594</v>
      </c>
      <c r="E1300" s="1" t="s">
        <v>3595</v>
      </c>
      <c r="F1300" s="1" t="s">
        <v>3585</v>
      </c>
      <c r="H1300" s="1" t="s">
        <v>3596</v>
      </c>
      <c r="I1300" s="52" t="s">
        <v>2031</v>
      </c>
      <c r="J1300" s="52" t="s">
        <v>2032</v>
      </c>
      <c r="K1300" s="52" t="s">
        <v>3597</v>
      </c>
      <c r="M1300" s="2"/>
      <c r="N1300" s="1" t="s">
        <v>5839</v>
      </c>
      <c r="O1300" s="1" t="s">
        <v>5840</v>
      </c>
      <c r="P1300" s="52" t="s">
        <v>5841</v>
      </c>
    </row>
    <row r="1301" ht="13.2" spans="1:17">
      <c r="A1301" s="1">
        <v>1300</v>
      </c>
      <c r="B1301" s="1" t="s">
        <v>3</v>
      </c>
      <c r="C1301" s="1" t="s">
        <v>4</v>
      </c>
      <c r="D1301" s="1" t="s">
        <v>3594</v>
      </c>
      <c r="E1301" s="1" t="s">
        <v>3595</v>
      </c>
      <c r="F1301" s="1" t="s">
        <v>3585</v>
      </c>
      <c r="H1301" s="1" t="s">
        <v>3596</v>
      </c>
      <c r="I1301" s="52" t="s">
        <v>2031</v>
      </c>
      <c r="J1301" s="52" t="s">
        <v>2032</v>
      </c>
      <c r="K1301" s="52" t="s">
        <v>3597</v>
      </c>
      <c r="L1301" s="1" t="s">
        <v>5842</v>
      </c>
      <c r="M1301" s="2" t="s">
        <v>483</v>
      </c>
      <c r="N1301" s="1" t="s">
        <v>5839</v>
      </c>
      <c r="O1301" s="1" t="s">
        <v>5840</v>
      </c>
      <c r="P1301" s="52" t="s">
        <v>5841</v>
      </c>
      <c r="Q1301" s="52" t="s">
        <v>5843</v>
      </c>
    </row>
    <row r="1302" ht="13.2" spans="1:16">
      <c r="A1302" s="1">
        <v>1301</v>
      </c>
      <c r="B1302" s="1" t="s">
        <v>6</v>
      </c>
      <c r="C1302" s="1" t="s">
        <v>7</v>
      </c>
      <c r="D1302" s="1" t="s">
        <v>3594</v>
      </c>
      <c r="E1302" s="1" t="s">
        <v>3595</v>
      </c>
      <c r="F1302" s="1" t="s">
        <v>3585</v>
      </c>
      <c r="H1302" s="1" t="s">
        <v>3596</v>
      </c>
      <c r="I1302" s="52" t="s">
        <v>2033</v>
      </c>
      <c r="J1302" s="52" t="s">
        <v>2034</v>
      </c>
      <c r="K1302" s="52" t="s">
        <v>3597</v>
      </c>
      <c r="M1302" s="2"/>
      <c r="O1302" s="1" t="s">
        <v>5844</v>
      </c>
      <c r="P1302" s="52" t="s">
        <v>3729</v>
      </c>
    </row>
    <row r="1303" ht="13.2" spans="1:17">
      <c r="A1303" s="1">
        <v>1302</v>
      </c>
      <c r="B1303" s="1" t="s">
        <v>3</v>
      </c>
      <c r="C1303" s="1" t="s">
        <v>4</v>
      </c>
      <c r="D1303" s="1" t="s">
        <v>3594</v>
      </c>
      <c r="E1303" s="1" t="s">
        <v>3595</v>
      </c>
      <c r="F1303" s="1" t="s">
        <v>3585</v>
      </c>
      <c r="H1303" s="1" t="s">
        <v>3596</v>
      </c>
      <c r="I1303" s="52" t="s">
        <v>2033</v>
      </c>
      <c r="J1303" s="52" t="s">
        <v>2034</v>
      </c>
      <c r="K1303" s="52" t="s">
        <v>3597</v>
      </c>
      <c r="L1303" s="1" t="s">
        <v>5845</v>
      </c>
      <c r="M1303" s="2" t="s">
        <v>55</v>
      </c>
      <c r="O1303" s="1" t="s">
        <v>5844</v>
      </c>
      <c r="P1303" s="52" t="s">
        <v>3729</v>
      </c>
      <c r="Q1303" s="52" t="s">
        <v>3731</v>
      </c>
    </row>
    <row r="1304" ht="13.2" spans="1:16">
      <c r="A1304" s="1">
        <v>1303</v>
      </c>
      <c r="B1304" s="1" t="s">
        <v>6</v>
      </c>
      <c r="C1304" s="1" t="s">
        <v>7</v>
      </c>
      <c r="D1304" s="1" t="s">
        <v>3594</v>
      </c>
      <c r="E1304" s="1" t="s">
        <v>3595</v>
      </c>
      <c r="F1304" s="1" t="s">
        <v>3585</v>
      </c>
      <c r="H1304" s="1" t="s">
        <v>3596</v>
      </c>
      <c r="I1304" s="52" t="s">
        <v>2035</v>
      </c>
      <c r="J1304" s="52" t="s">
        <v>2036</v>
      </c>
      <c r="K1304" s="52" t="s">
        <v>3597</v>
      </c>
      <c r="M1304" s="2"/>
      <c r="N1304" s="1" t="s">
        <v>5846</v>
      </c>
      <c r="O1304" s="1" t="s">
        <v>5847</v>
      </c>
      <c r="P1304" s="52" t="s">
        <v>5560</v>
      </c>
    </row>
    <row r="1305" ht="13.2" spans="1:17">
      <c r="A1305" s="1">
        <v>1304</v>
      </c>
      <c r="B1305" s="1" t="s">
        <v>3</v>
      </c>
      <c r="C1305" s="1" t="s">
        <v>4</v>
      </c>
      <c r="D1305" s="1" t="s">
        <v>3594</v>
      </c>
      <c r="E1305" s="1" t="s">
        <v>3595</v>
      </c>
      <c r="F1305" s="1" t="s">
        <v>3585</v>
      </c>
      <c r="H1305" s="1" t="s">
        <v>3596</v>
      </c>
      <c r="I1305" s="52" t="s">
        <v>2035</v>
      </c>
      <c r="J1305" s="52" t="s">
        <v>2036</v>
      </c>
      <c r="K1305" s="52" t="s">
        <v>3597</v>
      </c>
      <c r="L1305" s="1" t="s">
        <v>5848</v>
      </c>
      <c r="M1305" s="2" t="s">
        <v>484</v>
      </c>
      <c r="N1305" s="1" t="s">
        <v>5846</v>
      </c>
      <c r="O1305" s="1" t="s">
        <v>5847</v>
      </c>
      <c r="P1305" s="52" t="s">
        <v>5560</v>
      </c>
      <c r="Q1305" s="52" t="s">
        <v>2826</v>
      </c>
    </row>
    <row r="1306" ht="13.2" spans="1:16">
      <c r="A1306" s="1">
        <v>1305</v>
      </c>
      <c r="B1306" s="1" t="s">
        <v>6</v>
      </c>
      <c r="C1306" s="1" t="s">
        <v>7</v>
      </c>
      <c r="D1306" s="1" t="s">
        <v>3594</v>
      </c>
      <c r="E1306" s="1" t="s">
        <v>3595</v>
      </c>
      <c r="F1306" s="1" t="s">
        <v>3585</v>
      </c>
      <c r="H1306" s="1" t="s">
        <v>3596</v>
      </c>
      <c r="I1306" s="52" t="s">
        <v>2037</v>
      </c>
      <c r="J1306" s="52" t="s">
        <v>2038</v>
      </c>
      <c r="K1306" s="52" t="s">
        <v>3597</v>
      </c>
      <c r="M1306" s="2"/>
      <c r="N1306" s="1" t="s">
        <v>5849</v>
      </c>
      <c r="O1306" s="1" t="s">
        <v>5850</v>
      </c>
      <c r="P1306" s="52" t="s">
        <v>5751</v>
      </c>
    </row>
    <row r="1307" ht="13.2" spans="1:17">
      <c r="A1307" s="1">
        <v>1306</v>
      </c>
      <c r="B1307" s="1" t="s">
        <v>3</v>
      </c>
      <c r="C1307" s="1" t="s">
        <v>4</v>
      </c>
      <c r="D1307" s="1" t="s">
        <v>3594</v>
      </c>
      <c r="E1307" s="1" t="s">
        <v>3595</v>
      </c>
      <c r="F1307" s="1" t="s">
        <v>3585</v>
      </c>
      <c r="H1307" s="1" t="s">
        <v>3596</v>
      </c>
      <c r="I1307" s="52" t="s">
        <v>2037</v>
      </c>
      <c r="J1307" s="52" t="s">
        <v>2038</v>
      </c>
      <c r="K1307" s="52" t="s">
        <v>3597</v>
      </c>
      <c r="L1307" s="1" t="s">
        <v>5851</v>
      </c>
      <c r="M1307" s="2" t="s">
        <v>485</v>
      </c>
      <c r="N1307" s="1" t="s">
        <v>5849</v>
      </c>
      <c r="O1307" s="1" t="s">
        <v>5850</v>
      </c>
      <c r="P1307" s="52" t="s">
        <v>5751</v>
      </c>
      <c r="Q1307" s="52" t="s">
        <v>5852</v>
      </c>
    </row>
    <row r="1308" ht="13.2" spans="1:16">
      <c r="A1308" s="1">
        <v>1307</v>
      </c>
      <c r="B1308" s="1" t="s">
        <v>6</v>
      </c>
      <c r="C1308" s="1" t="s">
        <v>7</v>
      </c>
      <c r="D1308" s="1" t="s">
        <v>3594</v>
      </c>
      <c r="E1308" s="1" t="s">
        <v>3595</v>
      </c>
      <c r="F1308" s="1" t="s">
        <v>3585</v>
      </c>
      <c r="H1308" s="1" t="s">
        <v>3596</v>
      </c>
      <c r="I1308" s="52" t="s">
        <v>2039</v>
      </c>
      <c r="J1308" s="52" t="s">
        <v>2040</v>
      </c>
      <c r="K1308" s="52" t="s">
        <v>3597</v>
      </c>
      <c r="M1308" s="2"/>
      <c r="N1308" s="1" t="s">
        <v>5853</v>
      </c>
      <c r="O1308" s="1" t="s">
        <v>5854</v>
      </c>
      <c r="P1308" s="52" t="s">
        <v>3696</v>
      </c>
    </row>
    <row r="1309" ht="13.2" spans="1:17">
      <c r="A1309" s="1">
        <v>1308</v>
      </c>
      <c r="B1309" s="1" t="s">
        <v>3</v>
      </c>
      <c r="C1309" s="1" t="s">
        <v>4</v>
      </c>
      <c r="D1309" s="1" t="s">
        <v>3594</v>
      </c>
      <c r="E1309" s="1" t="s">
        <v>3595</v>
      </c>
      <c r="F1309" s="1" t="s">
        <v>3585</v>
      </c>
      <c r="H1309" s="1" t="s">
        <v>3596</v>
      </c>
      <c r="I1309" s="52" t="s">
        <v>2039</v>
      </c>
      <c r="J1309" s="52" t="s">
        <v>2040</v>
      </c>
      <c r="K1309" s="52" t="s">
        <v>3597</v>
      </c>
      <c r="L1309" s="1" t="s">
        <v>5855</v>
      </c>
      <c r="M1309" s="2" t="s">
        <v>486</v>
      </c>
      <c r="N1309" s="1" t="s">
        <v>5853</v>
      </c>
      <c r="O1309" s="1" t="s">
        <v>5854</v>
      </c>
      <c r="P1309" s="52" t="s">
        <v>3696</v>
      </c>
      <c r="Q1309" s="52" t="s">
        <v>5856</v>
      </c>
    </row>
    <row r="1310" ht="13.2" spans="1:16">
      <c r="A1310" s="1">
        <v>1309</v>
      </c>
      <c r="B1310" s="1" t="s">
        <v>6</v>
      </c>
      <c r="C1310" s="1" t="s">
        <v>7</v>
      </c>
      <c r="D1310" s="1" t="s">
        <v>3594</v>
      </c>
      <c r="E1310" s="1" t="s">
        <v>3595</v>
      </c>
      <c r="F1310" s="1" t="s">
        <v>3585</v>
      </c>
      <c r="H1310" s="1" t="s">
        <v>3596</v>
      </c>
      <c r="I1310" s="52" t="s">
        <v>2040</v>
      </c>
      <c r="J1310" s="52" t="s">
        <v>2041</v>
      </c>
      <c r="K1310" s="52" t="s">
        <v>3597</v>
      </c>
      <c r="M1310" s="2"/>
      <c r="N1310" s="1" t="s">
        <v>5857</v>
      </c>
      <c r="O1310" s="1" t="s">
        <v>5858</v>
      </c>
      <c r="P1310" s="52" t="s">
        <v>5859</v>
      </c>
    </row>
    <row r="1311" ht="13.2" spans="1:17">
      <c r="A1311" s="1">
        <v>1310</v>
      </c>
      <c r="B1311" s="1" t="s">
        <v>3</v>
      </c>
      <c r="C1311" s="1" t="s">
        <v>4</v>
      </c>
      <c r="D1311" s="1" t="s">
        <v>3594</v>
      </c>
      <c r="E1311" s="1" t="s">
        <v>3595</v>
      </c>
      <c r="F1311" s="1" t="s">
        <v>3585</v>
      </c>
      <c r="H1311" s="1" t="s">
        <v>3596</v>
      </c>
      <c r="I1311" s="52" t="s">
        <v>2040</v>
      </c>
      <c r="J1311" s="52" t="s">
        <v>2041</v>
      </c>
      <c r="K1311" s="52" t="s">
        <v>3597</v>
      </c>
      <c r="L1311" s="1" t="s">
        <v>5860</v>
      </c>
      <c r="M1311" s="2" t="s">
        <v>487</v>
      </c>
      <c r="N1311" s="1" t="s">
        <v>5857</v>
      </c>
      <c r="O1311" s="1" t="s">
        <v>5858</v>
      </c>
      <c r="P1311" s="52" t="s">
        <v>5859</v>
      </c>
      <c r="Q1311" s="52" t="s">
        <v>5861</v>
      </c>
    </row>
    <row r="1312" ht="13.2" spans="1:16">
      <c r="A1312" s="1">
        <v>1311</v>
      </c>
      <c r="B1312" s="1" t="s">
        <v>6</v>
      </c>
      <c r="C1312" s="1" t="s">
        <v>7</v>
      </c>
      <c r="D1312" s="1" t="s">
        <v>3594</v>
      </c>
      <c r="E1312" s="1" t="s">
        <v>3595</v>
      </c>
      <c r="F1312" s="1" t="s">
        <v>3585</v>
      </c>
      <c r="H1312" s="1" t="s">
        <v>3596</v>
      </c>
      <c r="I1312" s="52" t="s">
        <v>2042</v>
      </c>
      <c r="J1312" s="52" t="s">
        <v>2043</v>
      </c>
      <c r="K1312" s="1" t="s">
        <v>3602</v>
      </c>
      <c r="M1312" s="2"/>
      <c r="O1312" s="1" t="s">
        <v>5862</v>
      </c>
      <c r="P1312" s="52" t="s">
        <v>5863</v>
      </c>
    </row>
    <row r="1313" ht="13.2" spans="1:17">
      <c r="A1313" s="1">
        <v>1312</v>
      </c>
      <c r="B1313" s="1" t="s">
        <v>3</v>
      </c>
      <c r="C1313" s="1" t="s">
        <v>4</v>
      </c>
      <c r="D1313" s="1" t="s">
        <v>3594</v>
      </c>
      <c r="E1313" s="1" t="s">
        <v>3595</v>
      </c>
      <c r="F1313" s="1" t="s">
        <v>3585</v>
      </c>
      <c r="H1313" s="1" t="s">
        <v>3596</v>
      </c>
      <c r="I1313" s="52" t="s">
        <v>2042</v>
      </c>
      <c r="J1313" s="52" t="s">
        <v>2043</v>
      </c>
      <c r="K1313" s="1" t="s">
        <v>3602</v>
      </c>
      <c r="L1313" s="1" t="s">
        <v>5864</v>
      </c>
      <c r="M1313" s="2" t="s">
        <v>488</v>
      </c>
      <c r="O1313" s="1" t="s">
        <v>5862</v>
      </c>
      <c r="P1313" s="52" t="s">
        <v>5863</v>
      </c>
      <c r="Q1313" s="52" t="s">
        <v>5865</v>
      </c>
    </row>
    <row r="1314" ht="13.2" spans="1:16">
      <c r="A1314" s="1">
        <v>1313</v>
      </c>
      <c r="B1314" s="1" t="s">
        <v>6</v>
      </c>
      <c r="C1314" s="1" t="s">
        <v>7</v>
      </c>
      <c r="D1314" s="1" t="s">
        <v>3594</v>
      </c>
      <c r="E1314" s="1" t="s">
        <v>3595</v>
      </c>
      <c r="F1314" s="1" t="s">
        <v>3585</v>
      </c>
      <c r="H1314" s="1" t="s">
        <v>3596</v>
      </c>
      <c r="I1314" s="52" t="s">
        <v>2044</v>
      </c>
      <c r="J1314" s="52" t="s">
        <v>2045</v>
      </c>
      <c r="K1314" s="52" t="s">
        <v>3597</v>
      </c>
      <c r="M1314" s="2"/>
      <c r="O1314" s="1" t="s">
        <v>5866</v>
      </c>
      <c r="P1314" s="52" t="s">
        <v>4480</v>
      </c>
    </row>
    <row r="1315" ht="13.2" spans="1:17">
      <c r="A1315" s="1">
        <v>1314</v>
      </c>
      <c r="B1315" s="1" t="s">
        <v>3</v>
      </c>
      <c r="C1315" s="1" t="s">
        <v>4</v>
      </c>
      <c r="D1315" s="1" t="s">
        <v>3594</v>
      </c>
      <c r="E1315" s="1" t="s">
        <v>3595</v>
      </c>
      <c r="F1315" s="1" t="s">
        <v>3585</v>
      </c>
      <c r="H1315" s="1" t="s">
        <v>3596</v>
      </c>
      <c r="I1315" s="52" t="s">
        <v>2044</v>
      </c>
      <c r="J1315" s="52" t="s">
        <v>2045</v>
      </c>
      <c r="K1315" s="52" t="s">
        <v>3597</v>
      </c>
      <c r="L1315" s="1" t="s">
        <v>5867</v>
      </c>
      <c r="M1315" s="2" t="s">
        <v>55</v>
      </c>
      <c r="O1315" s="1" t="s">
        <v>5866</v>
      </c>
      <c r="P1315" s="52" t="s">
        <v>4480</v>
      </c>
      <c r="Q1315" s="52" t="s">
        <v>4482</v>
      </c>
    </row>
    <row r="1316" ht="13.2" spans="1:16">
      <c r="A1316" s="1">
        <v>1315</v>
      </c>
      <c r="B1316" s="1" t="s">
        <v>6</v>
      </c>
      <c r="C1316" s="1" t="s">
        <v>7</v>
      </c>
      <c r="D1316" s="1" t="s">
        <v>3594</v>
      </c>
      <c r="E1316" s="1" t="s">
        <v>3595</v>
      </c>
      <c r="F1316" s="1" t="s">
        <v>3585</v>
      </c>
      <c r="H1316" s="1" t="s">
        <v>3596</v>
      </c>
      <c r="I1316" s="52" t="s">
        <v>2046</v>
      </c>
      <c r="J1316" s="52" t="s">
        <v>2047</v>
      </c>
      <c r="K1316" s="52" t="s">
        <v>3597</v>
      </c>
      <c r="M1316" s="2"/>
      <c r="O1316" s="1" t="s">
        <v>5868</v>
      </c>
      <c r="P1316" s="52" t="s">
        <v>2326</v>
      </c>
    </row>
    <row r="1317" ht="13.2" spans="1:17">
      <c r="A1317" s="1">
        <v>1316</v>
      </c>
      <c r="B1317" s="1" t="s">
        <v>3</v>
      </c>
      <c r="C1317" s="1" t="s">
        <v>4</v>
      </c>
      <c r="D1317" s="1" t="s">
        <v>3594</v>
      </c>
      <c r="E1317" s="1" t="s">
        <v>3595</v>
      </c>
      <c r="F1317" s="1" t="s">
        <v>3585</v>
      </c>
      <c r="H1317" s="1" t="s">
        <v>3596</v>
      </c>
      <c r="I1317" s="52" t="s">
        <v>2046</v>
      </c>
      <c r="J1317" s="52" t="s">
        <v>2047</v>
      </c>
      <c r="K1317" s="52" t="s">
        <v>3597</v>
      </c>
      <c r="L1317" s="1" t="s">
        <v>5869</v>
      </c>
      <c r="M1317" s="2" t="s">
        <v>55</v>
      </c>
      <c r="O1317" s="1" t="s">
        <v>5868</v>
      </c>
      <c r="P1317" s="52" t="s">
        <v>2326</v>
      </c>
      <c r="Q1317" s="52" t="s">
        <v>5870</v>
      </c>
    </row>
    <row r="1318" ht="13.2" spans="1:16">
      <c r="A1318" s="1">
        <v>1317</v>
      </c>
      <c r="B1318" s="1" t="s">
        <v>6</v>
      </c>
      <c r="C1318" s="1" t="s">
        <v>7</v>
      </c>
      <c r="D1318" s="1" t="s">
        <v>3594</v>
      </c>
      <c r="E1318" s="1" t="s">
        <v>3595</v>
      </c>
      <c r="F1318" s="1" t="s">
        <v>3585</v>
      </c>
      <c r="H1318" s="1" t="s">
        <v>3596</v>
      </c>
      <c r="I1318" s="52" t="s">
        <v>2048</v>
      </c>
      <c r="J1318" s="52" t="s">
        <v>2049</v>
      </c>
      <c r="K1318" s="52" t="s">
        <v>3597</v>
      </c>
      <c r="M1318" s="2"/>
      <c r="O1318" s="1" t="s">
        <v>5871</v>
      </c>
      <c r="P1318" s="52" t="s">
        <v>4972</v>
      </c>
    </row>
    <row r="1319" ht="13.2" spans="1:17">
      <c r="A1319" s="1">
        <v>1318</v>
      </c>
      <c r="B1319" s="1" t="s">
        <v>3</v>
      </c>
      <c r="C1319" s="1" t="s">
        <v>4</v>
      </c>
      <c r="D1319" s="1" t="s">
        <v>3594</v>
      </c>
      <c r="E1319" s="1" t="s">
        <v>3595</v>
      </c>
      <c r="F1319" s="1" t="s">
        <v>3585</v>
      </c>
      <c r="H1319" s="1" t="s">
        <v>3596</v>
      </c>
      <c r="I1319" s="52" t="s">
        <v>2048</v>
      </c>
      <c r="J1319" s="52" t="s">
        <v>2049</v>
      </c>
      <c r="K1319" s="52" t="s">
        <v>3597</v>
      </c>
      <c r="L1319" s="1" t="s">
        <v>5872</v>
      </c>
      <c r="M1319" s="2" t="s">
        <v>55</v>
      </c>
      <c r="O1319" s="1" t="s">
        <v>5871</v>
      </c>
      <c r="P1319" s="52" t="s">
        <v>4972</v>
      </c>
      <c r="Q1319" s="52" t="s">
        <v>4974</v>
      </c>
    </row>
    <row r="1320" ht="13.2" spans="1:18">
      <c r="A1320" s="1">
        <v>1319</v>
      </c>
      <c r="B1320" s="1" t="s">
        <v>6</v>
      </c>
      <c r="C1320" s="1" t="s">
        <v>8</v>
      </c>
      <c r="D1320" s="1" t="s">
        <v>3594</v>
      </c>
      <c r="E1320" s="1" t="s">
        <v>3595</v>
      </c>
      <c r="F1320" s="1" t="s">
        <v>3585</v>
      </c>
      <c r="H1320" s="1" t="s">
        <v>3596</v>
      </c>
      <c r="I1320" s="52" t="s">
        <v>2050</v>
      </c>
      <c r="J1320" s="52" t="s">
        <v>2051</v>
      </c>
      <c r="K1320" s="52" t="s">
        <v>3597</v>
      </c>
      <c r="M1320" s="2"/>
      <c r="N1320" s="1" t="s">
        <v>5873</v>
      </c>
      <c r="O1320" s="1" t="s">
        <v>5874</v>
      </c>
      <c r="P1320" s="52" t="s">
        <v>5875</v>
      </c>
      <c r="R1320" s="1" t="s">
        <v>3609</v>
      </c>
    </row>
    <row r="1321" ht="13.2" spans="1:16">
      <c r="A1321" s="1">
        <v>1320</v>
      </c>
      <c r="B1321" s="1" t="s">
        <v>6</v>
      </c>
      <c r="C1321" s="1" t="s">
        <v>7</v>
      </c>
      <c r="D1321" s="1" t="s">
        <v>3594</v>
      </c>
      <c r="E1321" s="1" t="s">
        <v>3595</v>
      </c>
      <c r="F1321" s="1" t="s">
        <v>3585</v>
      </c>
      <c r="H1321" s="1" t="s">
        <v>3596</v>
      </c>
      <c r="I1321" s="52" t="s">
        <v>2052</v>
      </c>
      <c r="J1321" s="52" t="s">
        <v>2053</v>
      </c>
      <c r="K1321" s="52" t="s">
        <v>3597</v>
      </c>
      <c r="M1321" s="2"/>
      <c r="O1321" s="1" t="s">
        <v>5876</v>
      </c>
      <c r="P1321" s="52" t="s">
        <v>5877</v>
      </c>
    </row>
    <row r="1322" ht="13.2" spans="1:17">
      <c r="A1322" s="1">
        <v>1321</v>
      </c>
      <c r="B1322" s="1" t="s">
        <v>3</v>
      </c>
      <c r="C1322" s="1" t="s">
        <v>4</v>
      </c>
      <c r="D1322" s="1" t="s">
        <v>3594</v>
      </c>
      <c r="E1322" s="1" t="s">
        <v>3595</v>
      </c>
      <c r="F1322" s="1" t="s">
        <v>3585</v>
      </c>
      <c r="H1322" s="1" t="s">
        <v>3596</v>
      </c>
      <c r="I1322" s="52" t="s">
        <v>2052</v>
      </c>
      <c r="J1322" s="52" t="s">
        <v>2053</v>
      </c>
      <c r="K1322" s="52" t="s">
        <v>3597</v>
      </c>
      <c r="L1322" s="1" t="s">
        <v>5878</v>
      </c>
      <c r="M1322" s="2" t="s">
        <v>489</v>
      </c>
      <c r="O1322" s="1" t="s">
        <v>5876</v>
      </c>
      <c r="P1322" s="52" t="s">
        <v>5877</v>
      </c>
      <c r="Q1322" s="52" t="s">
        <v>5879</v>
      </c>
    </row>
    <row r="1323" ht="13.2" spans="1:16">
      <c r="A1323" s="1">
        <v>1322</v>
      </c>
      <c r="B1323" s="1" t="s">
        <v>6</v>
      </c>
      <c r="C1323" s="1" t="s">
        <v>7</v>
      </c>
      <c r="D1323" s="1" t="s">
        <v>3594</v>
      </c>
      <c r="E1323" s="1" t="s">
        <v>3595</v>
      </c>
      <c r="F1323" s="1" t="s">
        <v>3585</v>
      </c>
      <c r="H1323" s="1" t="s">
        <v>3596</v>
      </c>
      <c r="I1323" s="52" t="s">
        <v>2054</v>
      </c>
      <c r="J1323" s="52" t="s">
        <v>2055</v>
      </c>
      <c r="K1323" s="52" t="s">
        <v>3597</v>
      </c>
      <c r="M1323" s="2"/>
      <c r="O1323" s="1" t="s">
        <v>5880</v>
      </c>
      <c r="P1323" s="52" t="s">
        <v>4697</v>
      </c>
    </row>
    <row r="1324" ht="13.2" spans="1:17">
      <c r="A1324" s="1">
        <v>1323</v>
      </c>
      <c r="B1324" s="1" t="s">
        <v>3</v>
      </c>
      <c r="C1324" s="1" t="s">
        <v>4</v>
      </c>
      <c r="D1324" s="1" t="s">
        <v>3594</v>
      </c>
      <c r="E1324" s="1" t="s">
        <v>3595</v>
      </c>
      <c r="F1324" s="1" t="s">
        <v>3585</v>
      </c>
      <c r="H1324" s="1" t="s">
        <v>3596</v>
      </c>
      <c r="I1324" s="52" t="s">
        <v>2054</v>
      </c>
      <c r="J1324" s="52" t="s">
        <v>2055</v>
      </c>
      <c r="K1324" s="52" t="s">
        <v>3597</v>
      </c>
      <c r="L1324" s="1" t="s">
        <v>5881</v>
      </c>
      <c r="M1324" s="2" t="s">
        <v>55</v>
      </c>
      <c r="O1324" s="1" t="s">
        <v>5880</v>
      </c>
      <c r="P1324" s="52" t="s">
        <v>4697</v>
      </c>
      <c r="Q1324" s="52" t="s">
        <v>4699</v>
      </c>
    </row>
    <row r="1325" ht="13.2" spans="1:16">
      <c r="A1325" s="1">
        <v>1324</v>
      </c>
      <c r="B1325" s="1" t="s">
        <v>6</v>
      </c>
      <c r="C1325" s="1" t="s">
        <v>7</v>
      </c>
      <c r="D1325" s="1" t="s">
        <v>3594</v>
      </c>
      <c r="E1325" s="1" t="s">
        <v>3595</v>
      </c>
      <c r="F1325" s="1" t="s">
        <v>3585</v>
      </c>
      <c r="H1325" s="1" t="s">
        <v>3596</v>
      </c>
      <c r="I1325" s="52" t="s">
        <v>2056</v>
      </c>
      <c r="J1325" s="52" t="s">
        <v>2057</v>
      </c>
      <c r="K1325" s="52" t="s">
        <v>3597</v>
      </c>
      <c r="M1325" s="2"/>
      <c r="O1325" s="1" t="s">
        <v>5882</v>
      </c>
      <c r="P1325" s="52" t="s">
        <v>5883</v>
      </c>
    </row>
    <row r="1326" ht="13.2" spans="1:17">
      <c r="A1326" s="1">
        <v>1325</v>
      </c>
      <c r="B1326" s="1" t="s">
        <v>3</v>
      </c>
      <c r="C1326" s="1" t="s">
        <v>4</v>
      </c>
      <c r="D1326" s="1" t="s">
        <v>3594</v>
      </c>
      <c r="E1326" s="1" t="s">
        <v>3595</v>
      </c>
      <c r="F1326" s="1" t="s">
        <v>3585</v>
      </c>
      <c r="H1326" s="1" t="s">
        <v>3596</v>
      </c>
      <c r="I1326" s="52" t="s">
        <v>2056</v>
      </c>
      <c r="J1326" s="52" t="s">
        <v>2057</v>
      </c>
      <c r="K1326" s="52" t="s">
        <v>3597</v>
      </c>
      <c r="L1326" s="1" t="s">
        <v>5884</v>
      </c>
      <c r="M1326" s="2" t="s">
        <v>89</v>
      </c>
      <c r="O1326" s="1" t="s">
        <v>5882</v>
      </c>
      <c r="P1326" s="52" t="s">
        <v>5883</v>
      </c>
      <c r="Q1326" s="52" t="s">
        <v>5885</v>
      </c>
    </row>
    <row r="1327" ht="13.2" spans="1:16">
      <c r="A1327" s="1">
        <v>1326</v>
      </c>
      <c r="B1327" s="1" t="s">
        <v>6</v>
      </c>
      <c r="C1327" s="1" t="s">
        <v>7</v>
      </c>
      <c r="D1327" s="1" t="s">
        <v>3594</v>
      </c>
      <c r="E1327" s="1" t="s">
        <v>3595</v>
      </c>
      <c r="F1327" s="1" t="s">
        <v>3585</v>
      </c>
      <c r="H1327" s="1" t="s">
        <v>3596</v>
      </c>
      <c r="I1327" s="52" t="s">
        <v>2058</v>
      </c>
      <c r="J1327" s="52" t="s">
        <v>2059</v>
      </c>
      <c r="K1327" s="52" t="s">
        <v>3597</v>
      </c>
      <c r="M1327" s="2"/>
      <c r="O1327" s="1" t="s">
        <v>5886</v>
      </c>
      <c r="P1327" s="52" t="s">
        <v>3704</v>
      </c>
    </row>
    <row r="1328" ht="13.2" spans="1:17">
      <c r="A1328" s="1">
        <v>1327</v>
      </c>
      <c r="B1328" s="1" t="s">
        <v>3</v>
      </c>
      <c r="C1328" s="1" t="s">
        <v>4</v>
      </c>
      <c r="D1328" s="1" t="s">
        <v>3594</v>
      </c>
      <c r="E1328" s="1" t="s">
        <v>3595</v>
      </c>
      <c r="F1328" s="1" t="s">
        <v>3585</v>
      </c>
      <c r="H1328" s="1" t="s">
        <v>3596</v>
      </c>
      <c r="I1328" s="52" t="s">
        <v>2058</v>
      </c>
      <c r="J1328" s="52" t="s">
        <v>2059</v>
      </c>
      <c r="K1328" s="52" t="s">
        <v>3597</v>
      </c>
      <c r="L1328" s="1" t="s">
        <v>5887</v>
      </c>
      <c r="M1328" s="2" t="s">
        <v>490</v>
      </c>
      <c r="O1328" s="1" t="s">
        <v>5886</v>
      </c>
      <c r="P1328" s="52" t="s">
        <v>3704</v>
      </c>
      <c r="Q1328" s="52" t="s">
        <v>3706</v>
      </c>
    </row>
    <row r="1329" ht="13.2" spans="1:16">
      <c r="A1329" s="1">
        <v>1328</v>
      </c>
      <c r="B1329" s="1" t="s">
        <v>6</v>
      </c>
      <c r="C1329" s="1" t="s">
        <v>7</v>
      </c>
      <c r="D1329" s="1" t="s">
        <v>3594</v>
      </c>
      <c r="E1329" s="1" t="s">
        <v>3595</v>
      </c>
      <c r="F1329" s="1" t="s">
        <v>3585</v>
      </c>
      <c r="H1329" s="1" t="s">
        <v>3596</v>
      </c>
      <c r="I1329" s="52" t="s">
        <v>2060</v>
      </c>
      <c r="J1329" s="52" t="s">
        <v>2061</v>
      </c>
      <c r="K1329" s="52" t="s">
        <v>3597</v>
      </c>
      <c r="M1329" s="2"/>
      <c r="N1329" s="1" t="s">
        <v>5888</v>
      </c>
      <c r="O1329" s="1" t="s">
        <v>5889</v>
      </c>
      <c r="P1329" s="52" t="s">
        <v>5890</v>
      </c>
    </row>
    <row r="1330" ht="13.2" spans="1:17">
      <c r="A1330" s="1">
        <v>1329</v>
      </c>
      <c r="B1330" s="1" t="s">
        <v>3</v>
      </c>
      <c r="C1330" s="1" t="s">
        <v>4</v>
      </c>
      <c r="D1330" s="1" t="s">
        <v>3594</v>
      </c>
      <c r="E1330" s="1" t="s">
        <v>3595</v>
      </c>
      <c r="F1330" s="1" t="s">
        <v>3585</v>
      </c>
      <c r="H1330" s="1" t="s">
        <v>3596</v>
      </c>
      <c r="I1330" s="52" t="s">
        <v>2060</v>
      </c>
      <c r="J1330" s="52" t="s">
        <v>2061</v>
      </c>
      <c r="K1330" s="52" t="s">
        <v>3597</v>
      </c>
      <c r="L1330" s="1" t="s">
        <v>5891</v>
      </c>
      <c r="M1330" s="2" t="s">
        <v>491</v>
      </c>
      <c r="N1330" s="1" t="s">
        <v>5888</v>
      </c>
      <c r="O1330" s="1" t="s">
        <v>5889</v>
      </c>
      <c r="P1330" s="52" t="s">
        <v>5890</v>
      </c>
      <c r="Q1330" s="52" t="s">
        <v>4426</v>
      </c>
    </row>
    <row r="1331" ht="13.2" spans="1:16">
      <c r="A1331" s="1">
        <v>1330</v>
      </c>
      <c r="B1331" s="1" t="s">
        <v>6</v>
      </c>
      <c r="C1331" s="1" t="s">
        <v>7</v>
      </c>
      <c r="D1331" s="1" t="s">
        <v>3594</v>
      </c>
      <c r="E1331" s="1" t="s">
        <v>3595</v>
      </c>
      <c r="F1331" s="1" t="s">
        <v>3585</v>
      </c>
      <c r="H1331" s="1" t="s">
        <v>3596</v>
      </c>
      <c r="I1331" s="52" t="s">
        <v>2061</v>
      </c>
      <c r="J1331" s="52" t="s">
        <v>2062</v>
      </c>
      <c r="K1331" s="52" t="s">
        <v>3597</v>
      </c>
      <c r="M1331" s="2"/>
      <c r="O1331" s="1" t="s">
        <v>5892</v>
      </c>
      <c r="P1331" s="52" t="s">
        <v>5893</v>
      </c>
    </row>
    <row r="1332" ht="13.2" spans="1:17">
      <c r="A1332" s="1">
        <v>1331</v>
      </c>
      <c r="B1332" s="1" t="s">
        <v>3</v>
      </c>
      <c r="C1332" s="1" t="s">
        <v>4</v>
      </c>
      <c r="D1332" s="1" t="s">
        <v>3594</v>
      </c>
      <c r="E1332" s="1" t="s">
        <v>3595</v>
      </c>
      <c r="F1332" s="1" t="s">
        <v>3585</v>
      </c>
      <c r="H1332" s="1" t="s">
        <v>3596</v>
      </c>
      <c r="I1332" s="52" t="s">
        <v>2061</v>
      </c>
      <c r="J1332" s="52" t="s">
        <v>2062</v>
      </c>
      <c r="K1332" s="52" t="s">
        <v>3597</v>
      </c>
      <c r="L1332" s="1" t="s">
        <v>5894</v>
      </c>
      <c r="M1332" s="2" t="s">
        <v>65</v>
      </c>
      <c r="O1332" s="1" t="s">
        <v>5892</v>
      </c>
      <c r="P1332" s="52" t="s">
        <v>5893</v>
      </c>
      <c r="Q1332" s="52" t="s">
        <v>5895</v>
      </c>
    </row>
    <row r="1333" ht="13.2" spans="1:16">
      <c r="A1333" s="1">
        <v>1332</v>
      </c>
      <c r="B1333" s="1" t="s">
        <v>6</v>
      </c>
      <c r="C1333" s="1" t="s">
        <v>7</v>
      </c>
      <c r="D1333" s="1" t="s">
        <v>3594</v>
      </c>
      <c r="E1333" s="1" t="s">
        <v>3595</v>
      </c>
      <c r="F1333" s="1" t="s">
        <v>3585</v>
      </c>
      <c r="H1333" s="1" t="s">
        <v>3596</v>
      </c>
      <c r="I1333" s="52" t="s">
        <v>2063</v>
      </c>
      <c r="J1333" s="52" t="s">
        <v>2064</v>
      </c>
      <c r="K1333" s="52" t="s">
        <v>3597</v>
      </c>
      <c r="M1333" s="2"/>
      <c r="O1333" s="1" t="s">
        <v>5896</v>
      </c>
      <c r="P1333" s="52" t="s">
        <v>5897</v>
      </c>
    </row>
    <row r="1334" ht="13.2" spans="1:17">
      <c r="A1334" s="1">
        <v>1333</v>
      </c>
      <c r="B1334" s="1" t="s">
        <v>3</v>
      </c>
      <c r="C1334" s="1" t="s">
        <v>4</v>
      </c>
      <c r="D1334" s="1" t="s">
        <v>3594</v>
      </c>
      <c r="E1334" s="1" t="s">
        <v>3595</v>
      </c>
      <c r="F1334" s="1" t="s">
        <v>3585</v>
      </c>
      <c r="H1334" s="1" t="s">
        <v>3596</v>
      </c>
      <c r="I1334" s="52" t="s">
        <v>2063</v>
      </c>
      <c r="J1334" s="52" t="s">
        <v>2064</v>
      </c>
      <c r="K1334" s="52" t="s">
        <v>3597</v>
      </c>
      <c r="L1334" s="1" t="s">
        <v>5898</v>
      </c>
      <c r="M1334" s="2" t="s">
        <v>138</v>
      </c>
      <c r="O1334" s="1" t="s">
        <v>5896</v>
      </c>
      <c r="P1334" s="52" t="s">
        <v>5897</v>
      </c>
      <c r="Q1334" s="52" t="s">
        <v>4706</v>
      </c>
    </row>
    <row r="1335" ht="13.2" spans="1:16">
      <c r="A1335" s="1">
        <v>1334</v>
      </c>
      <c r="B1335" s="1" t="s">
        <v>6</v>
      </c>
      <c r="C1335" s="1" t="s">
        <v>7</v>
      </c>
      <c r="D1335" s="1" t="s">
        <v>3594</v>
      </c>
      <c r="E1335" s="1" t="s">
        <v>3595</v>
      </c>
      <c r="F1335" s="1" t="s">
        <v>3585</v>
      </c>
      <c r="H1335" s="1" t="s">
        <v>3596</v>
      </c>
      <c r="I1335" s="52" t="s">
        <v>2065</v>
      </c>
      <c r="J1335" s="52" t="s">
        <v>2066</v>
      </c>
      <c r="K1335" s="52" t="s">
        <v>3597</v>
      </c>
      <c r="M1335" s="2"/>
      <c r="N1335" s="1" t="s">
        <v>5899</v>
      </c>
      <c r="O1335" s="1" t="s">
        <v>5900</v>
      </c>
      <c r="P1335" s="52" t="s">
        <v>5901</v>
      </c>
    </row>
    <row r="1336" ht="13.2" spans="1:17">
      <c r="A1336" s="1">
        <v>1335</v>
      </c>
      <c r="B1336" s="1" t="s">
        <v>3</v>
      </c>
      <c r="C1336" s="1" t="s">
        <v>4</v>
      </c>
      <c r="D1336" s="1" t="s">
        <v>3594</v>
      </c>
      <c r="E1336" s="1" t="s">
        <v>3595</v>
      </c>
      <c r="F1336" s="1" t="s">
        <v>3585</v>
      </c>
      <c r="H1336" s="1" t="s">
        <v>3596</v>
      </c>
      <c r="I1336" s="52" t="s">
        <v>2065</v>
      </c>
      <c r="J1336" s="52" t="s">
        <v>2066</v>
      </c>
      <c r="K1336" s="52" t="s">
        <v>3597</v>
      </c>
      <c r="L1336" s="1" t="s">
        <v>5902</v>
      </c>
      <c r="M1336" s="2" t="s">
        <v>492</v>
      </c>
      <c r="N1336" s="1" t="s">
        <v>5899</v>
      </c>
      <c r="O1336" s="1" t="s">
        <v>5900</v>
      </c>
      <c r="P1336" s="52" t="s">
        <v>5901</v>
      </c>
      <c r="Q1336" s="52" t="s">
        <v>5264</v>
      </c>
    </row>
    <row r="1337" ht="13.2" spans="1:18">
      <c r="A1337" s="1">
        <v>1336</v>
      </c>
      <c r="B1337" s="1" t="s">
        <v>6</v>
      </c>
      <c r="C1337" s="1" t="s">
        <v>8</v>
      </c>
      <c r="D1337" s="1" t="s">
        <v>3594</v>
      </c>
      <c r="E1337" s="1" t="s">
        <v>3595</v>
      </c>
      <c r="F1337" s="1" t="s">
        <v>3585</v>
      </c>
      <c r="H1337" s="1" t="s">
        <v>3596</v>
      </c>
      <c r="I1337" s="52" t="s">
        <v>2067</v>
      </c>
      <c r="J1337" s="52" t="s">
        <v>2068</v>
      </c>
      <c r="K1337" s="52" t="s">
        <v>3597</v>
      </c>
      <c r="M1337" s="2"/>
      <c r="N1337" s="1" t="s">
        <v>5903</v>
      </c>
      <c r="O1337" s="1" t="s">
        <v>5904</v>
      </c>
      <c r="P1337" s="52" t="s">
        <v>4342</v>
      </c>
      <c r="R1337" s="1" t="s">
        <v>3609</v>
      </c>
    </row>
    <row r="1338" ht="13.2" spans="1:16">
      <c r="A1338" s="1">
        <v>1337</v>
      </c>
      <c r="B1338" s="1" t="s">
        <v>6</v>
      </c>
      <c r="C1338" s="1" t="s">
        <v>7</v>
      </c>
      <c r="D1338" s="1" t="s">
        <v>3594</v>
      </c>
      <c r="E1338" s="1" t="s">
        <v>3595</v>
      </c>
      <c r="F1338" s="1" t="s">
        <v>3585</v>
      </c>
      <c r="H1338" s="1" t="s">
        <v>3596</v>
      </c>
      <c r="I1338" s="52" t="s">
        <v>2069</v>
      </c>
      <c r="J1338" s="52" t="s">
        <v>2070</v>
      </c>
      <c r="K1338" s="52" t="s">
        <v>3597</v>
      </c>
      <c r="M1338" s="2"/>
      <c r="N1338" s="1" t="s">
        <v>5905</v>
      </c>
      <c r="O1338" s="1" t="s">
        <v>5906</v>
      </c>
      <c r="P1338" s="52" t="s">
        <v>4116</v>
      </c>
    </row>
    <row r="1339" ht="13.2" spans="1:17">
      <c r="A1339" s="1">
        <v>1338</v>
      </c>
      <c r="B1339" s="1" t="s">
        <v>3</v>
      </c>
      <c r="C1339" s="1" t="s">
        <v>4</v>
      </c>
      <c r="D1339" s="1" t="s">
        <v>3594</v>
      </c>
      <c r="E1339" s="1" t="s">
        <v>3595</v>
      </c>
      <c r="F1339" s="1" t="s">
        <v>3585</v>
      </c>
      <c r="H1339" s="1" t="s">
        <v>3596</v>
      </c>
      <c r="I1339" s="52" t="s">
        <v>2069</v>
      </c>
      <c r="J1339" s="52" t="s">
        <v>2070</v>
      </c>
      <c r="K1339" s="52" t="s">
        <v>3597</v>
      </c>
      <c r="L1339" s="1" t="s">
        <v>5907</v>
      </c>
      <c r="M1339" s="2" t="s">
        <v>493</v>
      </c>
      <c r="N1339" s="1" t="s">
        <v>5905</v>
      </c>
      <c r="O1339" s="1" t="s">
        <v>5906</v>
      </c>
      <c r="P1339" s="52" t="s">
        <v>4116</v>
      </c>
      <c r="Q1339" s="52" t="s">
        <v>5010</v>
      </c>
    </row>
    <row r="1340" ht="13.2" spans="1:16">
      <c r="A1340" s="1">
        <v>1339</v>
      </c>
      <c r="B1340" s="1" t="s">
        <v>6</v>
      </c>
      <c r="C1340" s="1" t="s">
        <v>7</v>
      </c>
      <c r="D1340" s="1" t="s">
        <v>3594</v>
      </c>
      <c r="E1340" s="1" t="s">
        <v>3595</v>
      </c>
      <c r="F1340" s="1" t="s">
        <v>3585</v>
      </c>
      <c r="H1340" s="1" t="s">
        <v>3596</v>
      </c>
      <c r="I1340" s="52" t="s">
        <v>2071</v>
      </c>
      <c r="J1340" s="52" t="s">
        <v>2072</v>
      </c>
      <c r="K1340" s="52" t="s">
        <v>3597</v>
      </c>
      <c r="M1340" s="2"/>
      <c r="O1340" s="1" t="s">
        <v>5908</v>
      </c>
      <c r="P1340" s="52" t="s">
        <v>5909</v>
      </c>
    </row>
    <row r="1341" ht="13.2" spans="1:17">
      <c r="A1341" s="1">
        <v>1340</v>
      </c>
      <c r="B1341" s="1" t="s">
        <v>3</v>
      </c>
      <c r="C1341" s="1" t="s">
        <v>4</v>
      </c>
      <c r="D1341" s="1" t="s">
        <v>3594</v>
      </c>
      <c r="E1341" s="1" t="s">
        <v>3595</v>
      </c>
      <c r="F1341" s="1" t="s">
        <v>3585</v>
      </c>
      <c r="H1341" s="1" t="s">
        <v>3596</v>
      </c>
      <c r="I1341" s="52" t="s">
        <v>2071</v>
      </c>
      <c r="J1341" s="52" t="s">
        <v>2072</v>
      </c>
      <c r="K1341" s="52" t="s">
        <v>3597</v>
      </c>
      <c r="L1341" s="1" t="s">
        <v>5910</v>
      </c>
      <c r="M1341" s="2" t="s">
        <v>55</v>
      </c>
      <c r="O1341" s="1" t="s">
        <v>5908</v>
      </c>
      <c r="P1341" s="52" t="s">
        <v>5909</v>
      </c>
      <c r="Q1341" s="52" t="s">
        <v>5911</v>
      </c>
    </row>
    <row r="1342" ht="13.2" spans="1:18">
      <c r="A1342" s="1">
        <v>1341</v>
      </c>
      <c r="B1342" s="1" t="s">
        <v>6</v>
      </c>
      <c r="C1342" s="1" t="s">
        <v>8</v>
      </c>
      <c r="D1342" s="1" t="s">
        <v>3594</v>
      </c>
      <c r="E1342" s="1" t="s">
        <v>3595</v>
      </c>
      <c r="F1342" s="1" t="s">
        <v>3585</v>
      </c>
      <c r="H1342" s="1" t="s">
        <v>3596</v>
      </c>
      <c r="I1342" s="52" t="s">
        <v>2073</v>
      </c>
      <c r="J1342" s="52" t="s">
        <v>2074</v>
      </c>
      <c r="K1342" s="1" t="s">
        <v>3602</v>
      </c>
      <c r="M1342" s="2"/>
      <c r="O1342" s="1" t="s">
        <v>5912</v>
      </c>
      <c r="P1342" s="52" t="s">
        <v>5120</v>
      </c>
      <c r="R1342" s="1" t="s">
        <v>3609</v>
      </c>
    </row>
    <row r="1343" ht="13.2" spans="1:18">
      <c r="A1343" s="1">
        <v>1342</v>
      </c>
      <c r="B1343" s="1" t="s">
        <v>6</v>
      </c>
      <c r="C1343" s="1" t="s">
        <v>8</v>
      </c>
      <c r="D1343" s="1" t="s">
        <v>3594</v>
      </c>
      <c r="E1343" s="1" t="s">
        <v>3595</v>
      </c>
      <c r="F1343" s="1" t="s">
        <v>3585</v>
      </c>
      <c r="H1343" s="1" t="s">
        <v>3596</v>
      </c>
      <c r="I1343" s="52" t="s">
        <v>2075</v>
      </c>
      <c r="J1343" s="52" t="s">
        <v>2076</v>
      </c>
      <c r="K1343" s="52" t="s">
        <v>3597</v>
      </c>
      <c r="M1343" s="2"/>
      <c r="O1343" s="1" t="s">
        <v>5913</v>
      </c>
      <c r="P1343" s="52" t="s">
        <v>5914</v>
      </c>
      <c r="R1343" s="1" t="s">
        <v>3609</v>
      </c>
    </row>
    <row r="1344" ht="13.2" spans="1:16">
      <c r="A1344" s="1">
        <v>1343</v>
      </c>
      <c r="B1344" s="1" t="s">
        <v>6</v>
      </c>
      <c r="C1344" s="1" t="s">
        <v>7</v>
      </c>
      <c r="D1344" s="1" t="s">
        <v>3594</v>
      </c>
      <c r="E1344" s="1" t="s">
        <v>3595</v>
      </c>
      <c r="F1344" s="1" t="s">
        <v>3585</v>
      </c>
      <c r="H1344" s="1" t="s">
        <v>3596</v>
      </c>
      <c r="I1344" s="52" t="s">
        <v>2077</v>
      </c>
      <c r="J1344" s="52" t="s">
        <v>2078</v>
      </c>
      <c r="K1344" s="52" t="s">
        <v>3597</v>
      </c>
      <c r="M1344" s="2"/>
      <c r="O1344" s="1" t="s">
        <v>5915</v>
      </c>
      <c r="P1344" s="52" t="s">
        <v>4058</v>
      </c>
    </row>
    <row r="1345" ht="13.2" spans="1:17">
      <c r="A1345" s="1">
        <v>1344</v>
      </c>
      <c r="B1345" s="1" t="s">
        <v>3</v>
      </c>
      <c r="C1345" s="1" t="s">
        <v>4</v>
      </c>
      <c r="D1345" s="1" t="s">
        <v>3594</v>
      </c>
      <c r="E1345" s="1" t="s">
        <v>3595</v>
      </c>
      <c r="F1345" s="1" t="s">
        <v>3585</v>
      </c>
      <c r="H1345" s="1" t="s">
        <v>3596</v>
      </c>
      <c r="I1345" s="52" t="s">
        <v>2077</v>
      </c>
      <c r="J1345" s="52" t="s">
        <v>2078</v>
      </c>
      <c r="K1345" s="52" t="s">
        <v>3597</v>
      </c>
      <c r="L1345" s="1" t="s">
        <v>5916</v>
      </c>
      <c r="M1345" s="2" t="s">
        <v>494</v>
      </c>
      <c r="O1345" s="1" t="s">
        <v>5915</v>
      </c>
      <c r="P1345" s="52" t="s">
        <v>4058</v>
      </c>
      <c r="Q1345" s="52" t="s">
        <v>4060</v>
      </c>
    </row>
    <row r="1346" ht="13.2" spans="1:16">
      <c r="A1346" s="1">
        <v>1345</v>
      </c>
      <c r="B1346" s="1" t="s">
        <v>6</v>
      </c>
      <c r="C1346" s="1" t="s">
        <v>7</v>
      </c>
      <c r="D1346" s="1" t="s">
        <v>3594</v>
      </c>
      <c r="E1346" s="1" t="s">
        <v>3595</v>
      </c>
      <c r="F1346" s="1" t="s">
        <v>3585</v>
      </c>
      <c r="H1346" s="1" t="s">
        <v>3596</v>
      </c>
      <c r="I1346" s="52" t="s">
        <v>2079</v>
      </c>
      <c r="J1346" s="52" t="s">
        <v>2080</v>
      </c>
      <c r="K1346" s="52" t="s">
        <v>3597</v>
      </c>
      <c r="M1346" s="2"/>
      <c r="O1346" s="1" t="s">
        <v>5917</v>
      </c>
      <c r="P1346" s="52" t="s">
        <v>4773</v>
      </c>
    </row>
    <row r="1347" ht="13.2" spans="1:17">
      <c r="A1347" s="1">
        <v>1346</v>
      </c>
      <c r="B1347" s="1" t="s">
        <v>3</v>
      </c>
      <c r="C1347" s="1" t="s">
        <v>4</v>
      </c>
      <c r="D1347" s="1" t="s">
        <v>3594</v>
      </c>
      <c r="E1347" s="1" t="s">
        <v>3595</v>
      </c>
      <c r="F1347" s="1" t="s">
        <v>3585</v>
      </c>
      <c r="H1347" s="1" t="s">
        <v>3596</v>
      </c>
      <c r="I1347" s="52" t="s">
        <v>2079</v>
      </c>
      <c r="J1347" s="52" t="s">
        <v>2080</v>
      </c>
      <c r="K1347" s="52" t="s">
        <v>3597</v>
      </c>
      <c r="L1347" s="1" t="s">
        <v>5918</v>
      </c>
      <c r="M1347" s="2" t="s">
        <v>216</v>
      </c>
      <c r="O1347" s="1" t="s">
        <v>5917</v>
      </c>
      <c r="P1347" s="52" t="s">
        <v>4773</v>
      </c>
      <c r="Q1347" s="52" t="s">
        <v>2905</v>
      </c>
    </row>
    <row r="1348" ht="13.2" spans="1:16">
      <c r="A1348" s="1">
        <v>1347</v>
      </c>
      <c r="B1348" s="1" t="s">
        <v>6</v>
      </c>
      <c r="C1348" s="1" t="s">
        <v>7</v>
      </c>
      <c r="D1348" s="1" t="s">
        <v>3594</v>
      </c>
      <c r="E1348" s="1" t="s">
        <v>3595</v>
      </c>
      <c r="F1348" s="1" t="s">
        <v>3585</v>
      </c>
      <c r="H1348" s="1" t="s">
        <v>3596</v>
      </c>
      <c r="I1348" s="52" t="s">
        <v>2081</v>
      </c>
      <c r="J1348" s="52" t="s">
        <v>2082</v>
      </c>
      <c r="K1348" s="52" t="s">
        <v>3597</v>
      </c>
      <c r="M1348" s="2"/>
      <c r="O1348" s="1" t="s">
        <v>5919</v>
      </c>
      <c r="P1348" s="52" t="s">
        <v>5662</v>
      </c>
    </row>
    <row r="1349" ht="13.2" spans="1:17">
      <c r="A1349" s="1">
        <v>1348</v>
      </c>
      <c r="B1349" s="1" t="s">
        <v>3</v>
      </c>
      <c r="C1349" s="1" t="s">
        <v>4</v>
      </c>
      <c r="D1349" s="1" t="s">
        <v>3594</v>
      </c>
      <c r="E1349" s="1" t="s">
        <v>3595</v>
      </c>
      <c r="F1349" s="1" t="s">
        <v>3585</v>
      </c>
      <c r="H1349" s="1" t="s">
        <v>3596</v>
      </c>
      <c r="I1349" s="52" t="s">
        <v>2081</v>
      </c>
      <c r="J1349" s="52" t="s">
        <v>2082</v>
      </c>
      <c r="K1349" s="52" t="s">
        <v>3597</v>
      </c>
      <c r="L1349" s="1" t="s">
        <v>5920</v>
      </c>
      <c r="M1349" s="2" t="s">
        <v>495</v>
      </c>
      <c r="O1349" s="1" t="s">
        <v>5919</v>
      </c>
      <c r="P1349" s="52" t="s">
        <v>5662</v>
      </c>
      <c r="Q1349" s="52" t="s">
        <v>5664</v>
      </c>
    </row>
    <row r="1350" ht="13.2" spans="1:16">
      <c r="A1350" s="1">
        <v>1349</v>
      </c>
      <c r="B1350" s="1" t="s">
        <v>6</v>
      </c>
      <c r="C1350" s="1" t="s">
        <v>7</v>
      </c>
      <c r="D1350" s="1" t="s">
        <v>3594</v>
      </c>
      <c r="E1350" s="1" t="s">
        <v>3595</v>
      </c>
      <c r="F1350" s="1" t="s">
        <v>3585</v>
      </c>
      <c r="H1350" s="1" t="s">
        <v>3596</v>
      </c>
      <c r="I1350" s="52" t="s">
        <v>2083</v>
      </c>
      <c r="J1350" s="52" t="s">
        <v>2084</v>
      </c>
      <c r="K1350" s="1" t="s">
        <v>3602</v>
      </c>
      <c r="M1350" s="2"/>
      <c r="N1350" s="1" t="s">
        <v>5921</v>
      </c>
      <c r="O1350" s="1" t="s">
        <v>5922</v>
      </c>
      <c r="P1350" s="52" t="s">
        <v>5923</v>
      </c>
    </row>
    <row r="1351" ht="13.2" spans="1:17">
      <c r="A1351" s="1">
        <v>1350</v>
      </c>
      <c r="B1351" s="1" t="s">
        <v>3</v>
      </c>
      <c r="C1351" s="1" t="s">
        <v>4</v>
      </c>
      <c r="D1351" s="1" t="s">
        <v>3594</v>
      </c>
      <c r="E1351" s="1" t="s">
        <v>3595</v>
      </c>
      <c r="F1351" s="1" t="s">
        <v>3585</v>
      </c>
      <c r="H1351" s="1" t="s">
        <v>3596</v>
      </c>
      <c r="I1351" s="52" t="s">
        <v>2083</v>
      </c>
      <c r="J1351" s="52" t="s">
        <v>2084</v>
      </c>
      <c r="K1351" s="1" t="s">
        <v>3602</v>
      </c>
      <c r="L1351" s="1" t="s">
        <v>5924</v>
      </c>
      <c r="M1351" s="2" t="s">
        <v>496</v>
      </c>
      <c r="N1351" s="1" t="s">
        <v>5921</v>
      </c>
      <c r="O1351" s="1" t="s">
        <v>5922</v>
      </c>
      <c r="P1351" s="52" t="s">
        <v>5923</v>
      </c>
      <c r="Q1351" s="52" t="s">
        <v>5925</v>
      </c>
    </row>
    <row r="1352" ht="13.2" spans="1:16">
      <c r="A1352" s="1">
        <v>1351</v>
      </c>
      <c r="B1352" s="1" t="s">
        <v>6</v>
      </c>
      <c r="C1352" s="1" t="s">
        <v>7</v>
      </c>
      <c r="D1352" s="1" t="s">
        <v>3594</v>
      </c>
      <c r="E1352" s="1" t="s">
        <v>3595</v>
      </c>
      <c r="F1352" s="1" t="s">
        <v>3585</v>
      </c>
      <c r="H1352" s="1" t="s">
        <v>3596</v>
      </c>
      <c r="I1352" s="52" t="s">
        <v>2085</v>
      </c>
      <c r="J1352" s="52" t="s">
        <v>2086</v>
      </c>
      <c r="K1352" s="1" t="s">
        <v>3602</v>
      </c>
      <c r="M1352" s="2"/>
      <c r="O1352" s="1" t="s">
        <v>5926</v>
      </c>
      <c r="P1352" s="52" t="s">
        <v>5927</v>
      </c>
    </row>
    <row r="1353" ht="26.4" spans="1:17">
      <c r="A1353" s="1">
        <v>1352</v>
      </c>
      <c r="B1353" s="1" t="s">
        <v>3</v>
      </c>
      <c r="C1353" s="1" t="s">
        <v>4</v>
      </c>
      <c r="D1353" s="1" t="s">
        <v>3594</v>
      </c>
      <c r="E1353" s="1" t="s">
        <v>3595</v>
      </c>
      <c r="F1353" s="1" t="s">
        <v>3585</v>
      </c>
      <c r="H1353" s="1" t="s">
        <v>3596</v>
      </c>
      <c r="I1353" s="52" t="s">
        <v>2085</v>
      </c>
      <c r="J1353" s="52" t="s">
        <v>2086</v>
      </c>
      <c r="K1353" s="1" t="s">
        <v>3602</v>
      </c>
      <c r="L1353" s="1" t="s">
        <v>5928</v>
      </c>
      <c r="M1353" s="2" t="s">
        <v>497</v>
      </c>
      <c r="O1353" s="1" t="s">
        <v>5926</v>
      </c>
      <c r="P1353" s="52" t="s">
        <v>5927</v>
      </c>
      <c r="Q1353" s="52" t="s">
        <v>5929</v>
      </c>
    </row>
    <row r="1354" ht="13.2" spans="1:16">
      <c r="A1354" s="1">
        <v>1353</v>
      </c>
      <c r="B1354" s="1" t="s">
        <v>6</v>
      </c>
      <c r="C1354" s="1" t="s">
        <v>7</v>
      </c>
      <c r="D1354" s="1" t="s">
        <v>3594</v>
      </c>
      <c r="E1354" s="1" t="s">
        <v>3595</v>
      </c>
      <c r="F1354" s="1" t="s">
        <v>3585</v>
      </c>
      <c r="H1354" s="1" t="s">
        <v>3596</v>
      </c>
      <c r="I1354" s="52" t="s">
        <v>2087</v>
      </c>
      <c r="J1354" s="52" t="s">
        <v>2088</v>
      </c>
      <c r="K1354" s="1" t="s">
        <v>3602</v>
      </c>
      <c r="M1354" s="2"/>
      <c r="N1354" s="1" t="s">
        <v>5930</v>
      </c>
      <c r="O1354" s="1" t="s">
        <v>5931</v>
      </c>
      <c r="P1354" s="52" t="s">
        <v>5932</v>
      </c>
    </row>
    <row r="1355" ht="13.2" spans="1:17">
      <c r="A1355" s="1">
        <v>1354</v>
      </c>
      <c r="B1355" s="1" t="s">
        <v>3</v>
      </c>
      <c r="C1355" s="1" t="s">
        <v>4</v>
      </c>
      <c r="D1355" s="1" t="s">
        <v>3594</v>
      </c>
      <c r="E1355" s="1" t="s">
        <v>3595</v>
      </c>
      <c r="F1355" s="1" t="s">
        <v>3585</v>
      </c>
      <c r="H1355" s="1" t="s">
        <v>3596</v>
      </c>
      <c r="I1355" s="52" t="s">
        <v>2087</v>
      </c>
      <c r="J1355" s="52" t="s">
        <v>2088</v>
      </c>
      <c r="K1355" s="1" t="s">
        <v>3602</v>
      </c>
      <c r="L1355" s="1" t="s">
        <v>5933</v>
      </c>
      <c r="M1355" s="2" t="s">
        <v>498</v>
      </c>
      <c r="N1355" s="1" t="s">
        <v>5930</v>
      </c>
      <c r="O1355" s="1" t="s">
        <v>5931</v>
      </c>
      <c r="P1355" s="52" t="s">
        <v>5932</v>
      </c>
      <c r="Q1355" s="52" t="s">
        <v>5934</v>
      </c>
    </row>
    <row r="1356" ht="13.2" spans="1:16">
      <c r="A1356" s="1">
        <v>1355</v>
      </c>
      <c r="B1356" s="1" t="s">
        <v>6</v>
      </c>
      <c r="C1356" s="1" t="s">
        <v>7</v>
      </c>
      <c r="D1356" s="1" t="s">
        <v>3594</v>
      </c>
      <c r="E1356" s="1" t="s">
        <v>3595</v>
      </c>
      <c r="F1356" s="1" t="s">
        <v>3585</v>
      </c>
      <c r="H1356" s="1" t="s">
        <v>3596</v>
      </c>
      <c r="I1356" s="52" t="s">
        <v>2089</v>
      </c>
      <c r="J1356" s="52" t="s">
        <v>2090</v>
      </c>
      <c r="K1356" s="1" t="s">
        <v>3602</v>
      </c>
      <c r="M1356" s="2"/>
      <c r="O1356" s="1" t="s">
        <v>5935</v>
      </c>
      <c r="P1356" s="52" t="s">
        <v>3765</v>
      </c>
    </row>
    <row r="1357" ht="13.2" spans="1:17">
      <c r="A1357" s="1">
        <v>1356</v>
      </c>
      <c r="B1357" s="1" t="s">
        <v>3</v>
      </c>
      <c r="C1357" s="1" t="s">
        <v>4</v>
      </c>
      <c r="D1357" s="1" t="s">
        <v>3594</v>
      </c>
      <c r="E1357" s="1" t="s">
        <v>3595</v>
      </c>
      <c r="F1357" s="1" t="s">
        <v>3585</v>
      </c>
      <c r="H1357" s="1" t="s">
        <v>3596</v>
      </c>
      <c r="I1357" s="52" t="s">
        <v>2089</v>
      </c>
      <c r="J1357" s="52" t="s">
        <v>2090</v>
      </c>
      <c r="K1357" s="1" t="s">
        <v>3602</v>
      </c>
      <c r="L1357" s="1" t="s">
        <v>5936</v>
      </c>
      <c r="M1357" s="2" t="s">
        <v>55</v>
      </c>
      <c r="O1357" s="1" t="s">
        <v>5935</v>
      </c>
      <c r="P1357" s="52" t="s">
        <v>3765</v>
      </c>
      <c r="Q1357" s="52" t="s">
        <v>3767</v>
      </c>
    </row>
    <row r="1358" ht="13.2" spans="1:16">
      <c r="A1358" s="1">
        <v>1357</v>
      </c>
      <c r="B1358" s="1" t="s">
        <v>6</v>
      </c>
      <c r="C1358" s="1" t="s">
        <v>7</v>
      </c>
      <c r="D1358" s="1" t="s">
        <v>3594</v>
      </c>
      <c r="E1358" s="1" t="s">
        <v>3595</v>
      </c>
      <c r="F1358" s="1" t="s">
        <v>3585</v>
      </c>
      <c r="H1358" s="1" t="s">
        <v>3596</v>
      </c>
      <c r="I1358" s="52" t="s">
        <v>2091</v>
      </c>
      <c r="J1358" s="52" t="s">
        <v>2092</v>
      </c>
      <c r="K1358" s="1" t="s">
        <v>3602</v>
      </c>
      <c r="M1358" s="2"/>
      <c r="O1358" s="1" t="s">
        <v>5937</v>
      </c>
      <c r="P1358" s="52" t="s">
        <v>5938</v>
      </c>
    </row>
    <row r="1359" ht="13.2" spans="1:17">
      <c r="A1359" s="1">
        <v>1358</v>
      </c>
      <c r="B1359" s="1" t="s">
        <v>3</v>
      </c>
      <c r="C1359" s="1" t="s">
        <v>4</v>
      </c>
      <c r="D1359" s="1" t="s">
        <v>3594</v>
      </c>
      <c r="E1359" s="1" t="s">
        <v>3595</v>
      </c>
      <c r="F1359" s="1" t="s">
        <v>3585</v>
      </c>
      <c r="H1359" s="1" t="s">
        <v>3596</v>
      </c>
      <c r="I1359" s="52" t="s">
        <v>2091</v>
      </c>
      <c r="J1359" s="52" t="s">
        <v>2092</v>
      </c>
      <c r="K1359" s="1" t="s">
        <v>3602</v>
      </c>
      <c r="L1359" s="1" t="s">
        <v>5939</v>
      </c>
      <c r="M1359" s="2" t="s">
        <v>138</v>
      </c>
      <c r="O1359" s="1" t="s">
        <v>5937</v>
      </c>
      <c r="P1359" s="52" t="s">
        <v>5938</v>
      </c>
      <c r="Q1359" s="52" t="s">
        <v>5940</v>
      </c>
    </row>
    <row r="1360" ht="13.2" spans="1:16">
      <c r="A1360" s="1">
        <v>1359</v>
      </c>
      <c r="B1360" s="1" t="s">
        <v>6</v>
      </c>
      <c r="C1360" s="1" t="s">
        <v>7</v>
      </c>
      <c r="D1360" s="1" t="s">
        <v>3594</v>
      </c>
      <c r="E1360" s="1" t="s">
        <v>3595</v>
      </c>
      <c r="F1360" s="1" t="s">
        <v>3585</v>
      </c>
      <c r="H1360" s="1" t="s">
        <v>3596</v>
      </c>
      <c r="I1360" s="52" t="s">
        <v>2093</v>
      </c>
      <c r="J1360" s="52" t="s">
        <v>2094</v>
      </c>
      <c r="K1360" s="52" t="s">
        <v>3597</v>
      </c>
      <c r="M1360" s="2"/>
      <c r="O1360" s="1" t="s">
        <v>5941</v>
      </c>
      <c r="P1360" s="52" t="s">
        <v>3967</v>
      </c>
    </row>
    <row r="1361" ht="13.2" spans="1:17">
      <c r="A1361" s="1">
        <v>1360</v>
      </c>
      <c r="B1361" s="1" t="s">
        <v>3</v>
      </c>
      <c r="C1361" s="1" t="s">
        <v>4</v>
      </c>
      <c r="D1361" s="1" t="s">
        <v>3594</v>
      </c>
      <c r="E1361" s="1" t="s">
        <v>3595</v>
      </c>
      <c r="F1361" s="1" t="s">
        <v>3585</v>
      </c>
      <c r="H1361" s="1" t="s">
        <v>3596</v>
      </c>
      <c r="I1361" s="52" t="s">
        <v>2093</v>
      </c>
      <c r="J1361" s="52" t="s">
        <v>2094</v>
      </c>
      <c r="K1361" s="52" t="s">
        <v>3597</v>
      </c>
      <c r="L1361" s="1" t="s">
        <v>5942</v>
      </c>
      <c r="M1361" s="2" t="s">
        <v>55</v>
      </c>
      <c r="O1361" s="1" t="s">
        <v>5941</v>
      </c>
      <c r="P1361" s="52" t="s">
        <v>3967</v>
      </c>
      <c r="Q1361" s="52" t="s">
        <v>3969</v>
      </c>
    </row>
    <row r="1362" ht="13.2" spans="1:16">
      <c r="A1362" s="1">
        <v>1361</v>
      </c>
      <c r="B1362" s="1" t="s">
        <v>6</v>
      </c>
      <c r="C1362" s="1" t="s">
        <v>7</v>
      </c>
      <c r="D1362" s="1" t="s">
        <v>3594</v>
      </c>
      <c r="E1362" s="1" t="s">
        <v>3595</v>
      </c>
      <c r="F1362" s="1" t="s">
        <v>3585</v>
      </c>
      <c r="H1362" s="1" t="s">
        <v>3596</v>
      </c>
      <c r="I1362" s="52" t="s">
        <v>2095</v>
      </c>
      <c r="J1362" s="52" t="s">
        <v>2096</v>
      </c>
      <c r="K1362" s="1" t="s">
        <v>3602</v>
      </c>
      <c r="M1362" s="2"/>
      <c r="O1362" s="1" t="s">
        <v>5943</v>
      </c>
      <c r="P1362" s="52" t="s">
        <v>4521</v>
      </c>
    </row>
    <row r="1363" ht="13.2" spans="1:17">
      <c r="A1363" s="1">
        <v>1362</v>
      </c>
      <c r="B1363" s="1" t="s">
        <v>3</v>
      </c>
      <c r="C1363" s="1" t="s">
        <v>4</v>
      </c>
      <c r="D1363" s="1" t="s">
        <v>3594</v>
      </c>
      <c r="E1363" s="1" t="s">
        <v>3595</v>
      </c>
      <c r="F1363" s="1" t="s">
        <v>3585</v>
      </c>
      <c r="H1363" s="1" t="s">
        <v>3596</v>
      </c>
      <c r="I1363" s="52" t="s">
        <v>2095</v>
      </c>
      <c r="J1363" s="52" t="s">
        <v>2096</v>
      </c>
      <c r="K1363" s="1" t="s">
        <v>3602</v>
      </c>
      <c r="L1363" s="1" t="s">
        <v>5944</v>
      </c>
      <c r="M1363" s="2" t="s">
        <v>499</v>
      </c>
      <c r="O1363" s="1" t="s">
        <v>5943</v>
      </c>
      <c r="P1363" s="52" t="s">
        <v>4521</v>
      </c>
      <c r="Q1363" s="52" t="s">
        <v>4523</v>
      </c>
    </row>
    <row r="1364" ht="13.2" spans="1:16">
      <c r="A1364" s="1">
        <v>1363</v>
      </c>
      <c r="B1364" s="1" t="s">
        <v>6</v>
      </c>
      <c r="C1364" s="1" t="s">
        <v>7</v>
      </c>
      <c r="D1364" s="1" t="s">
        <v>3594</v>
      </c>
      <c r="E1364" s="1" t="s">
        <v>3595</v>
      </c>
      <c r="F1364" s="1" t="s">
        <v>3585</v>
      </c>
      <c r="H1364" s="1" t="s">
        <v>3596</v>
      </c>
      <c r="I1364" s="52" t="s">
        <v>2097</v>
      </c>
      <c r="J1364" s="52" t="s">
        <v>2098</v>
      </c>
      <c r="K1364" s="52" t="s">
        <v>3597</v>
      </c>
      <c r="M1364" s="2"/>
      <c r="O1364" s="1" t="s">
        <v>5945</v>
      </c>
      <c r="P1364" s="52" t="s">
        <v>4570</v>
      </c>
    </row>
    <row r="1365" ht="13.2" spans="1:17">
      <c r="A1365" s="1">
        <v>1364</v>
      </c>
      <c r="B1365" s="1" t="s">
        <v>3</v>
      </c>
      <c r="C1365" s="1" t="s">
        <v>4</v>
      </c>
      <c r="D1365" s="1" t="s">
        <v>3594</v>
      </c>
      <c r="E1365" s="1" t="s">
        <v>3595</v>
      </c>
      <c r="F1365" s="1" t="s">
        <v>3585</v>
      </c>
      <c r="H1365" s="1" t="s">
        <v>3596</v>
      </c>
      <c r="I1365" s="52" t="s">
        <v>2097</v>
      </c>
      <c r="J1365" s="52" t="s">
        <v>2098</v>
      </c>
      <c r="K1365" s="52" t="s">
        <v>3597</v>
      </c>
      <c r="L1365" s="1" t="s">
        <v>5946</v>
      </c>
      <c r="M1365" s="2" t="s">
        <v>500</v>
      </c>
      <c r="O1365" s="1" t="s">
        <v>5945</v>
      </c>
      <c r="P1365" s="52" t="s">
        <v>4570</v>
      </c>
      <c r="Q1365" s="52" t="s">
        <v>4572</v>
      </c>
    </row>
    <row r="1366" ht="13.2" spans="1:16">
      <c r="A1366" s="1">
        <v>1365</v>
      </c>
      <c r="B1366" s="1" t="s">
        <v>6</v>
      </c>
      <c r="C1366" s="1" t="s">
        <v>7</v>
      </c>
      <c r="D1366" s="1" t="s">
        <v>3594</v>
      </c>
      <c r="E1366" s="1" t="s">
        <v>3595</v>
      </c>
      <c r="F1366" s="1" t="s">
        <v>3585</v>
      </c>
      <c r="H1366" s="1" t="s">
        <v>3596</v>
      </c>
      <c r="I1366" s="52" t="s">
        <v>2099</v>
      </c>
      <c r="J1366" s="52" t="s">
        <v>2100</v>
      </c>
      <c r="K1366" s="52" t="s">
        <v>3597</v>
      </c>
      <c r="M1366" s="2"/>
      <c r="O1366" s="1" t="s">
        <v>5947</v>
      </c>
      <c r="P1366" s="52" t="s">
        <v>5132</v>
      </c>
    </row>
    <row r="1367" ht="13.2" spans="1:17">
      <c r="A1367" s="1">
        <v>1366</v>
      </c>
      <c r="B1367" s="1" t="s">
        <v>3</v>
      </c>
      <c r="C1367" s="1" t="s">
        <v>4</v>
      </c>
      <c r="D1367" s="1" t="s">
        <v>3594</v>
      </c>
      <c r="E1367" s="1" t="s">
        <v>3595</v>
      </c>
      <c r="F1367" s="1" t="s">
        <v>3585</v>
      </c>
      <c r="H1367" s="1" t="s">
        <v>3596</v>
      </c>
      <c r="I1367" s="52" t="s">
        <v>2099</v>
      </c>
      <c r="J1367" s="52" t="s">
        <v>2100</v>
      </c>
      <c r="K1367" s="52" t="s">
        <v>3597</v>
      </c>
      <c r="L1367" s="1" t="s">
        <v>5948</v>
      </c>
      <c r="M1367" s="2" t="s">
        <v>501</v>
      </c>
      <c r="O1367" s="1" t="s">
        <v>5947</v>
      </c>
      <c r="P1367" s="52" t="s">
        <v>5132</v>
      </c>
      <c r="Q1367" s="52" t="s">
        <v>5134</v>
      </c>
    </row>
    <row r="1368" ht="13.2" spans="1:16">
      <c r="A1368" s="1">
        <v>1367</v>
      </c>
      <c r="B1368" s="1" t="s">
        <v>6</v>
      </c>
      <c r="C1368" s="1" t="s">
        <v>7</v>
      </c>
      <c r="D1368" s="1" t="s">
        <v>3594</v>
      </c>
      <c r="E1368" s="1" t="s">
        <v>3595</v>
      </c>
      <c r="F1368" s="1" t="s">
        <v>3585</v>
      </c>
      <c r="H1368" s="1" t="s">
        <v>3596</v>
      </c>
      <c r="I1368" s="52" t="s">
        <v>2101</v>
      </c>
      <c r="J1368" s="52" t="s">
        <v>2102</v>
      </c>
      <c r="K1368" s="52" t="s">
        <v>3597</v>
      </c>
      <c r="M1368" s="2"/>
      <c r="N1368" s="1" t="s">
        <v>5949</v>
      </c>
      <c r="O1368" s="1" t="s">
        <v>5950</v>
      </c>
      <c r="P1368" s="52" t="s">
        <v>2889</v>
      </c>
    </row>
    <row r="1369" ht="13.2" spans="1:17">
      <c r="A1369" s="1">
        <v>1368</v>
      </c>
      <c r="B1369" s="1" t="s">
        <v>3</v>
      </c>
      <c r="C1369" s="1" t="s">
        <v>4</v>
      </c>
      <c r="D1369" s="1" t="s">
        <v>3594</v>
      </c>
      <c r="E1369" s="1" t="s">
        <v>3595</v>
      </c>
      <c r="F1369" s="1" t="s">
        <v>3585</v>
      </c>
      <c r="H1369" s="1" t="s">
        <v>3596</v>
      </c>
      <c r="I1369" s="52" t="s">
        <v>2101</v>
      </c>
      <c r="J1369" s="52" t="s">
        <v>2102</v>
      </c>
      <c r="K1369" s="52" t="s">
        <v>3597</v>
      </c>
      <c r="L1369" s="1" t="s">
        <v>5951</v>
      </c>
      <c r="M1369" s="2" t="s">
        <v>502</v>
      </c>
      <c r="N1369" s="1" t="s">
        <v>5949</v>
      </c>
      <c r="O1369" s="1" t="s">
        <v>5950</v>
      </c>
      <c r="P1369" s="52" t="s">
        <v>2889</v>
      </c>
      <c r="Q1369" s="52" t="s">
        <v>5952</v>
      </c>
    </row>
    <row r="1370" ht="13.2" spans="1:18">
      <c r="A1370" s="1">
        <v>1369</v>
      </c>
      <c r="B1370" s="1" t="s">
        <v>6</v>
      </c>
      <c r="C1370" s="1" t="s">
        <v>8</v>
      </c>
      <c r="D1370" s="1" t="s">
        <v>3594</v>
      </c>
      <c r="E1370" s="1" t="s">
        <v>3595</v>
      </c>
      <c r="F1370" s="1" t="s">
        <v>3585</v>
      </c>
      <c r="H1370" s="1" t="s">
        <v>3596</v>
      </c>
      <c r="I1370" s="52" t="s">
        <v>2103</v>
      </c>
      <c r="J1370" s="52" t="s">
        <v>2104</v>
      </c>
      <c r="K1370" s="1" t="s">
        <v>3602</v>
      </c>
      <c r="M1370" s="2"/>
      <c r="O1370" s="1" t="s">
        <v>5953</v>
      </c>
      <c r="P1370" s="52" t="s">
        <v>4223</v>
      </c>
      <c r="R1370" s="1" t="s">
        <v>3609</v>
      </c>
    </row>
    <row r="1371" ht="13.2" spans="1:16">
      <c r="A1371" s="1">
        <v>1370</v>
      </c>
      <c r="B1371" s="1" t="s">
        <v>6</v>
      </c>
      <c r="C1371" s="1" t="s">
        <v>7</v>
      </c>
      <c r="D1371" s="1" t="s">
        <v>3594</v>
      </c>
      <c r="E1371" s="1" t="s">
        <v>3595</v>
      </c>
      <c r="F1371" s="1" t="s">
        <v>3585</v>
      </c>
      <c r="H1371" s="1" t="s">
        <v>3596</v>
      </c>
      <c r="I1371" s="52" t="s">
        <v>2105</v>
      </c>
      <c r="J1371" s="52" t="s">
        <v>2106</v>
      </c>
      <c r="K1371" s="1" t="s">
        <v>3602</v>
      </c>
      <c r="M1371" s="2"/>
      <c r="O1371" s="1" t="s">
        <v>5954</v>
      </c>
      <c r="P1371" s="52" t="s">
        <v>5955</v>
      </c>
    </row>
    <row r="1372" ht="13.2" spans="1:17">
      <c r="A1372" s="1">
        <v>1371</v>
      </c>
      <c r="B1372" s="1" t="s">
        <v>3</v>
      </c>
      <c r="C1372" s="1" t="s">
        <v>4</v>
      </c>
      <c r="D1372" s="1" t="s">
        <v>3594</v>
      </c>
      <c r="E1372" s="1" t="s">
        <v>3595</v>
      </c>
      <c r="F1372" s="1" t="s">
        <v>3585</v>
      </c>
      <c r="H1372" s="1" t="s">
        <v>3596</v>
      </c>
      <c r="I1372" s="52" t="s">
        <v>2105</v>
      </c>
      <c r="J1372" s="52" t="s">
        <v>2106</v>
      </c>
      <c r="K1372" s="1" t="s">
        <v>3602</v>
      </c>
      <c r="L1372" s="1" t="s">
        <v>5956</v>
      </c>
      <c r="M1372" s="2" t="s">
        <v>55</v>
      </c>
      <c r="O1372" s="1" t="s">
        <v>5954</v>
      </c>
      <c r="P1372" s="52" t="s">
        <v>5955</v>
      </c>
      <c r="Q1372" s="52" t="s">
        <v>4600</v>
      </c>
    </row>
    <row r="1373" ht="13.2" spans="1:16">
      <c r="A1373" s="1">
        <v>1372</v>
      </c>
      <c r="B1373" s="1" t="s">
        <v>6</v>
      </c>
      <c r="C1373" s="1" t="s">
        <v>7</v>
      </c>
      <c r="D1373" s="1" t="s">
        <v>3594</v>
      </c>
      <c r="E1373" s="1" t="s">
        <v>3595</v>
      </c>
      <c r="F1373" s="1" t="s">
        <v>3585</v>
      </c>
      <c r="H1373" s="1" t="s">
        <v>3596</v>
      </c>
      <c r="I1373" s="52" t="s">
        <v>2107</v>
      </c>
      <c r="J1373" s="52" t="s">
        <v>2108</v>
      </c>
      <c r="K1373" s="1" t="s">
        <v>3602</v>
      </c>
      <c r="M1373" s="2"/>
      <c r="N1373" s="1" t="s">
        <v>5957</v>
      </c>
      <c r="O1373" s="1" t="s">
        <v>5958</v>
      </c>
      <c r="P1373" s="52" t="s">
        <v>4380</v>
      </c>
    </row>
    <row r="1374" ht="13.2" spans="1:17">
      <c r="A1374" s="1">
        <v>1373</v>
      </c>
      <c r="B1374" s="1" t="s">
        <v>3</v>
      </c>
      <c r="C1374" s="1" t="s">
        <v>4</v>
      </c>
      <c r="D1374" s="1" t="s">
        <v>3594</v>
      </c>
      <c r="E1374" s="1" t="s">
        <v>3595</v>
      </c>
      <c r="F1374" s="1" t="s">
        <v>3585</v>
      </c>
      <c r="H1374" s="1" t="s">
        <v>3596</v>
      </c>
      <c r="I1374" s="52" t="s">
        <v>2107</v>
      </c>
      <c r="J1374" s="52" t="s">
        <v>2108</v>
      </c>
      <c r="K1374" s="1" t="s">
        <v>3602</v>
      </c>
      <c r="L1374" s="1" t="s">
        <v>5959</v>
      </c>
      <c r="M1374" s="2" t="s">
        <v>503</v>
      </c>
      <c r="N1374" s="1" t="s">
        <v>5957</v>
      </c>
      <c r="O1374" s="1" t="s">
        <v>5958</v>
      </c>
      <c r="P1374" s="52" t="s">
        <v>4380</v>
      </c>
      <c r="Q1374" s="52" t="s">
        <v>5960</v>
      </c>
    </row>
    <row r="1375" ht="13.2" spans="1:16">
      <c r="A1375" s="1">
        <v>1374</v>
      </c>
      <c r="B1375" s="1" t="s">
        <v>6</v>
      </c>
      <c r="C1375" s="1" t="s">
        <v>7</v>
      </c>
      <c r="D1375" s="1" t="s">
        <v>3594</v>
      </c>
      <c r="E1375" s="1" t="s">
        <v>3595</v>
      </c>
      <c r="F1375" s="1" t="s">
        <v>3585</v>
      </c>
      <c r="H1375" s="1" t="s">
        <v>3596</v>
      </c>
      <c r="I1375" s="52" t="s">
        <v>2109</v>
      </c>
      <c r="J1375" s="52" t="s">
        <v>2110</v>
      </c>
      <c r="K1375" s="52" t="s">
        <v>3597</v>
      </c>
      <c r="M1375" s="2"/>
      <c r="O1375" s="1" t="s">
        <v>5961</v>
      </c>
      <c r="P1375" s="52" t="s">
        <v>5962</v>
      </c>
    </row>
    <row r="1376" ht="13.2" spans="1:17">
      <c r="A1376" s="1">
        <v>1375</v>
      </c>
      <c r="B1376" s="1" t="s">
        <v>3</v>
      </c>
      <c r="C1376" s="1" t="s">
        <v>4</v>
      </c>
      <c r="D1376" s="1" t="s">
        <v>3594</v>
      </c>
      <c r="E1376" s="1" t="s">
        <v>3595</v>
      </c>
      <c r="F1376" s="1" t="s">
        <v>3585</v>
      </c>
      <c r="H1376" s="1" t="s">
        <v>3596</v>
      </c>
      <c r="I1376" s="52" t="s">
        <v>2109</v>
      </c>
      <c r="J1376" s="52" t="s">
        <v>2110</v>
      </c>
      <c r="K1376" s="52" t="s">
        <v>3597</v>
      </c>
      <c r="L1376" s="1" t="s">
        <v>5963</v>
      </c>
      <c r="M1376" s="2" t="s">
        <v>101</v>
      </c>
      <c r="O1376" s="1" t="s">
        <v>5961</v>
      </c>
      <c r="P1376" s="52" t="s">
        <v>5962</v>
      </c>
      <c r="Q1376" s="52" t="s">
        <v>5252</v>
      </c>
    </row>
    <row r="1377" ht="13.2" spans="1:16">
      <c r="A1377" s="1">
        <v>1376</v>
      </c>
      <c r="B1377" s="1" t="s">
        <v>6</v>
      </c>
      <c r="C1377" s="1" t="s">
        <v>7</v>
      </c>
      <c r="D1377" s="1" t="s">
        <v>3594</v>
      </c>
      <c r="E1377" s="1" t="s">
        <v>3595</v>
      </c>
      <c r="F1377" s="1" t="s">
        <v>3585</v>
      </c>
      <c r="H1377" s="1" t="s">
        <v>3596</v>
      </c>
      <c r="I1377" s="52" t="s">
        <v>2111</v>
      </c>
      <c r="J1377" s="52" t="s">
        <v>2112</v>
      </c>
      <c r="K1377" s="52" t="s">
        <v>3597</v>
      </c>
      <c r="M1377" s="2"/>
      <c r="O1377" s="1" t="s">
        <v>5964</v>
      </c>
      <c r="P1377" s="52" t="s">
        <v>5965</v>
      </c>
    </row>
    <row r="1378" ht="13.2" spans="1:17">
      <c r="A1378" s="1">
        <v>1377</v>
      </c>
      <c r="B1378" s="1" t="s">
        <v>3</v>
      </c>
      <c r="C1378" s="1" t="s">
        <v>4</v>
      </c>
      <c r="D1378" s="1" t="s">
        <v>3594</v>
      </c>
      <c r="E1378" s="1" t="s">
        <v>3595</v>
      </c>
      <c r="F1378" s="1" t="s">
        <v>3585</v>
      </c>
      <c r="H1378" s="1" t="s">
        <v>3596</v>
      </c>
      <c r="I1378" s="52" t="s">
        <v>2111</v>
      </c>
      <c r="J1378" s="52" t="s">
        <v>2112</v>
      </c>
      <c r="K1378" s="52" t="s">
        <v>3597</v>
      </c>
      <c r="L1378" s="1" t="s">
        <v>5966</v>
      </c>
      <c r="M1378" s="2" t="s">
        <v>55</v>
      </c>
      <c r="O1378" s="1" t="s">
        <v>5964</v>
      </c>
      <c r="P1378" s="52" t="s">
        <v>5965</v>
      </c>
      <c r="Q1378" s="52" t="s">
        <v>5967</v>
      </c>
    </row>
    <row r="1379" ht="13.2" spans="1:16">
      <c r="A1379" s="1">
        <v>1378</v>
      </c>
      <c r="B1379" s="1" t="s">
        <v>6</v>
      </c>
      <c r="C1379" s="1" t="s">
        <v>7</v>
      </c>
      <c r="D1379" s="1" t="s">
        <v>3594</v>
      </c>
      <c r="E1379" s="1" t="s">
        <v>3595</v>
      </c>
      <c r="F1379" s="1" t="s">
        <v>3585</v>
      </c>
      <c r="H1379" s="1" t="s">
        <v>3596</v>
      </c>
      <c r="I1379" s="52" t="s">
        <v>2113</v>
      </c>
      <c r="J1379" s="52" t="s">
        <v>2114</v>
      </c>
      <c r="K1379" s="52" t="s">
        <v>3597</v>
      </c>
      <c r="M1379" s="2"/>
      <c r="N1379" s="1" t="s">
        <v>5968</v>
      </c>
      <c r="O1379" s="1" t="s">
        <v>5969</v>
      </c>
      <c r="P1379" s="52" t="s">
        <v>5970</v>
      </c>
    </row>
    <row r="1380" ht="13.2" spans="1:17">
      <c r="A1380" s="1">
        <v>1379</v>
      </c>
      <c r="B1380" s="1" t="s">
        <v>3</v>
      </c>
      <c r="C1380" s="1" t="s">
        <v>4</v>
      </c>
      <c r="D1380" s="1" t="s">
        <v>3594</v>
      </c>
      <c r="E1380" s="1" t="s">
        <v>3595</v>
      </c>
      <c r="F1380" s="1" t="s">
        <v>3585</v>
      </c>
      <c r="H1380" s="1" t="s">
        <v>3596</v>
      </c>
      <c r="I1380" s="52" t="s">
        <v>2113</v>
      </c>
      <c r="J1380" s="52" t="s">
        <v>2114</v>
      </c>
      <c r="K1380" s="52" t="s">
        <v>3597</v>
      </c>
      <c r="L1380" s="1" t="s">
        <v>5971</v>
      </c>
      <c r="M1380" s="2" t="s">
        <v>504</v>
      </c>
      <c r="N1380" s="1" t="s">
        <v>5968</v>
      </c>
      <c r="O1380" s="1" t="s">
        <v>5969</v>
      </c>
      <c r="P1380" s="52" t="s">
        <v>5970</v>
      </c>
      <c r="Q1380" s="52" t="s">
        <v>5972</v>
      </c>
    </row>
    <row r="1381" ht="13.2" spans="1:16">
      <c r="A1381" s="1">
        <v>1380</v>
      </c>
      <c r="B1381" s="1" t="s">
        <v>6</v>
      </c>
      <c r="C1381" s="1" t="s">
        <v>7</v>
      </c>
      <c r="D1381" s="1" t="s">
        <v>3594</v>
      </c>
      <c r="E1381" s="1" t="s">
        <v>3595</v>
      </c>
      <c r="F1381" s="1" t="s">
        <v>3585</v>
      </c>
      <c r="H1381" s="1" t="s">
        <v>3596</v>
      </c>
      <c r="I1381" s="52" t="s">
        <v>2115</v>
      </c>
      <c r="J1381" s="52" t="s">
        <v>2116</v>
      </c>
      <c r="K1381" s="52" t="s">
        <v>3597</v>
      </c>
      <c r="M1381" s="2"/>
      <c r="O1381" s="1" t="s">
        <v>5973</v>
      </c>
      <c r="P1381" s="52" t="s">
        <v>3713</v>
      </c>
    </row>
    <row r="1382" ht="13.2" spans="1:17">
      <c r="A1382" s="1">
        <v>1381</v>
      </c>
      <c r="B1382" s="1" t="s">
        <v>3</v>
      </c>
      <c r="C1382" s="1" t="s">
        <v>4</v>
      </c>
      <c r="D1382" s="1" t="s">
        <v>3594</v>
      </c>
      <c r="E1382" s="1" t="s">
        <v>3595</v>
      </c>
      <c r="F1382" s="1" t="s">
        <v>3585</v>
      </c>
      <c r="H1382" s="1" t="s">
        <v>3596</v>
      </c>
      <c r="I1382" s="52" t="s">
        <v>2115</v>
      </c>
      <c r="J1382" s="52" t="s">
        <v>2116</v>
      </c>
      <c r="K1382" s="52" t="s">
        <v>3597</v>
      </c>
      <c r="L1382" s="1" t="s">
        <v>5974</v>
      </c>
      <c r="M1382" s="2" t="s">
        <v>505</v>
      </c>
      <c r="O1382" s="1" t="s">
        <v>5973</v>
      </c>
      <c r="P1382" s="52" t="s">
        <v>3713</v>
      </c>
      <c r="Q1382" s="52" t="s">
        <v>3715</v>
      </c>
    </row>
    <row r="1383" ht="13.2" spans="1:16">
      <c r="A1383" s="1">
        <v>1382</v>
      </c>
      <c r="B1383" s="1" t="s">
        <v>6</v>
      </c>
      <c r="C1383" s="1" t="s">
        <v>7</v>
      </c>
      <c r="D1383" s="1" t="s">
        <v>3594</v>
      </c>
      <c r="E1383" s="1" t="s">
        <v>3595</v>
      </c>
      <c r="F1383" s="1" t="s">
        <v>3585</v>
      </c>
      <c r="H1383" s="1" t="s">
        <v>3596</v>
      </c>
      <c r="I1383" s="52" t="s">
        <v>2117</v>
      </c>
      <c r="J1383" s="52" t="s">
        <v>2118</v>
      </c>
      <c r="K1383" s="1" t="s">
        <v>3602</v>
      </c>
      <c r="M1383" s="2"/>
      <c r="O1383" s="1" t="s">
        <v>5975</v>
      </c>
      <c r="P1383" s="52" t="s">
        <v>4306</v>
      </c>
    </row>
    <row r="1384" ht="13.2" spans="1:17">
      <c r="A1384" s="1">
        <v>1383</v>
      </c>
      <c r="B1384" s="1" t="s">
        <v>3</v>
      </c>
      <c r="C1384" s="1" t="s">
        <v>4</v>
      </c>
      <c r="D1384" s="1" t="s">
        <v>3594</v>
      </c>
      <c r="E1384" s="1" t="s">
        <v>3595</v>
      </c>
      <c r="F1384" s="1" t="s">
        <v>3585</v>
      </c>
      <c r="H1384" s="1" t="s">
        <v>3596</v>
      </c>
      <c r="I1384" s="52" t="s">
        <v>2117</v>
      </c>
      <c r="J1384" s="52" t="s">
        <v>2118</v>
      </c>
      <c r="K1384" s="1" t="s">
        <v>3602</v>
      </c>
      <c r="L1384" s="1" t="s">
        <v>5976</v>
      </c>
      <c r="M1384" s="2" t="s">
        <v>506</v>
      </c>
      <c r="O1384" s="1" t="s">
        <v>5975</v>
      </c>
      <c r="P1384" s="52" t="s">
        <v>4306</v>
      </c>
      <c r="Q1384" s="52" t="s">
        <v>4308</v>
      </c>
    </row>
    <row r="1385" ht="13.2" spans="1:16">
      <c r="A1385" s="1">
        <v>1384</v>
      </c>
      <c r="B1385" s="1" t="s">
        <v>6</v>
      </c>
      <c r="C1385" s="1" t="s">
        <v>7</v>
      </c>
      <c r="D1385" s="1" t="s">
        <v>3594</v>
      </c>
      <c r="E1385" s="1" t="s">
        <v>3595</v>
      </c>
      <c r="F1385" s="1" t="s">
        <v>3585</v>
      </c>
      <c r="H1385" s="1" t="s">
        <v>3596</v>
      </c>
      <c r="I1385" s="52" t="s">
        <v>2118</v>
      </c>
      <c r="J1385" s="52" t="s">
        <v>2119</v>
      </c>
      <c r="K1385" s="1" t="s">
        <v>3602</v>
      </c>
      <c r="M1385" s="2"/>
      <c r="O1385" s="1" t="s">
        <v>5977</v>
      </c>
      <c r="P1385" s="52" t="s">
        <v>3669</v>
      </c>
    </row>
    <row r="1386" ht="13.2" spans="1:17">
      <c r="A1386" s="1">
        <v>1385</v>
      </c>
      <c r="B1386" s="1" t="s">
        <v>3</v>
      </c>
      <c r="C1386" s="1" t="s">
        <v>4</v>
      </c>
      <c r="D1386" s="1" t="s">
        <v>3594</v>
      </c>
      <c r="E1386" s="1" t="s">
        <v>3595</v>
      </c>
      <c r="F1386" s="1" t="s">
        <v>3585</v>
      </c>
      <c r="H1386" s="1" t="s">
        <v>3596</v>
      </c>
      <c r="I1386" s="52" t="s">
        <v>2118</v>
      </c>
      <c r="J1386" s="52" t="s">
        <v>2119</v>
      </c>
      <c r="K1386" s="1" t="s">
        <v>3602</v>
      </c>
      <c r="L1386" s="1" t="s">
        <v>5978</v>
      </c>
      <c r="M1386" s="2" t="s">
        <v>506</v>
      </c>
      <c r="O1386" s="1" t="s">
        <v>5977</v>
      </c>
      <c r="P1386" s="52" t="s">
        <v>3669</v>
      </c>
      <c r="Q1386" s="52" t="s">
        <v>3718</v>
      </c>
    </row>
    <row r="1387" ht="13.2" spans="1:16">
      <c r="A1387" s="1">
        <v>1386</v>
      </c>
      <c r="B1387" s="1" t="s">
        <v>6</v>
      </c>
      <c r="C1387" s="1" t="s">
        <v>7</v>
      </c>
      <c r="D1387" s="1" t="s">
        <v>3594</v>
      </c>
      <c r="E1387" s="1" t="s">
        <v>3595</v>
      </c>
      <c r="F1387" s="1" t="s">
        <v>3585</v>
      </c>
      <c r="H1387" s="1" t="s">
        <v>3596</v>
      </c>
      <c r="I1387" s="52" t="s">
        <v>2120</v>
      </c>
      <c r="J1387" s="52" t="s">
        <v>2121</v>
      </c>
      <c r="K1387" s="1" t="s">
        <v>3602</v>
      </c>
      <c r="M1387" s="2"/>
      <c r="O1387" s="1" t="s">
        <v>5979</v>
      </c>
      <c r="P1387" s="52" t="s">
        <v>4527</v>
      </c>
    </row>
    <row r="1388" ht="13.2" spans="1:17">
      <c r="A1388" s="1">
        <v>1387</v>
      </c>
      <c r="B1388" s="1" t="s">
        <v>3</v>
      </c>
      <c r="C1388" s="1" t="s">
        <v>4</v>
      </c>
      <c r="D1388" s="1" t="s">
        <v>3594</v>
      </c>
      <c r="E1388" s="1" t="s">
        <v>3595</v>
      </c>
      <c r="F1388" s="1" t="s">
        <v>3585</v>
      </c>
      <c r="H1388" s="1" t="s">
        <v>3596</v>
      </c>
      <c r="I1388" s="52" t="s">
        <v>2120</v>
      </c>
      <c r="J1388" s="52" t="s">
        <v>2121</v>
      </c>
      <c r="K1388" s="1" t="s">
        <v>3602</v>
      </c>
      <c r="L1388" s="1" t="s">
        <v>5980</v>
      </c>
      <c r="M1388" s="2" t="s">
        <v>507</v>
      </c>
      <c r="O1388" s="1" t="s">
        <v>5979</v>
      </c>
      <c r="P1388" s="52" t="s">
        <v>4527</v>
      </c>
      <c r="Q1388" s="52" t="s">
        <v>4645</v>
      </c>
    </row>
    <row r="1389" ht="13.2" spans="1:16">
      <c r="A1389" s="1">
        <v>1388</v>
      </c>
      <c r="B1389" s="1" t="s">
        <v>6</v>
      </c>
      <c r="C1389" s="1" t="s">
        <v>7</v>
      </c>
      <c r="D1389" s="1" t="s">
        <v>3594</v>
      </c>
      <c r="E1389" s="1" t="s">
        <v>3595</v>
      </c>
      <c r="F1389" s="1" t="s">
        <v>3585</v>
      </c>
      <c r="H1389" s="1" t="s">
        <v>3596</v>
      </c>
      <c r="I1389" s="52" t="s">
        <v>2122</v>
      </c>
      <c r="J1389" s="52" t="s">
        <v>2123</v>
      </c>
      <c r="K1389" s="52" t="s">
        <v>3597</v>
      </c>
      <c r="M1389" s="2"/>
      <c r="O1389" s="1" t="s">
        <v>5981</v>
      </c>
      <c r="P1389" s="52" t="s">
        <v>4263</v>
      </c>
    </row>
    <row r="1390" ht="13.2" spans="1:17">
      <c r="A1390" s="1">
        <v>1389</v>
      </c>
      <c r="B1390" s="1" t="s">
        <v>3</v>
      </c>
      <c r="C1390" s="1" t="s">
        <v>4</v>
      </c>
      <c r="D1390" s="1" t="s">
        <v>3594</v>
      </c>
      <c r="E1390" s="1" t="s">
        <v>3595</v>
      </c>
      <c r="F1390" s="1" t="s">
        <v>3585</v>
      </c>
      <c r="H1390" s="1" t="s">
        <v>3596</v>
      </c>
      <c r="I1390" s="52" t="s">
        <v>2122</v>
      </c>
      <c r="J1390" s="52" t="s">
        <v>2123</v>
      </c>
      <c r="K1390" s="52" t="s">
        <v>3597</v>
      </c>
      <c r="L1390" s="1" t="s">
        <v>5982</v>
      </c>
      <c r="M1390" s="2" t="s">
        <v>55</v>
      </c>
      <c r="O1390" s="1" t="s">
        <v>5981</v>
      </c>
      <c r="P1390" s="52" t="s">
        <v>4263</v>
      </c>
      <c r="Q1390" s="52" t="s">
        <v>5983</v>
      </c>
    </row>
    <row r="1391" ht="13.2" spans="1:16">
      <c r="A1391" s="1">
        <v>1390</v>
      </c>
      <c r="B1391" s="1" t="s">
        <v>6</v>
      </c>
      <c r="C1391" s="1" t="s">
        <v>7</v>
      </c>
      <c r="D1391" s="1" t="s">
        <v>3594</v>
      </c>
      <c r="E1391" s="1" t="s">
        <v>3595</v>
      </c>
      <c r="F1391" s="1" t="s">
        <v>3585</v>
      </c>
      <c r="H1391" s="1" t="s">
        <v>3596</v>
      </c>
      <c r="I1391" s="52" t="s">
        <v>2124</v>
      </c>
      <c r="J1391" s="52" t="s">
        <v>2125</v>
      </c>
      <c r="K1391" s="1" t="s">
        <v>3602</v>
      </c>
      <c r="M1391" s="2"/>
      <c r="O1391" s="1" t="s">
        <v>5984</v>
      </c>
      <c r="P1391" s="52" t="s">
        <v>4521</v>
      </c>
    </row>
    <row r="1392" ht="13.2" spans="1:17">
      <c r="A1392" s="1">
        <v>1391</v>
      </c>
      <c r="B1392" s="1" t="s">
        <v>3</v>
      </c>
      <c r="C1392" s="1" t="s">
        <v>4</v>
      </c>
      <c r="D1392" s="1" t="s">
        <v>3594</v>
      </c>
      <c r="E1392" s="1" t="s">
        <v>3595</v>
      </c>
      <c r="F1392" s="1" t="s">
        <v>3585</v>
      </c>
      <c r="H1392" s="1" t="s">
        <v>3596</v>
      </c>
      <c r="I1392" s="52" t="s">
        <v>2124</v>
      </c>
      <c r="J1392" s="52" t="s">
        <v>2125</v>
      </c>
      <c r="K1392" s="1" t="s">
        <v>3602</v>
      </c>
      <c r="L1392" s="1" t="s">
        <v>5985</v>
      </c>
      <c r="M1392" s="2" t="s">
        <v>55</v>
      </c>
      <c r="O1392" s="1" t="s">
        <v>5984</v>
      </c>
      <c r="P1392" s="52" t="s">
        <v>4521</v>
      </c>
      <c r="Q1392" s="52" t="s">
        <v>4523</v>
      </c>
    </row>
    <row r="1393" ht="13.2" spans="1:18">
      <c r="A1393" s="1">
        <v>1392</v>
      </c>
      <c r="B1393" s="1" t="s">
        <v>6</v>
      </c>
      <c r="C1393" s="1" t="s">
        <v>8</v>
      </c>
      <c r="D1393" s="1" t="s">
        <v>3594</v>
      </c>
      <c r="E1393" s="1" t="s">
        <v>3595</v>
      </c>
      <c r="F1393" s="1" t="s">
        <v>3585</v>
      </c>
      <c r="H1393" s="1" t="s">
        <v>3596</v>
      </c>
      <c r="I1393" s="52" t="s">
        <v>2126</v>
      </c>
      <c r="J1393" s="52" t="s">
        <v>2127</v>
      </c>
      <c r="K1393" s="1" t="s">
        <v>3602</v>
      </c>
      <c r="M1393" s="2"/>
      <c r="O1393" s="1" t="s">
        <v>5986</v>
      </c>
      <c r="P1393" s="52" t="s">
        <v>5987</v>
      </c>
      <c r="R1393" s="1" t="s">
        <v>3609</v>
      </c>
    </row>
    <row r="1394" ht="13.2" spans="1:18">
      <c r="A1394" s="1">
        <v>1393</v>
      </c>
      <c r="B1394" s="1" t="s">
        <v>6</v>
      </c>
      <c r="C1394" s="1" t="s">
        <v>8</v>
      </c>
      <c r="D1394" s="1" t="s">
        <v>3594</v>
      </c>
      <c r="E1394" s="1" t="s">
        <v>3595</v>
      </c>
      <c r="F1394" s="1" t="s">
        <v>3585</v>
      </c>
      <c r="H1394" s="1" t="s">
        <v>3596</v>
      </c>
      <c r="I1394" s="52" t="s">
        <v>2128</v>
      </c>
      <c r="J1394" s="52" t="s">
        <v>2129</v>
      </c>
      <c r="K1394" s="1" t="s">
        <v>3602</v>
      </c>
      <c r="M1394" s="2"/>
      <c r="O1394" s="1" t="s">
        <v>5988</v>
      </c>
      <c r="P1394" s="52" t="s">
        <v>5532</v>
      </c>
      <c r="R1394" s="1" t="s">
        <v>3609</v>
      </c>
    </row>
    <row r="1395" ht="13.2" spans="1:16">
      <c r="A1395" s="1">
        <v>1394</v>
      </c>
      <c r="B1395" s="1" t="s">
        <v>6</v>
      </c>
      <c r="C1395" s="1" t="s">
        <v>7</v>
      </c>
      <c r="D1395" s="1" t="s">
        <v>3594</v>
      </c>
      <c r="E1395" s="1" t="s">
        <v>3595</v>
      </c>
      <c r="F1395" s="1" t="s">
        <v>3585</v>
      </c>
      <c r="H1395" s="1" t="s">
        <v>3596</v>
      </c>
      <c r="I1395" s="52" t="s">
        <v>2130</v>
      </c>
      <c r="J1395" s="52" t="s">
        <v>2131</v>
      </c>
      <c r="K1395" s="1" t="s">
        <v>3602</v>
      </c>
      <c r="M1395" s="2"/>
      <c r="O1395" s="1" t="s">
        <v>5989</v>
      </c>
      <c r="P1395" s="52" t="s">
        <v>5990</v>
      </c>
    </row>
    <row r="1396" ht="13.2" spans="1:17">
      <c r="A1396" s="1">
        <v>1395</v>
      </c>
      <c r="B1396" s="1" t="s">
        <v>3</v>
      </c>
      <c r="C1396" s="1" t="s">
        <v>4</v>
      </c>
      <c r="D1396" s="1" t="s">
        <v>3594</v>
      </c>
      <c r="E1396" s="1" t="s">
        <v>3595</v>
      </c>
      <c r="F1396" s="1" t="s">
        <v>3585</v>
      </c>
      <c r="H1396" s="1" t="s">
        <v>3596</v>
      </c>
      <c r="I1396" s="52" t="s">
        <v>2130</v>
      </c>
      <c r="J1396" s="52" t="s">
        <v>2131</v>
      </c>
      <c r="K1396" s="1" t="s">
        <v>3602</v>
      </c>
      <c r="L1396" s="1" t="s">
        <v>5991</v>
      </c>
      <c r="M1396" s="2" t="s">
        <v>101</v>
      </c>
      <c r="O1396" s="1" t="s">
        <v>5989</v>
      </c>
      <c r="P1396" s="52" t="s">
        <v>5990</v>
      </c>
      <c r="Q1396" s="52" t="s">
        <v>5992</v>
      </c>
    </row>
    <row r="1397" ht="13.2" spans="1:16">
      <c r="A1397" s="1">
        <v>1396</v>
      </c>
      <c r="B1397" s="1" t="s">
        <v>6</v>
      </c>
      <c r="C1397" s="1" t="s">
        <v>7</v>
      </c>
      <c r="D1397" s="1" t="s">
        <v>3594</v>
      </c>
      <c r="E1397" s="1" t="s">
        <v>3595</v>
      </c>
      <c r="F1397" s="1" t="s">
        <v>3585</v>
      </c>
      <c r="H1397" s="1" t="s">
        <v>3596</v>
      </c>
      <c r="I1397" s="52" t="s">
        <v>2132</v>
      </c>
      <c r="J1397" s="52" t="s">
        <v>2133</v>
      </c>
      <c r="K1397" s="1" t="s">
        <v>3602</v>
      </c>
      <c r="M1397" s="2"/>
      <c r="N1397" s="1" t="s">
        <v>5993</v>
      </c>
      <c r="O1397" s="1" t="s">
        <v>5994</v>
      </c>
      <c r="P1397" s="52" t="s">
        <v>5741</v>
      </c>
    </row>
    <row r="1398" ht="13.2" spans="1:17">
      <c r="A1398" s="1">
        <v>1397</v>
      </c>
      <c r="B1398" s="1" t="s">
        <v>3</v>
      </c>
      <c r="C1398" s="1" t="s">
        <v>4</v>
      </c>
      <c r="D1398" s="1" t="s">
        <v>3594</v>
      </c>
      <c r="E1398" s="1" t="s">
        <v>3595</v>
      </c>
      <c r="F1398" s="1" t="s">
        <v>3585</v>
      </c>
      <c r="H1398" s="1" t="s">
        <v>3596</v>
      </c>
      <c r="I1398" s="52" t="s">
        <v>2132</v>
      </c>
      <c r="J1398" s="52" t="s">
        <v>2133</v>
      </c>
      <c r="K1398" s="1" t="s">
        <v>3602</v>
      </c>
      <c r="L1398" s="1" t="s">
        <v>5995</v>
      </c>
      <c r="M1398" s="2" t="s">
        <v>508</v>
      </c>
      <c r="N1398" s="1" t="s">
        <v>5993</v>
      </c>
      <c r="O1398" s="1" t="s">
        <v>5994</v>
      </c>
      <c r="P1398" s="52" t="s">
        <v>5741</v>
      </c>
      <c r="Q1398" s="52" t="s">
        <v>5743</v>
      </c>
    </row>
    <row r="1399" ht="13.2" spans="1:16">
      <c r="A1399" s="1">
        <v>1398</v>
      </c>
      <c r="B1399" s="1" t="s">
        <v>6</v>
      </c>
      <c r="C1399" s="1" t="s">
        <v>7</v>
      </c>
      <c r="D1399" s="1" t="s">
        <v>3594</v>
      </c>
      <c r="E1399" s="1" t="s">
        <v>3595</v>
      </c>
      <c r="F1399" s="1" t="s">
        <v>3585</v>
      </c>
      <c r="H1399" s="1" t="s">
        <v>3596</v>
      </c>
      <c r="I1399" s="52" t="s">
        <v>2134</v>
      </c>
      <c r="J1399" s="52" t="s">
        <v>2135</v>
      </c>
      <c r="K1399" s="1" t="s">
        <v>3602</v>
      </c>
      <c r="M1399" s="2"/>
      <c r="O1399" s="1" t="s">
        <v>5996</v>
      </c>
      <c r="P1399" s="52" t="s">
        <v>5091</v>
      </c>
    </row>
    <row r="1400" ht="13.2" spans="1:17">
      <c r="A1400" s="1">
        <v>1399</v>
      </c>
      <c r="B1400" s="1" t="s">
        <v>3</v>
      </c>
      <c r="C1400" s="1" t="s">
        <v>4</v>
      </c>
      <c r="D1400" s="1" t="s">
        <v>3594</v>
      </c>
      <c r="E1400" s="1" t="s">
        <v>3595</v>
      </c>
      <c r="F1400" s="1" t="s">
        <v>3585</v>
      </c>
      <c r="H1400" s="1" t="s">
        <v>3596</v>
      </c>
      <c r="I1400" s="52" t="s">
        <v>2134</v>
      </c>
      <c r="J1400" s="52" t="s">
        <v>2135</v>
      </c>
      <c r="K1400" s="1" t="s">
        <v>3602</v>
      </c>
      <c r="L1400" s="1" t="s">
        <v>5997</v>
      </c>
      <c r="M1400" s="2" t="s">
        <v>509</v>
      </c>
      <c r="O1400" s="1" t="s">
        <v>5996</v>
      </c>
      <c r="P1400" s="52" t="s">
        <v>5091</v>
      </c>
      <c r="Q1400" s="52" t="s">
        <v>5093</v>
      </c>
    </row>
    <row r="1401" ht="13.2" spans="1:16">
      <c r="A1401" s="1">
        <v>1400</v>
      </c>
      <c r="B1401" s="1" t="s">
        <v>6</v>
      </c>
      <c r="C1401" s="1" t="s">
        <v>7</v>
      </c>
      <c r="D1401" s="1" t="s">
        <v>3594</v>
      </c>
      <c r="E1401" s="1" t="s">
        <v>3595</v>
      </c>
      <c r="F1401" s="1" t="s">
        <v>3585</v>
      </c>
      <c r="H1401" s="1" t="s">
        <v>3596</v>
      </c>
      <c r="I1401" s="52" t="s">
        <v>2136</v>
      </c>
      <c r="J1401" s="52" t="s">
        <v>2137</v>
      </c>
      <c r="K1401" s="52" t="s">
        <v>3597</v>
      </c>
      <c r="M1401" s="2"/>
      <c r="N1401" s="1" t="s">
        <v>5574</v>
      </c>
      <c r="O1401" s="1" t="s">
        <v>5998</v>
      </c>
      <c r="P1401" s="52" t="s">
        <v>5999</v>
      </c>
    </row>
    <row r="1402" ht="13.2" spans="1:17">
      <c r="A1402" s="1">
        <v>1401</v>
      </c>
      <c r="B1402" s="1" t="s">
        <v>3</v>
      </c>
      <c r="C1402" s="1" t="s">
        <v>4</v>
      </c>
      <c r="D1402" s="1" t="s">
        <v>3594</v>
      </c>
      <c r="E1402" s="1" t="s">
        <v>3595</v>
      </c>
      <c r="F1402" s="1" t="s">
        <v>3585</v>
      </c>
      <c r="H1402" s="1" t="s">
        <v>3596</v>
      </c>
      <c r="I1402" s="52" t="s">
        <v>2136</v>
      </c>
      <c r="J1402" s="52" t="s">
        <v>2137</v>
      </c>
      <c r="K1402" s="52" t="s">
        <v>3597</v>
      </c>
      <c r="L1402" s="1" t="s">
        <v>6000</v>
      </c>
      <c r="M1402" s="2" t="s">
        <v>510</v>
      </c>
      <c r="N1402" s="1" t="s">
        <v>5574</v>
      </c>
      <c r="O1402" s="1" t="s">
        <v>5998</v>
      </c>
      <c r="P1402" s="52" t="s">
        <v>5999</v>
      </c>
      <c r="Q1402" s="52" t="s">
        <v>4729</v>
      </c>
    </row>
    <row r="1403" ht="13.2" spans="1:16">
      <c r="A1403" s="1">
        <v>1402</v>
      </c>
      <c r="B1403" s="1" t="s">
        <v>6</v>
      </c>
      <c r="C1403" s="1" t="s">
        <v>7</v>
      </c>
      <c r="D1403" s="1" t="s">
        <v>3594</v>
      </c>
      <c r="E1403" s="1" t="s">
        <v>3595</v>
      </c>
      <c r="F1403" s="1" t="s">
        <v>3585</v>
      </c>
      <c r="H1403" s="1" t="s">
        <v>3596</v>
      </c>
      <c r="I1403" s="52" t="s">
        <v>2138</v>
      </c>
      <c r="J1403" s="52" t="s">
        <v>2139</v>
      </c>
      <c r="K1403" s="52" t="s">
        <v>3597</v>
      </c>
      <c r="M1403" s="2"/>
      <c r="O1403" s="1" t="s">
        <v>6001</v>
      </c>
      <c r="P1403" s="52" t="s">
        <v>3654</v>
      </c>
    </row>
    <row r="1404" ht="13.2" spans="1:17">
      <c r="A1404" s="1">
        <v>1403</v>
      </c>
      <c r="B1404" s="1" t="s">
        <v>3</v>
      </c>
      <c r="C1404" s="1" t="s">
        <v>4</v>
      </c>
      <c r="D1404" s="1" t="s">
        <v>3594</v>
      </c>
      <c r="E1404" s="1" t="s">
        <v>3595</v>
      </c>
      <c r="F1404" s="1" t="s">
        <v>3585</v>
      </c>
      <c r="H1404" s="1" t="s">
        <v>3596</v>
      </c>
      <c r="I1404" s="52" t="s">
        <v>2138</v>
      </c>
      <c r="J1404" s="52" t="s">
        <v>2139</v>
      </c>
      <c r="K1404" s="52" t="s">
        <v>3597</v>
      </c>
      <c r="L1404" s="1" t="s">
        <v>6002</v>
      </c>
      <c r="M1404" s="2" t="s">
        <v>55</v>
      </c>
      <c r="O1404" s="1" t="s">
        <v>6001</v>
      </c>
      <c r="P1404" s="52" t="s">
        <v>3654</v>
      </c>
      <c r="Q1404" s="52" t="s">
        <v>4977</v>
      </c>
    </row>
    <row r="1405" ht="13.2" spans="1:16">
      <c r="A1405" s="1">
        <v>1404</v>
      </c>
      <c r="B1405" s="1" t="s">
        <v>6</v>
      </c>
      <c r="C1405" s="1" t="s">
        <v>7</v>
      </c>
      <c r="D1405" s="1" t="s">
        <v>3594</v>
      </c>
      <c r="E1405" s="1" t="s">
        <v>3595</v>
      </c>
      <c r="F1405" s="1" t="s">
        <v>3585</v>
      </c>
      <c r="H1405" s="1" t="s">
        <v>3596</v>
      </c>
      <c r="I1405" s="52" t="s">
        <v>2140</v>
      </c>
      <c r="J1405" s="52" t="s">
        <v>2141</v>
      </c>
      <c r="K1405" s="1" t="s">
        <v>3602</v>
      </c>
      <c r="M1405" s="2"/>
      <c r="O1405" s="1" t="s">
        <v>6003</v>
      </c>
      <c r="P1405" s="52" t="s">
        <v>3067</v>
      </c>
    </row>
    <row r="1406" ht="13.2" spans="1:17">
      <c r="A1406" s="1">
        <v>1405</v>
      </c>
      <c r="B1406" s="1" t="s">
        <v>3</v>
      </c>
      <c r="C1406" s="1" t="s">
        <v>4</v>
      </c>
      <c r="D1406" s="1" t="s">
        <v>3594</v>
      </c>
      <c r="E1406" s="1" t="s">
        <v>3595</v>
      </c>
      <c r="F1406" s="1" t="s">
        <v>3585</v>
      </c>
      <c r="H1406" s="1" t="s">
        <v>3596</v>
      </c>
      <c r="I1406" s="52" t="s">
        <v>2140</v>
      </c>
      <c r="J1406" s="52" t="s">
        <v>2141</v>
      </c>
      <c r="K1406" s="1" t="s">
        <v>3602</v>
      </c>
      <c r="L1406" s="1" t="s">
        <v>6004</v>
      </c>
      <c r="M1406" s="2" t="s">
        <v>98</v>
      </c>
      <c r="O1406" s="1" t="s">
        <v>6003</v>
      </c>
      <c r="P1406" s="52" t="s">
        <v>3067</v>
      </c>
      <c r="Q1406" s="52" t="s">
        <v>3625</v>
      </c>
    </row>
    <row r="1407" ht="13.2" spans="1:16">
      <c r="A1407" s="1">
        <v>1406</v>
      </c>
      <c r="B1407" s="1" t="s">
        <v>6</v>
      </c>
      <c r="C1407" s="1" t="s">
        <v>7</v>
      </c>
      <c r="D1407" s="1" t="s">
        <v>3594</v>
      </c>
      <c r="E1407" s="1" t="s">
        <v>3595</v>
      </c>
      <c r="F1407" s="1" t="s">
        <v>3585</v>
      </c>
      <c r="H1407" s="1" t="s">
        <v>3596</v>
      </c>
      <c r="I1407" s="52" t="s">
        <v>2142</v>
      </c>
      <c r="J1407" s="52" t="s">
        <v>2143</v>
      </c>
      <c r="K1407" s="1" t="s">
        <v>3602</v>
      </c>
      <c r="M1407" s="2"/>
      <c r="O1407" s="1" t="s">
        <v>6005</v>
      </c>
      <c r="P1407" s="52" t="s">
        <v>2848</v>
      </c>
    </row>
    <row r="1408" ht="13.2" spans="1:17">
      <c r="A1408" s="1">
        <v>1407</v>
      </c>
      <c r="B1408" s="1" t="s">
        <v>3</v>
      </c>
      <c r="C1408" s="1" t="s">
        <v>4</v>
      </c>
      <c r="D1408" s="1" t="s">
        <v>3594</v>
      </c>
      <c r="E1408" s="1" t="s">
        <v>3595</v>
      </c>
      <c r="F1408" s="1" t="s">
        <v>3585</v>
      </c>
      <c r="H1408" s="1" t="s">
        <v>3596</v>
      </c>
      <c r="I1408" s="52" t="s">
        <v>2142</v>
      </c>
      <c r="J1408" s="52" t="s">
        <v>2143</v>
      </c>
      <c r="K1408" s="1" t="s">
        <v>3602</v>
      </c>
      <c r="L1408" s="1" t="s">
        <v>6006</v>
      </c>
      <c r="M1408" s="2" t="s">
        <v>511</v>
      </c>
      <c r="O1408" s="1" t="s">
        <v>6005</v>
      </c>
      <c r="P1408" s="52" t="s">
        <v>2848</v>
      </c>
      <c r="Q1408" s="52" t="s">
        <v>6007</v>
      </c>
    </row>
    <row r="1409" ht="13.2" spans="1:18">
      <c r="A1409" s="1">
        <v>1408</v>
      </c>
      <c r="B1409" s="1" t="s">
        <v>6</v>
      </c>
      <c r="C1409" s="1" t="s">
        <v>8</v>
      </c>
      <c r="D1409" s="1" t="s">
        <v>3594</v>
      </c>
      <c r="E1409" s="1" t="s">
        <v>3595</v>
      </c>
      <c r="F1409" s="1" t="s">
        <v>3585</v>
      </c>
      <c r="H1409" s="1" t="s">
        <v>3596</v>
      </c>
      <c r="I1409" s="52" t="s">
        <v>2144</v>
      </c>
      <c r="J1409" s="52" t="s">
        <v>2145</v>
      </c>
      <c r="K1409" s="52" t="s">
        <v>3597</v>
      </c>
      <c r="M1409" s="2"/>
      <c r="O1409" s="1" t="s">
        <v>6008</v>
      </c>
      <c r="P1409" s="52" t="s">
        <v>4553</v>
      </c>
      <c r="R1409" s="1" t="s">
        <v>3609</v>
      </c>
    </row>
    <row r="1410" ht="13.2" spans="1:18">
      <c r="A1410" s="1">
        <v>1409</v>
      </c>
      <c r="B1410" s="1" t="s">
        <v>6</v>
      </c>
      <c r="C1410" s="1" t="s">
        <v>8</v>
      </c>
      <c r="D1410" s="1" t="s">
        <v>3594</v>
      </c>
      <c r="E1410" s="1" t="s">
        <v>3595</v>
      </c>
      <c r="F1410" s="1" t="s">
        <v>3585</v>
      </c>
      <c r="H1410" s="1" t="s">
        <v>3596</v>
      </c>
      <c r="I1410" s="52" t="s">
        <v>2146</v>
      </c>
      <c r="J1410" s="52" t="s">
        <v>2147</v>
      </c>
      <c r="K1410" s="1" t="s">
        <v>3602</v>
      </c>
      <c r="M1410" s="2"/>
      <c r="O1410" s="1" t="s">
        <v>6009</v>
      </c>
      <c r="P1410" s="52" t="s">
        <v>5493</v>
      </c>
      <c r="R1410" s="1" t="s">
        <v>3609</v>
      </c>
    </row>
    <row r="1411" ht="13.2" spans="1:16">
      <c r="A1411" s="1">
        <v>1410</v>
      </c>
      <c r="B1411" s="1" t="s">
        <v>6</v>
      </c>
      <c r="C1411" s="1" t="s">
        <v>7</v>
      </c>
      <c r="D1411" s="1" t="s">
        <v>3594</v>
      </c>
      <c r="E1411" s="1" t="s">
        <v>3595</v>
      </c>
      <c r="F1411" s="1" t="s">
        <v>3585</v>
      </c>
      <c r="H1411" s="1" t="s">
        <v>3596</v>
      </c>
      <c r="I1411" s="52" t="s">
        <v>2148</v>
      </c>
      <c r="J1411" s="52" t="s">
        <v>2149</v>
      </c>
      <c r="K1411" s="1" t="s">
        <v>3602</v>
      </c>
      <c r="M1411" s="2"/>
      <c r="O1411" s="1" t="s">
        <v>6010</v>
      </c>
      <c r="P1411" s="52" t="s">
        <v>6011</v>
      </c>
    </row>
    <row r="1412" ht="13.2" spans="1:17">
      <c r="A1412" s="1">
        <v>1411</v>
      </c>
      <c r="B1412" s="1" t="s">
        <v>3</v>
      </c>
      <c r="C1412" s="1" t="s">
        <v>4</v>
      </c>
      <c r="D1412" s="1" t="s">
        <v>3594</v>
      </c>
      <c r="E1412" s="1" t="s">
        <v>3595</v>
      </c>
      <c r="F1412" s="1" t="s">
        <v>3585</v>
      </c>
      <c r="H1412" s="1" t="s">
        <v>3596</v>
      </c>
      <c r="I1412" s="52" t="s">
        <v>2148</v>
      </c>
      <c r="J1412" s="52" t="s">
        <v>2149</v>
      </c>
      <c r="K1412" s="1" t="s">
        <v>3602</v>
      </c>
      <c r="L1412" s="1" t="s">
        <v>6012</v>
      </c>
      <c r="M1412" s="2" t="s">
        <v>318</v>
      </c>
      <c r="O1412" s="1" t="s">
        <v>6010</v>
      </c>
      <c r="P1412" s="52" t="s">
        <v>6011</v>
      </c>
      <c r="Q1412" s="52" t="s">
        <v>6013</v>
      </c>
    </row>
    <row r="1413" ht="13.2" spans="1:16">
      <c r="A1413" s="1">
        <v>1412</v>
      </c>
      <c r="B1413" s="1" t="s">
        <v>6</v>
      </c>
      <c r="C1413" s="1" t="s">
        <v>7</v>
      </c>
      <c r="D1413" s="1" t="s">
        <v>3594</v>
      </c>
      <c r="E1413" s="1" t="s">
        <v>3595</v>
      </c>
      <c r="F1413" s="1" t="s">
        <v>3585</v>
      </c>
      <c r="H1413" s="1" t="s">
        <v>3596</v>
      </c>
      <c r="I1413" s="52" t="s">
        <v>2150</v>
      </c>
      <c r="J1413" s="52" t="s">
        <v>2151</v>
      </c>
      <c r="K1413" s="1" t="s">
        <v>3602</v>
      </c>
      <c r="M1413" s="2"/>
      <c r="O1413" s="1" t="s">
        <v>6014</v>
      </c>
      <c r="P1413" s="52" t="s">
        <v>3004</v>
      </c>
    </row>
    <row r="1414" ht="13.2" spans="1:17">
      <c r="A1414" s="1">
        <v>1413</v>
      </c>
      <c r="B1414" s="1" t="s">
        <v>3</v>
      </c>
      <c r="C1414" s="1" t="s">
        <v>4</v>
      </c>
      <c r="D1414" s="1" t="s">
        <v>3594</v>
      </c>
      <c r="E1414" s="1" t="s">
        <v>3595</v>
      </c>
      <c r="F1414" s="1" t="s">
        <v>3585</v>
      </c>
      <c r="H1414" s="1" t="s">
        <v>3596</v>
      </c>
      <c r="I1414" s="52" t="s">
        <v>2150</v>
      </c>
      <c r="J1414" s="52" t="s">
        <v>2151</v>
      </c>
      <c r="K1414" s="1" t="s">
        <v>3602</v>
      </c>
      <c r="L1414" s="1" t="s">
        <v>6015</v>
      </c>
      <c r="M1414" s="2" t="s">
        <v>55</v>
      </c>
      <c r="O1414" s="1" t="s">
        <v>6014</v>
      </c>
      <c r="P1414" s="52" t="s">
        <v>3004</v>
      </c>
      <c r="Q1414" s="52" t="s">
        <v>4284</v>
      </c>
    </row>
    <row r="1415" ht="13.2" spans="1:16">
      <c r="A1415" s="1">
        <v>1414</v>
      </c>
      <c r="B1415" s="1" t="s">
        <v>6</v>
      </c>
      <c r="C1415" s="1" t="s">
        <v>7</v>
      </c>
      <c r="D1415" s="1" t="s">
        <v>3594</v>
      </c>
      <c r="E1415" s="1" t="s">
        <v>3595</v>
      </c>
      <c r="F1415" s="1" t="s">
        <v>3585</v>
      </c>
      <c r="H1415" s="1" t="s">
        <v>3596</v>
      </c>
      <c r="I1415" s="52" t="s">
        <v>2152</v>
      </c>
      <c r="J1415" s="52" t="s">
        <v>2153</v>
      </c>
      <c r="K1415" s="1" t="s">
        <v>3602</v>
      </c>
      <c r="M1415" s="2"/>
      <c r="N1415" s="1" t="s">
        <v>6016</v>
      </c>
      <c r="O1415" s="1" t="s">
        <v>6017</v>
      </c>
      <c r="P1415" s="52" t="s">
        <v>4537</v>
      </c>
    </row>
    <row r="1416" ht="13.2" spans="1:17">
      <c r="A1416" s="1">
        <v>1415</v>
      </c>
      <c r="B1416" s="1" t="s">
        <v>3</v>
      </c>
      <c r="C1416" s="1" t="s">
        <v>4</v>
      </c>
      <c r="D1416" s="1" t="s">
        <v>3594</v>
      </c>
      <c r="E1416" s="1" t="s">
        <v>3595</v>
      </c>
      <c r="F1416" s="1" t="s">
        <v>3585</v>
      </c>
      <c r="H1416" s="1" t="s">
        <v>3596</v>
      </c>
      <c r="I1416" s="52" t="s">
        <v>2152</v>
      </c>
      <c r="J1416" s="52" t="s">
        <v>2153</v>
      </c>
      <c r="K1416" s="1" t="s">
        <v>3602</v>
      </c>
      <c r="L1416" s="1" t="s">
        <v>6018</v>
      </c>
      <c r="M1416" s="2" t="s">
        <v>512</v>
      </c>
      <c r="N1416" s="1" t="s">
        <v>6016</v>
      </c>
      <c r="O1416" s="1" t="s">
        <v>6017</v>
      </c>
      <c r="P1416" s="52" t="s">
        <v>4537</v>
      </c>
      <c r="Q1416" s="52" t="s">
        <v>4840</v>
      </c>
    </row>
    <row r="1417" ht="13.2" spans="1:16">
      <c r="A1417" s="1">
        <v>1416</v>
      </c>
      <c r="B1417" s="1" t="s">
        <v>6</v>
      </c>
      <c r="C1417" s="1" t="s">
        <v>7</v>
      </c>
      <c r="D1417" s="1" t="s">
        <v>3594</v>
      </c>
      <c r="E1417" s="1" t="s">
        <v>3595</v>
      </c>
      <c r="F1417" s="1" t="s">
        <v>3585</v>
      </c>
      <c r="H1417" s="1" t="s">
        <v>3596</v>
      </c>
      <c r="I1417" s="52" t="s">
        <v>2154</v>
      </c>
      <c r="J1417" s="52" t="s">
        <v>2155</v>
      </c>
      <c r="K1417" s="1" t="s">
        <v>3602</v>
      </c>
      <c r="M1417" s="2"/>
      <c r="N1417" s="1" t="s">
        <v>6019</v>
      </c>
      <c r="O1417" s="1" t="s">
        <v>6020</v>
      </c>
      <c r="P1417" s="52" t="s">
        <v>6021</v>
      </c>
    </row>
    <row r="1418" ht="26.4" spans="1:17">
      <c r="A1418" s="1">
        <v>1417</v>
      </c>
      <c r="B1418" s="1" t="s">
        <v>3</v>
      </c>
      <c r="C1418" s="1" t="s">
        <v>4</v>
      </c>
      <c r="D1418" s="1" t="s">
        <v>3594</v>
      </c>
      <c r="E1418" s="1" t="s">
        <v>3595</v>
      </c>
      <c r="F1418" s="1" t="s">
        <v>3585</v>
      </c>
      <c r="H1418" s="1" t="s">
        <v>3596</v>
      </c>
      <c r="I1418" s="52" t="s">
        <v>2154</v>
      </c>
      <c r="J1418" s="52" t="s">
        <v>2155</v>
      </c>
      <c r="K1418" s="1" t="s">
        <v>3602</v>
      </c>
      <c r="L1418" s="1" t="s">
        <v>6022</v>
      </c>
      <c r="M1418" s="2" t="s">
        <v>513</v>
      </c>
      <c r="N1418" s="1" t="s">
        <v>6019</v>
      </c>
      <c r="O1418" s="1" t="s">
        <v>6020</v>
      </c>
      <c r="P1418" s="52" t="s">
        <v>6021</v>
      </c>
      <c r="Q1418" s="52" t="s">
        <v>3801</v>
      </c>
    </row>
    <row r="1419" ht="13.2" spans="1:16">
      <c r="A1419" s="1">
        <v>1418</v>
      </c>
      <c r="B1419" s="1" t="s">
        <v>6</v>
      </c>
      <c r="C1419" s="1" t="s">
        <v>7</v>
      </c>
      <c r="D1419" s="1" t="s">
        <v>3594</v>
      </c>
      <c r="E1419" s="1" t="s">
        <v>3595</v>
      </c>
      <c r="F1419" s="1" t="s">
        <v>3585</v>
      </c>
      <c r="H1419" s="1" t="s">
        <v>3596</v>
      </c>
      <c r="I1419" s="52" t="s">
        <v>2156</v>
      </c>
      <c r="J1419" s="52" t="s">
        <v>2157</v>
      </c>
      <c r="K1419" s="1" t="s">
        <v>3602</v>
      </c>
      <c r="M1419" s="2"/>
      <c r="O1419" s="1" t="s">
        <v>6023</v>
      </c>
      <c r="P1419" s="52" t="s">
        <v>6024</v>
      </c>
    </row>
    <row r="1420" ht="13.2" spans="1:17">
      <c r="A1420" s="1">
        <v>1419</v>
      </c>
      <c r="B1420" s="1" t="s">
        <v>3</v>
      </c>
      <c r="C1420" s="1" t="s">
        <v>4</v>
      </c>
      <c r="D1420" s="1" t="s">
        <v>3594</v>
      </c>
      <c r="E1420" s="1" t="s">
        <v>3595</v>
      </c>
      <c r="F1420" s="1" t="s">
        <v>3585</v>
      </c>
      <c r="H1420" s="1" t="s">
        <v>3596</v>
      </c>
      <c r="I1420" s="52" t="s">
        <v>2156</v>
      </c>
      <c r="J1420" s="52" t="s">
        <v>2157</v>
      </c>
      <c r="K1420" s="1" t="s">
        <v>3602</v>
      </c>
      <c r="L1420" s="1" t="s">
        <v>6025</v>
      </c>
      <c r="M1420" s="2" t="s">
        <v>514</v>
      </c>
      <c r="O1420" s="1" t="s">
        <v>6023</v>
      </c>
      <c r="P1420" s="52" t="s">
        <v>6024</v>
      </c>
      <c r="Q1420" s="52" t="s">
        <v>3309</v>
      </c>
    </row>
    <row r="1421" ht="13.2" spans="1:16">
      <c r="A1421" s="1">
        <v>1420</v>
      </c>
      <c r="B1421" s="1" t="s">
        <v>6</v>
      </c>
      <c r="C1421" s="1" t="s">
        <v>7</v>
      </c>
      <c r="D1421" s="1" t="s">
        <v>3594</v>
      </c>
      <c r="E1421" s="1" t="s">
        <v>3595</v>
      </c>
      <c r="F1421" s="1" t="s">
        <v>3585</v>
      </c>
      <c r="H1421" s="1" t="s">
        <v>3596</v>
      </c>
      <c r="I1421" s="52" t="s">
        <v>2158</v>
      </c>
      <c r="J1421" s="52" t="s">
        <v>2159</v>
      </c>
      <c r="K1421" s="1" t="s">
        <v>3602</v>
      </c>
      <c r="M1421" s="2"/>
      <c r="O1421" s="1" t="s">
        <v>6026</v>
      </c>
      <c r="P1421" s="52" t="s">
        <v>3761</v>
      </c>
    </row>
    <row r="1422" ht="13.2" spans="1:17">
      <c r="A1422" s="1">
        <v>1421</v>
      </c>
      <c r="B1422" s="1" t="s">
        <v>3</v>
      </c>
      <c r="C1422" s="1" t="s">
        <v>4</v>
      </c>
      <c r="D1422" s="1" t="s">
        <v>3594</v>
      </c>
      <c r="E1422" s="1" t="s">
        <v>3595</v>
      </c>
      <c r="F1422" s="1" t="s">
        <v>3585</v>
      </c>
      <c r="H1422" s="1" t="s">
        <v>3596</v>
      </c>
      <c r="I1422" s="52" t="s">
        <v>2158</v>
      </c>
      <c r="J1422" s="52" t="s">
        <v>2159</v>
      </c>
      <c r="K1422" s="1" t="s">
        <v>3602</v>
      </c>
      <c r="L1422" s="1" t="s">
        <v>6027</v>
      </c>
      <c r="M1422" s="2" t="s">
        <v>165</v>
      </c>
      <c r="O1422" s="1" t="s">
        <v>6026</v>
      </c>
      <c r="P1422" s="52" t="s">
        <v>3761</v>
      </c>
      <c r="Q1422" s="52" t="s">
        <v>3763</v>
      </c>
    </row>
    <row r="1423" ht="13.2" spans="1:16">
      <c r="A1423" s="1">
        <v>1422</v>
      </c>
      <c r="B1423" s="1" t="s">
        <v>6</v>
      </c>
      <c r="C1423" s="1" t="s">
        <v>7</v>
      </c>
      <c r="D1423" s="1" t="s">
        <v>3594</v>
      </c>
      <c r="E1423" s="1" t="s">
        <v>3595</v>
      </c>
      <c r="F1423" s="1" t="s">
        <v>3585</v>
      </c>
      <c r="H1423" s="1" t="s">
        <v>3596</v>
      </c>
      <c r="I1423" s="52" t="s">
        <v>2160</v>
      </c>
      <c r="J1423" s="52" t="s">
        <v>2161</v>
      </c>
      <c r="K1423" s="1" t="s">
        <v>3602</v>
      </c>
      <c r="M1423" s="2"/>
      <c r="O1423" s="1" t="s">
        <v>6028</v>
      </c>
      <c r="P1423" s="52" t="s">
        <v>3858</v>
      </c>
    </row>
    <row r="1424" ht="13.2" spans="1:17">
      <c r="A1424" s="1">
        <v>1423</v>
      </c>
      <c r="B1424" s="1" t="s">
        <v>3</v>
      </c>
      <c r="C1424" s="1" t="s">
        <v>4</v>
      </c>
      <c r="D1424" s="1" t="s">
        <v>3594</v>
      </c>
      <c r="E1424" s="1" t="s">
        <v>3595</v>
      </c>
      <c r="F1424" s="1" t="s">
        <v>3585</v>
      </c>
      <c r="H1424" s="1" t="s">
        <v>3596</v>
      </c>
      <c r="I1424" s="52" t="s">
        <v>2160</v>
      </c>
      <c r="J1424" s="52" t="s">
        <v>2161</v>
      </c>
      <c r="K1424" s="1" t="s">
        <v>3602</v>
      </c>
      <c r="L1424" s="1" t="s">
        <v>6029</v>
      </c>
      <c r="M1424" s="2" t="s">
        <v>515</v>
      </c>
      <c r="O1424" s="1" t="s">
        <v>6028</v>
      </c>
      <c r="P1424" s="52" t="s">
        <v>3858</v>
      </c>
      <c r="Q1424" s="52" t="s">
        <v>3860</v>
      </c>
    </row>
    <row r="1425" ht="13.2" spans="1:16">
      <c r="A1425" s="1">
        <v>1424</v>
      </c>
      <c r="B1425" s="1" t="s">
        <v>6</v>
      </c>
      <c r="C1425" s="1" t="s">
        <v>7</v>
      </c>
      <c r="D1425" s="1" t="s">
        <v>3594</v>
      </c>
      <c r="E1425" s="1" t="s">
        <v>3595</v>
      </c>
      <c r="F1425" s="1" t="s">
        <v>3585</v>
      </c>
      <c r="H1425" s="1" t="s">
        <v>3596</v>
      </c>
      <c r="I1425" s="52" t="s">
        <v>2162</v>
      </c>
      <c r="J1425" s="52" t="s">
        <v>2163</v>
      </c>
      <c r="K1425" s="1" t="s">
        <v>3602</v>
      </c>
      <c r="M1425" s="2"/>
      <c r="N1425" s="1" t="s">
        <v>6030</v>
      </c>
      <c r="O1425" s="1" t="s">
        <v>6031</v>
      </c>
      <c r="P1425" s="52" t="s">
        <v>4514</v>
      </c>
    </row>
    <row r="1426" ht="13.2" spans="1:17">
      <c r="A1426" s="1">
        <v>1425</v>
      </c>
      <c r="B1426" s="1" t="s">
        <v>3</v>
      </c>
      <c r="C1426" s="1" t="s">
        <v>4</v>
      </c>
      <c r="D1426" s="1" t="s">
        <v>3594</v>
      </c>
      <c r="E1426" s="1" t="s">
        <v>3595</v>
      </c>
      <c r="F1426" s="1" t="s">
        <v>3585</v>
      </c>
      <c r="H1426" s="1" t="s">
        <v>3596</v>
      </c>
      <c r="I1426" s="52" t="s">
        <v>2162</v>
      </c>
      <c r="J1426" s="52" t="s">
        <v>2163</v>
      </c>
      <c r="K1426" s="1" t="s">
        <v>3602</v>
      </c>
      <c r="L1426" s="1" t="s">
        <v>6032</v>
      </c>
      <c r="M1426" s="2" t="s">
        <v>516</v>
      </c>
      <c r="N1426" s="1" t="s">
        <v>6030</v>
      </c>
      <c r="O1426" s="1" t="s">
        <v>6031</v>
      </c>
      <c r="P1426" s="52" t="s">
        <v>4514</v>
      </c>
      <c r="Q1426" s="52" t="s">
        <v>4516</v>
      </c>
    </row>
    <row r="1427" ht="13.2" spans="1:16">
      <c r="A1427" s="1">
        <v>1426</v>
      </c>
      <c r="B1427" s="1" t="s">
        <v>6</v>
      </c>
      <c r="C1427" s="1" t="s">
        <v>7</v>
      </c>
      <c r="D1427" s="1" t="s">
        <v>3594</v>
      </c>
      <c r="E1427" s="1" t="s">
        <v>3595</v>
      </c>
      <c r="F1427" s="1" t="s">
        <v>3585</v>
      </c>
      <c r="H1427" s="1" t="s">
        <v>3596</v>
      </c>
      <c r="I1427" s="52" t="s">
        <v>2164</v>
      </c>
      <c r="J1427" s="52" t="s">
        <v>2165</v>
      </c>
      <c r="K1427" s="1" t="s">
        <v>3602</v>
      </c>
      <c r="M1427" s="2"/>
      <c r="O1427" s="1" t="s">
        <v>6033</v>
      </c>
      <c r="P1427" s="52" t="s">
        <v>3908</v>
      </c>
    </row>
    <row r="1428" ht="13.2" spans="1:17">
      <c r="A1428" s="1">
        <v>1427</v>
      </c>
      <c r="B1428" s="1" t="s">
        <v>3</v>
      </c>
      <c r="C1428" s="1" t="s">
        <v>4</v>
      </c>
      <c r="D1428" s="1" t="s">
        <v>3594</v>
      </c>
      <c r="E1428" s="1" t="s">
        <v>3595</v>
      </c>
      <c r="F1428" s="1" t="s">
        <v>3585</v>
      </c>
      <c r="H1428" s="1" t="s">
        <v>3596</v>
      </c>
      <c r="I1428" s="52" t="s">
        <v>2164</v>
      </c>
      <c r="J1428" s="52" t="s">
        <v>2165</v>
      </c>
      <c r="K1428" s="1" t="s">
        <v>3602</v>
      </c>
      <c r="L1428" s="1" t="s">
        <v>6034</v>
      </c>
      <c r="M1428" s="2" t="s">
        <v>195</v>
      </c>
      <c r="O1428" s="1" t="s">
        <v>6033</v>
      </c>
      <c r="P1428" s="52" t="s">
        <v>3908</v>
      </c>
      <c r="Q1428" s="52" t="s">
        <v>3910</v>
      </c>
    </row>
    <row r="1429" ht="13.2" spans="1:16">
      <c r="A1429" s="1">
        <v>1428</v>
      </c>
      <c r="B1429" s="1" t="s">
        <v>6</v>
      </c>
      <c r="C1429" s="1" t="s">
        <v>7</v>
      </c>
      <c r="D1429" s="1" t="s">
        <v>3594</v>
      </c>
      <c r="E1429" s="1" t="s">
        <v>3595</v>
      </c>
      <c r="F1429" s="1" t="s">
        <v>3585</v>
      </c>
      <c r="H1429" s="1" t="s">
        <v>3596</v>
      </c>
      <c r="I1429" s="52" t="s">
        <v>2166</v>
      </c>
      <c r="J1429" s="52" t="s">
        <v>2167</v>
      </c>
      <c r="K1429" s="1" t="s">
        <v>3602</v>
      </c>
      <c r="M1429" s="2"/>
      <c r="O1429" s="1" t="s">
        <v>6035</v>
      </c>
      <c r="P1429" s="52" t="s">
        <v>3815</v>
      </c>
    </row>
    <row r="1430" ht="13.2" spans="1:17">
      <c r="A1430" s="1">
        <v>1429</v>
      </c>
      <c r="B1430" s="1" t="s">
        <v>3</v>
      </c>
      <c r="C1430" s="1" t="s">
        <v>4</v>
      </c>
      <c r="D1430" s="1" t="s">
        <v>3594</v>
      </c>
      <c r="E1430" s="1" t="s">
        <v>3595</v>
      </c>
      <c r="F1430" s="1" t="s">
        <v>3585</v>
      </c>
      <c r="H1430" s="1" t="s">
        <v>3596</v>
      </c>
      <c r="I1430" s="52" t="s">
        <v>2166</v>
      </c>
      <c r="J1430" s="52" t="s">
        <v>2167</v>
      </c>
      <c r="K1430" s="1" t="s">
        <v>3602</v>
      </c>
      <c r="L1430" s="1" t="s">
        <v>6036</v>
      </c>
      <c r="M1430" s="2" t="s">
        <v>517</v>
      </c>
      <c r="O1430" s="1" t="s">
        <v>6035</v>
      </c>
      <c r="P1430" s="52" t="s">
        <v>3815</v>
      </c>
      <c r="Q1430" s="52" t="s">
        <v>3817</v>
      </c>
    </row>
    <row r="1431" ht="13.2" spans="1:16">
      <c r="A1431" s="1">
        <v>1430</v>
      </c>
      <c r="B1431" s="1" t="s">
        <v>6</v>
      </c>
      <c r="C1431" s="1" t="s">
        <v>7</v>
      </c>
      <c r="D1431" s="1" t="s">
        <v>3594</v>
      </c>
      <c r="E1431" s="1" t="s">
        <v>3595</v>
      </c>
      <c r="F1431" s="1" t="s">
        <v>3585</v>
      </c>
      <c r="H1431" s="1" t="s">
        <v>3596</v>
      </c>
      <c r="I1431" s="52" t="s">
        <v>2168</v>
      </c>
      <c r="J1431" s="52" t="s">
        <v>2169</v>
      </c>
      <c r="K1431" s="1" t="s">
        <v>3602</v>
      </c>
      <c r="M1431" s="2"/>
      <c r="O1431" s="1" t="s">
        <v>6037</v>
      </c>
      <c r="P1431" s="52" t="s">
        <v>3935</v>
      </c>
    </row>
    <row r="1432" ht="13.2" spans="1:17">
      <c r="A1432" s="1">
        <v>1431</v>
      </c>
      <c r="B1432" s="1" t="s">
        <v>3</v>
      </c>
      <c r="C1432" s="1" t="s">
        <v>4</v>
      </c>
      <c r="D1432" s="1" t="s">
        <v>3594</v>
      </c>
      <c r="E1432" s="1" t="s">
        <v>3595</v>
      </c>
      <c r="F1432" s="1" t="s">
        <v>3585</v>
      </c>
      <c r="H1432" s="1" t="s">
        <v>3596</v>
      </c>
      <c r="I1432" s="52" t="s">
        <v>2168</v>
      </c>
      <c r="J1432" s="52" t="s">
        <v>2169</v>
      </c>
      <c r="K1432" s="1" t="s">
        <v>3602</v>
      </c>
      <c r="L1432" s="1" t="s">
        <v>6038</v>
      </c>
      <c r="M1432" s="2" t="s">
        <v>55</v>
      </c>
      <c r="O1432" s="1" t="s">
        <v>6037</v>
      </c>
      <c r="P1432" s="52" t="s">
        <v>3935</v>
      </c>
      <c r="Q1432" s="52" t="s">
        <v>3937</v>
      </c>
    </row>
    <row r="1433" ht="13.2" spans="1:16">
      <c r="A1433" s="1">
        <v>1432</v>
      </c>
      <c r="B1433" s="1" t="s">
        <v>6</v>
      </c>
      <c r="C1433" s="1" t="s">
        <v>7</v>
      </c>
      <c r="D1433" s="1" t="s">
        <v>3594</v>
      </c>
      <c r="E1433" s="1" t="s">
        <v>3595</v>
      </c>
      <c r="F1433" s="1" t="s">
        <v>3585</v>
      </c>
      <c r="H1433" s="1" t="s">
        <v>3596</v>
      </c>
      <c r="I1433" s="52" t="s">
        <v>2170</v>
      </c>
      <c r="J1433" s="52" t="s">
        <v>2171</v>
      </c>
      <c r="K1433" s="1" t="s">
        <v>3602</v>
      </c>
      <c r="M1433" s="2"/>
      <c r="N1433" s="1" t="s">
        <v>6039</v>
      </c>
      <c r="O1433" s="1" t="s">
        <v>6040</v>
      </c>
      <c r="P1433" s="52" t="s">
        <v>5505</v>
      </c>
    </row>
    <row r="1434" ht="13.2" spans="1:17">
      <c r="A1434" s="1">
        <v>1433</v>
      </c>
      <c r="B1434" s="1" t="s">
        <v>3</v>
      </c>
      <c r="C1434" s="1" t="s">
        <v>4</v>
      </c>
      <c r="D1434" s="1" t="s">
        <v>3594</v>
      </c>
      <c r="E1434" s="1" t="s">
        <v>3595</v>
      </c>
      <c r="F1434" s="1" t="s">
        <v>3585</v>
      </c>
      <c r="H1434" s="1" t="s">
        <v>3596</v>
      </c>
      <c r="I1434" s="52" t="s">
        <v>2170</v>
      </c>
      <c r="J1434" s="52" t="s">
        <v>2171</v>
      </c>
      <c r="K1434" s="1" t="s">
        <v>3602</v>
      </c>
      <c r="L1434" s="1" t="s">
        <v>6041</v>
      </c>
      <c r="M1434" s="2" t="s">
        <v>518</v>
      </c>
      <c r="N1434" s="1" t="s">
        <v>6039</v>
      </c>
      <c r="O1434" s="1" t="s">
        <v>6040</v>
      </c>
      <c r="P1434" s="52" t="s">
        <v>5505</v>
      </c>
      <c r="Q1434" s="52" t="s">
        <v>5507</v>
      </c>
    </row>
    <row r="1435" ht="13.2" spans="1:16">
      <c r="A1435" s="1">
        <v>1434</v>
      </c>
      <c r="B1435" s="1" t="s">
        <v>6</v>
      </c>
      <c r="C1435" s="1" t="s">
        <v>7</v>
      </c>
      <c r="D1435" s="1" t="s">
        <v>3594</v>
      </c>
      <c r="E1435" s="1" t="s">
        <v>3595</v>
      </c>
      <c r="F1435" s="1" t="s">
        <v>3585</v>
      </c>
      <c r="H1435" s="1" t="s">
        <v>3596</v>
      </c>
      <c r="I1435" s="52" t="s">
        <v>2172</v>
      </c>
      <c r="J1435" s="52" t="s">
        <v>2173</v>
      </c>
      <c r="K1435" s="1" t="s">
        <v>3602</v>
      </c>
      <c r="M1435" s="2"/>
      <c r="O1435" s="1" t="s">
        <v>6042</v>
      </c>
      <c r="P1435" s="52" t="s">
        <v>4969</v>
      </c>
    </row>
    <row r="1436" ht="13.2" spans="1:17">
      <c r="A1436" s="1">
        <v>1435</v>
      </c>
      <c r="B1436" s="1" t="s">
        <v>3</v>
      </c>
      <c r="C1436" s="1" t="s">
        <v>4</v>
      </c>
      <c r="D1436" s="1" t="s">
        <v>3594</v>
      </c>
      <c r="E1436" s="1" t="s">
        <v>3595</v>
      </c>
      <c r="F1436" s="1" t="s">
        <v>3585</v>
      </c>
      <c r="H1436" s="1" t="s">
        <v>3596</v>
      </c>
      <c r="I1436" s="52" t="s">
        <v>2172</v>
      </c>
      <c r="J1436" s="52" t="s">
        <v>2173</v>
      </c>
      <c r="K1436" s="1" t="s">
        <v>3602</v>
      </c>
      <c r="L1436" s="1" t="s">
        <v>6043</v>
      </c>
      <c r="M1436" s="2" t="s">
        <v>519</v>
      </c>
      <c r="O1436" s="1" t="s">
        <v>6042</v>
      </c>
      <c r="P1436" s="52" t="s">
        <v>4969</v>
      </c>
      <c r="Q1436" s="52" t="s">
        <v>4683</v>
      </c>
    </row>
    <row r="1437" ht="13.2" spans="1:16">
      <c r="A1437" s="1">
        <v>1436</v>
      </c>
      <c r="B1437" s="1" t="s">
        <v>6</v>
      </c>
      <c r="C1437" s="1" t="s">
        <v>7</v>
      </c>
      <c r="D1437" s="1" t="s">
        <v>3594</v>
      </c>
      <c r="E1437" s="1" t="s">
        <v>3595</v>
      </c>
      <c r="F1437" s="1" t="s">
        <v>3585</v>
      </c>
      <c r="H1437" s="1" t="s">
        <v>3596</v>
      </c>
      <c r="I1437" s="52" t="s">
        <v>2174</v>
      </c>
      <c r="J1437" s="52" t="s">
        <v>2175</v>
      </c>
      <c r="K1437" s="52" t="s">
        <v>3597</v>
      </c>
      <c r="M1437" s="2"/>
      <c r="O1437" s="1" t="s">
        <v>6044</v>
      </c>
      <c r="P1437" s="52" t="s">
        <v>3875</v>
      </c>
    </row>
    <row r="1438" ht="13.2" spans="1:17">
      <c r="A1438" s="1">
        <v>1437</v>
      </c>
      <c r="B1438" s="1" t="s">
        <v>3</v>
      </c>
      <c r="C1438" s="1" t="s">
        <v>4</v>
      </c>
      <c r="D1438" s="1" t="s">
        <v>3594</v>
      </c>
      <c r="E1438" s="1" t="s">
        <v>3595</v>
      </c>
      <c r="F1438" s="1" t="s">
        <v>3585</v>
      </c>
      <c r="H1438" s="1" t="s">
        <v>3596</v>
      </c>
      <c r="I1438" s="52" t="s">
        <v>2174</v>
      </c>
      <c r="J1438" s="52" t="s">
        <v>2175</v>
      </c>
      <c r="K1438" s="52" t="s">
        <v>3597</v>
      </c>
      <c r="L1438" s="1" t="s">
        <v>6045</v>
      </c>
      <c r="M1438" s="2" t="s">
        <v>55</v>
      </c>
      <c r="O1438" s="1" t="s">
        <v>6044</v>
      </c>
      <c r="P1438" s="52" t="s">
        <v>3875</v>
      </c>
      <c r="Q1438" s="52" t="s">
        <v>3877</v>
      </c>
    </row>
    <row r="1439" ht="13.2" spans="1:16">
      <c r="A1439" s="1">
        <v>1438</v>
      </c>
      <c r="B1439" s="1" t="s">
        <v>6</v>
      </c>
      <c r="C1439" s="1" t="s">
        <v>7</v>
      </c>
      <c r="D1439" s="1" t="s">
        <v>3594</v>
      </c>
      <c r="E1439" s="1" t="s">
        <v>3595</v>
      </c>
      <c r="F1439" s="1" t="s">
        <v>3585</v>
      </c>
      <c r="H1439" s="1" t="s">
        <v>3596</v>
      </c>
      <c r="I1439" s="52" t="s">
        <v>2176</v>
      </c>
      <c r="J1439" s="52" t="s">
        <v>2177</v>
      </c>
      <c r="K1439" s="52" t="s">
        <v>3597</v>
      </c>
      <c r="M1439" s="2"/>
      <c r="N1439" s="1" t="s">
        <v>6046</v>
      </c>
      <c r="O1439" s="1" t="s">
        <v>6047</v>
      </c>
      <c r="P1439" s="52" t="s">
        <v>4293</v>
      </c>
    </row>
    <row r="1440" ht="13.2" spans="1:17">
      <c r="A1440" s="1">
        <v>1439</v>
      </c>
      <c r="B1440" s="1" t="s">
        <v>3</v>
      </c>
      <c r="C1440" s="1" t="s">
        <v>4</v>
      </c>
      <c r="D1440" s="1" t="s">
        <v>3594</v>
      </c>
      <c r="E1440" s="1" t="s">
        <v>3595</v>
      </c>
      <c r="F1440" s="1" t="s">
        <v>3585</v>
      </c>
      <c r="H1440" s="1" t="s">
        <v>3596</v>
      </c>
      <c r="I1440" s="52" t="s">
        <v>2176</v>
      </c>
      <c r="J1440" s="52" t="s">
        <v>2177</v>
      </c>
      <c r="K1440" s="52" t="s">
        <v>3597</v>
      </c>
      <c r="L1440" s="1" t="s">
        <v>6048</v>
      </c>
      <c r="M1440" s="2" t="s">
        <v>520</v>
      </c>
      <c r="N1440" s="1" t="s">
        <v>6046</v>
      </c>
      <c r="O1440" s="1" t="s">
        <v>6047</v>
      </c>
      <c r="P1440" s="52" t="s">
        <v>4293</v>
      </c>
      <c r="Q1440" s="52" t="s">
        <v>4295</v>
      </c>
    </row>
    <row r="1441" ht="13.2" spans="1:16">
      <c r="A1441" s="1">
        <v>1440</v>
      </c>
      <c r="B1441" s="1" t="s">
        <v>6</v>
      </c>
      <c r="C1441" s="1" t="s">
        <v>7</v>
      </c>
      <c r="D1441" s="1" t="s">
        <v>3594</v>
      </c>
      <c r="E1441" s="1" t="s">
        <v>3595</v>
      </c>
      <c r="F1441" s="1" t="s">
        <v>3585</v>
      </c>
      <c r="H1441" s="1" t="s">
        <v>3596</v>
      </c>
      <c r="I1441" s="52" t="s">
        <v>2178</v>
      </c>
      <c r="J1441" s="52" t="s">
        <v>2179</v>
      </c>
      <c r="K1441" s="52" t="s">
        <v>3597</v>
      </c>
      <c r="M1441" s="2"/>
      <c r="N1441" s="1" t="s">
        <v>6049</v>
      </c>
      <c r="O1441" s="1" t="s">
        <v>6050</v>
      </c>
      <c r="P1441" s="52" t="s">
        <v>3847</v>
      </c>
    </row>
    <row r="1442" ht="13.2" spans="1:17">
      <c r="A1442" s="1">
        <v>1441</v>
      </c>
      <c r="B1442" s="1" t="s">
        <v>3</v>
      </c>
      <c r="C1442" s="1" t="s">
        <v>4</v>
      </c>
      <c r="D1442" s="1" t="s">
        <v>3594</v>
      </c>
      <c r="E1442" s="1" t="s">
        <v>3595</v>
      </c>
      <c r="F1442" s="1" t="s">
        <v>3585</v>
      </c>
      <c r="H1442" s="1" t="s">
        <v>3596</v>
      </c>
      <c r="I1442" s="52" t="s">
        <v>2178</v>
      </c>
      <c r="J1442" s="52" t="s">
        <v>2179</v>
      </c>
      <c r="K1442" s="52" t="s">
        <v>3597</v>
      </c>
      <c r="L1442" s="1" t="s">
        <v>6051</v>
      </c>
      <c r="M1442" s="2" t="s">
        <v>521</v>
      </c>
      <c r="N1442" s="1" t="s">
        <v>6049</v>
      </c>
      <c r="O1442" s="1" t="s">
        <v>6050</v>
      </c>
      <c r="P1442" s="52" t="s">
        <v>3847</v>
      </c>
      <c r="Q1442" s="52" t="s">
        <v>4123</v>
      </c>
    </row>
    <row r="1443" ht="13.2" spans="1:16">
      <c r="A1443" s="1">
        <v>1442</v>
      </c>
      <c r="B1443" s="1" t="s">
        <v>6</v>
      </c>
      <c r="C1443" s="1" t="s">
        <v>7</v>
      </c>
      <c r="D1443" s="1" t="s">
        <v>3594</v>
      </c>
      <c r="E1443" s="1" t="s">
        <v>3595</v>
      </c>
      <c r="F1443" s="1" t="s">
        <v>3585</v>
      </c>
      <c r="H1443" s="1" t="s">
        <v>3596</v>
      </c>
      <c r="I1443" s="52" t="s">
        <v>2180</v>
      </c>
      <c r="J1443" s="52" t="s">
        <v>2181</v>
      </c>
      <c r="K1443" s="52" t="s">
        <v>3597</v>
      </c>
      <c r="M1443" s="2"/>
      <c r="O1443" s="1" t="s">
        <v>6052</v>
      </c>
      <c r="P1443" s="52" t="s">
        <v>6053</v>
      </c>
    </row>
    <row r="1444" ht="13.2" spans="1:17">
      <c r="A1444" s="1">
        <v>1443</v>
      </c>
      <c r="B1444" s="1" t="s">
        <v>3</v>
      </c>
      <c r="C1444" s="1" t="s">
        <v>4</v>
      </c>
      <c r="D1444" s="1" t="s">
        <v>3594</v>
      </c>
      <c r="E1444" s="1" t="s">
        <v>3595</v>
      </c>
      <c r="F1444" s="1" t="s">
        <v>3585</v>
      </c>
      <c r="H1444" s="1" t="s">
        <v>3596</v>
      </c>
      <c r="I1444" s="52" t="s">
        <v>2180</v>
      </c>
      <c r="J1444" s="52" t="s">
        <v>2181</v>
      </c>
      <c r="K1444" s="52" t="s">
        <v>3597</v>
      </c>
      <c r="L1444" s="1" t="s">
        <v>6054</v>
      </c>
      <c r="M1444" s="2" t="s">
        <v>55</v>
      </c>
      <c r="O1444" s="1" t="s">
        <v>6052</v>
      </c>
      <c r="P1444" s="52" t="s">
        <v>6053</v>
      </c>
      <c r="Q1444" s="52" t="s">
        <v>6055</v>
      </c>
    </row>
    <row r="1445" ht="13.2" spans="1:16">
      <c r="A1445" s="1">
        <v>1444</v>
      </c>
      <c r="B1445" s="1" t="s">
        <v>6</v>
      </c>
      <c r="C1445" s="1" t="s">
        <v>7</v>
      </c>
      <c r="D1445" s="1" t="s">
        <v>3594</v>
      </c>
      <c r="E1445" s="1" t="s">
        <v>3595</v>
      </c>
      <c r="F1445" s="1" t="s">
        <v>3585</v>
      </c>
      <c r="H1445" s="1" t="s">
        <v>3596</v>
      </c>
      <c r="I1445" s="52" t="s">
        <v>2181</v>
      </c>
      <c r="J1445" s="52" t="s">
        <v>2182</v>
      </c>
      <c r="K1445" s="52" t="s">
        <v>3597</v>
      </c>
      <c r="M1445" s="2"/>
      <c r="N1445" s="1" t="s">
        <v>6056</v>
      </c>
      <c r="O1445" s="1" t="s">
        <v>6057</v>
      </c>
      <c r="P1445" s="52" t="s">
        <v>3645</v>
      </c>
    </row>
    <row r="1446" ht="13.2" spans="1:17">
      <c r="A1446" s="1">
        <v>1445</v>
      </c>
      <c r="B1446" s="1" t="s">
        <v>3</v>
      </c>
      <c r="C1446" s="1" t="s">
        <v>4</v>
      </c>
      <c r="D1446" s="1" t="s">
        <v>3594</v>
      </c>
      <c r="E1446" s="1" t="s">
        <v>3595</v>
      </c>
      <c r="F1446" s="1" t="s">
        <v>3585</v>
      </c>
      <c r="H1446" s="1" t="s">
        <v>3596</v>
      </c>
      <c r="I1446" s="52" t="s">
        <v>2181</v>
      </c>
      <c r="J1446" s="52" t="s">
        <v>2182</v>
      </c>
      <c r="K1446" s="52" t="s">
        <v>3597</v>
      </c>
      <c r="L1446" s="1" t="s">
        <v>6058</v>
      </c>
      <c r="M1446" s="2" t="s">
        <v>522</v>
      </c>
      <c r="N1446" s="1" t="s">
        <v>6056</v>
      </c>
      <c r="O1446" s="1" t="s">
        <v>6057</v>
      </c>
      <c r="P1446" s="52" t="s">
        <v>3645</v>
      </c>
      <c r="Q1446" s="52" t="s">
        <v>4270</v>
      </c>
    </row>
    <row r="1447" ht="13.2" spans="1:16">
      <c r="A1447" s="1">
        <v>1446</v>
      </c>
      <c r="B1447" s="1" t="s">
        <v>6</v>
      </c>
      <c r="C1447" s="1" t="s">
        <v>7</v>
      </c>
      <c r="D1447" s="1" t="s">
        <v>3594</v>
      </c>
      <c r="E1447" s="1" t="s">
        <v>3595</v>
      </c>
      <c r="F1447" s="1" t="s">
        <v>3585</v>
      </c>
      <c r="H1447" s="1" t="s">
        <v>3596</v>
      </c>
      <c r="I1447" s="52" t="s">
        <v>2183</v>
      </c>
      <c r="J1447" s="52" t="s">
        <v>2184</v>
      </c>
      <c r="K1447" s="52" t="s">
        <v>3597</v>
      </c>
      <c r="M1447" s="2"/>
      <c r="O1447" s="1" t="s">
        <v>6059</v>
      </c>
      <c r="P1447" s="52" t="s">
        <v>4194</v>
      </c>
    </row>
    <row r="1448" ht="13.2" spans="1:17">
      <c r="A1448" s="1">
        <v>1447</v>
      </c>
      <c r="B1448" s="1" t="s">
        <v>3</v>
      </c>
      <c r="C1448" s="1" t="s">
        <v>4</v>
      </c>
      <c r="D1448" s="1" t="s">
        <v>3594</v>
      </c>
      <c r="E1448" s="1" t="s">
        <v>3595</v>
      </c>
      <c r="F1448" s="1" t="s">
        <v>3585</v>
      </c>
      <c r="H1448" s="1" t="s">
        <v>3596</v>
      </c>
      <c r="I1448" s="52" t="s">
        <v>2183</v>
      </c>
      <c r="J1448" s="52" t="s">
        <v>2184</v>
      </c>
      <c r="K1448" s="52" t="s">
        <v>3597</v>
      </c>
      <c r="L1448" s="1" t="s">
        <v>6060</v>
      </c>
      <c r="M1448" s="2" t="s">
        <v>523</v>
      </c>
      <c r="O1448" s="1" t="s">
        <v>6059</v>
      </c>
      <c r="P1448" s="52" t="s">
        <v>4194</v>
      </c>
      <c r="Q1448" s="52" t="s">
        <v>4196</v>
      </c>
    </row>
    <row r="1449" ht="13.2" spans="1:16">
      <c r="A1449" s="1">
        <v>1448</v>
      </c>
      <c r="B1449" s="1" t="s">
        <v>6</v>
      </c>
      <c r="C1449" s="1" t="s">
        <v>7</v>
      </c>
      <c r="D1449" s="1" t="s">
        <v>3594</v>
      </c>
      <c r="E1449" s="1" t="s">
        <v>3595</v>
      </c>
      <c r="F1449" s="1" t="s">
        <v>3585</v>
      </c>
      <c r="H1449" s="1" t="s">
        <v>3596</v>
      </c>
      <c r="I1449" s="52" t="s">
        <v>2185</v>
      </c>
      <c r="J1449" s="52" t="s">
        <v>2186</v>
      </c>
      <c r="K1449" s="52" t="s">
        <v>3597</v>
      </c>
      <c r="M1449" s="2"/>
      <c r="N1449" s="1" t="s">
        <v>6061</v>
      </c>
      <c r="O1449" s="1" t="s">
        <v>6062</v>
      </c>
      <c r="P1449" s="52" t="s">
        <v>4192</v>
      </c>
    </row>
    <row r="1450" ht="13.2" spans="1:17">
      <c r="A1450" s="1">
        <v>1449</v>
      </c>
      <c r="B1450" s="1" t="s">
        <v>3</v>
      </c>
      <c r="C1450" s="1" t="s">
        <v>4</v>
      </c>
      <c r="D1450" s="1" t="s">
        <v>3594</v>
      </c>
      <c r="E1450" s="1" t="s">
        <v>3595</v>
      </c>
      <c r="F1450" s="1" t="s">
        <v>3585</v>
      </c>
      <c r="H1450" s="1" t="s">
        <v>3596</v>
      </c>
      <c r="I1450" s="52" t="s">
        <v>2185</v>
      </c>
      <c r="J1450" s="52" t="s">
        <v>2186</v>
      </c>
      <c r="K1450" s="52" t="s">
        <v>3597</v>
      </c>
      <c r="L1450" s="1" t="s">
        <v>6063</v>
      </c>
      <c r="M1450" s="2" t="s">
        <v>524</v>
      </c>
      <c r="N1450" s="1" t="s">
        <v>6061</v>
      </c>
      <c r="O1450" s="1" t="s">
        <v>6062</v>
      </c>
      <c r="P1450" s="52" t="s">
        <v>4192</v>
      </c>
      <c r="Q1450" s="52" t="s">
        <v>6064</v>
      </c>
    </row>
    <row r="1451" ht="13.2" spans="1:16">
      <c r="A1451" s="1">
        <v>1450</v>
      </c>
      <c r="B1451" s="1" t="s">
        <v>6</v>
      </c>
      <c r="C1451" s="1" t="s">
        <v>7</v>
      </c>
      <c r="D1451" s="1" t="s">
        <v>3594</v>
      </c>
      <c r="E1451" s="1" t="s">
        <v>3595</v>
      </c>
      <c r="F1451" s="1" t="s">
        <v>3585</v>
      </c>
      <c r="H1451" s="1" t="s">
        <v>3596</v>
      </c>
      <c r="I1451" s="52" t="s">
        <v>2187</v>
      </c>
      <c r="J1451" s="52" t="s">
        <v>2188</v>
      </c>
      <c r="K1451" s="52" t="s">
        <v>3597</v>
      </c>
      <c r="M1451" s="2"/>
      <c r="O1451" s="1" t="s">
        <v>6065</v>
      </c>
      <c r="P1451" s="52" t="s">
        <v>5194</v>
      </c>
    </row>
    <row r="1452" ht="13.2" spans="1:17">
      <c r="A1452" s="1">
        <v>1451</v>
      </c>
      <c r="B1452" s="1" t="s">
        <v>3</v>
      </c>
      <c r="C1452" s="1" t="s">
        <v>4</v>
      </c>
      <c r="D1452" s="1" t="s">
        <v>3594</v>
      </c>
      <c r="E1452" s="1" t="s">
        <v>3595</v>
      </c>
      <c r="F1452" s="1" t="s">
        <v>3585</v>
      </c>
      <c r="H1452" s="1" t="s">
        <v>3596</v>
      </c>
      <c r="I1452" s="52" t="s">
        <v>2187</v>
      </c>
      <c r="J1452" s="52" t="s">
        <v>2188</v>
      </c>
      <c r="K1452" s="52" t="s">
        <v>3597</v>
      </c>
      <c r="L1452" s="1" t="s">
        <v>6066</v>
      </c>
      <c r="M1452" s="2" t="s">
        <v>55</v>
      </c>
      <c r="O1452" s="1" t="s">
        <v>6065</v>
      </c>
      <c r="P1452" s="52" t="s">
        <v>5194</v>
      </c>
      <c r="Q1452" s="52" t="s">
        <v>5196</v>
      </c>
    </row>
    <row r="1453" ht="13.2" spans="1:16">
      <c r="A1453" s="1">
        <v>1452</v>
      </c>
      <c r="B1453" s="1" t="s">
        <v>6</v>
      </c>
      <c r="C1453" s="1" t="s">
        <v>7</v>
      </c>
      <c r="D1453" s="1" t="s">
        <v>3594</v>
      </c>
      <c r="E1453" s="1" t="s">
        <v>3595</v>
      </c>
      <c r="F1453" s="1" t="s">
        <v>3585</v>
      </c>
      <c r="H1453" s="1" t="s">
        <v>3596</v>
      </c>
      <c r="I1453" s="52" t="s">
        <v>2189</v>
      </c>
      <c r="J1453" s="52" t="s">
        <v>2190</v>
      </c>
      <c r="K1453" s="52" t="s">
        <v>3597</v>
      </c>
      <c r="M1453" s="2"/>
      <c r="O1453" s="1" t="s">
        <v>6067</v>
      </c>
      <c r="P1453" s="52" t="s">
        <v>3618</v>
      </c>
    </row>
    <row r="1454" ht="13.2" spans="1:17">
      <c r="A1454" s="1">
        <v>1453</v>
      </c>
      <c r="B1454" s="1" t="s">
        <v>3</v>
      </c>
      <c r="C1454" s="1" t="s">
        <v>4</v>
      </c>
      <c r="D1454" s="1" t="s">
        <v>3594</v>
      </c>
      <c r="E1454" s="1" t="s">
        <v>3595</v>
      </c>
      <c r="F1454" s="1" t="s">
        <v>3585</v>
      </c>
      <c r="H1454" s="1" t="s">
        <v>3596</v>
      </c>
      <c r="I1454" s="52" t="s">
        <v>2189</v>
      </c>
      <c r="J1454" s="52" t="s">
        <v>2190</v>
      </c>
      <c r="K1454" s="52" t="s">
        <v>3597</v>
      </c>
      <c r="L1454" s="1" t="s">
        <v>6068</v>
      </c>
      <c r="M1454" s="2" t="s">
        <v>525</v>
      </c>
      <c r="O1454" s="1" t="s">
        <v>6067</v>
      </c>
      <c r="P1454" s="52" t="s">
        <v>3618</v>
      </c>
      <c r="Q1454" s="52" t="s">
        <v>3002</v>
      </c>
    </row>
    <row r="1455" ht="13.2" spans="1:16">
      <c r="A1455" s="1">
        <v>1454</v>
      </c>
      <c r="B1455" s="1" t="s">
        <v>6</v>
      </c>
      <c r="C1455" s="1" t="s">
        <v>7</v>
      </c>
      <c r="D1455" s="1" t="s">
        <v>3594</v>
      </c>
      <c r="E1455" s="1" t="s">
        <v>3595</v>
      </c>
      <c r="F1455" s="1" t="s">
        <v>3585</v>
      </c>
      <c r="H1455" s="1" t="s">
        <v>3596</v>
      </c>
      <c r="I1455" s="52" t="s">
        <v>2191</v>
      </c>
      <c r="J1455" s="52" t="s">
        <v>2192</v>
      </c>
      <c r="K1455" s="52" t="s">
        <v>3597</v>
      </c>
      <c r="M1455" s="2"/>
      <c r="O1455" s="1" t="s">
        <v>6069</v>
      </c>
      <c r="P1455" s="52" t="s">
        <v>5111</v>
      </c>
    </row>
    <row r="1456" ht="13.2" spans="1:17">
      <c r="A1456" s="1">
        <v>1455</v>
      </c>
      <c r="B1456" s="1" t="s">
        <v>3</v>
      </c>
      <c r="C1456" s="1" t="s">
        <v>4</v>
      </c>
      <c r="D1456" s="1" t="s">
        <v>3594</v>
      </c>
      <c r="E1456" s="1" t="s">
        <v>3595</v>
      </c>
      <c r="F1456" s="1" t="s">
        <v>3585</v>
      </c>
      <c r="H1456" s="1" t="s">
        <v>3596</v>
      </c>
      <c r="I1456" s="52" t="s">
        <v>2191</v>
      </c>
      <c r="J1456" s="52" t="s">
        <v>2192</v>
      </c>
      <c r="K1456" s="52" t="s">
        <v>3597</v>
      </c>
      <c r="L1456" s="1" t="s">
        <v>6070</v>
      </c>
      <c r="M1456" s="2" t="s">
        <v>526</v>
      </c>
      <c r="O1456" s="1" t="s">
        <v>6069</v>
      </c>
      <c r="P1456" s="52" t="s">
        <v>5111</v>
      </c>
      <c r="Q1456" s="52" t="s">
        <v>5113</v>
      </c>
    </row>
    <row r="1457" ht="13.2" spans="1:16">
      <c r="A1457" s="1">
        <v>1456</v>
      </c>
      <c r="B1457" s="1" t="s">
        <v>6</v>
      </c>
      <c r="C1457" s="1" t="s">
        <v>7</v>
      </c>
      <c r="D1457" s="1" t="s">
        <v>3594</v>
      </c>
      <c r="E1457" s="1" t="s">
        <v>3595</v>
      </c>
      <c r="F1457" s="1" t="s">
        <v>3585</v>
      </c>
      <c r="H1457" s="1" t="s">
        <v>3596</v>
      </c>
      <c r="I1457" s="52" t="s">
        <v>2193</v>
      </c>
      <c r="J1457" s="52" t="s">
        <v>2194</v>
      </c>
      <c r="K1457" s="52" t="s">
        <v>3597</v>
      </c>
      <c r="M1457" s="2"/>
      <c r="O1457" s="1" t="s">
        <v>6071</v>
      </c>
      <c r="P1457" s="52" t="s">
        <v>4655</v>
      </c>
    </row>
    <row r="1458" ht="13.2" spans="1:17">
      <c r="A1458" s="1">
        <v>1457</v>
      </c>
      <c r="B1458" s="1" t="s">
        <v>3</v>
      </c>
      <c r="C1458" s="1" t="s">
        <v>4</v>
      </c>
      <c r="D1458" s="1" t="s">
        <v>3594</v>
      </c>
      <c r="E1458" s="1" t="s">
        <v>3595</v>
      </c>
      <c r="F1458" s="1" t="s">
        <v>3585</v>
      </c>
      <c r="H1458" s="1" t="s">
        <v>3596</v>
      </c>
      <c r="I1458" s="52" t="s">
        <v>2193</v>
      </c>
      <c r="J1458" s="52" t="s">
        <v>2194</v>
      </c>
      <c r="K1458" s="52" t="s">
        <v>3597</v>
      </c>
      <c r="L1458" s="1" t="s">
        <v>6072</v>
      </c>
      <c r="M1458" s="2" t="s">
        <v>527</v>
      </c>
      <c r="O1458" s="1" t="s">
        <v>6071</v>
      </c>
      <c r="P1458" s="52" t="s">
        <v>4655</v>
      </c>
      <c r="Q1458" s="52" t="s">
        <v>4657</v>
      </c>
    </row>
    <row r="1459" ht="13.2" spans="1:16">
      <c r="A1459" s="1">
        <v>1458</v>
      </c>
      <c r="B1459" s="1" t="s">
        <v>6</v>
      </c>
      <c r="C1459" s="1" t="s">
        <v>7</v>
      </c>
      <c r="D1459" s="1" t="s">
        <v>3594</v>
      </c>
      <c r="E1459" s="1" t="s">
        <v>3595</v>
      </c>
      <c r="F1459" s="1" t="s">
        <v>3585</v>
      </c>
      <c r="H1459" s="1" t="s">
        <v>3596</v>
      </c>
      <c r="I1459" s="52" t="s">
        <v>2195</v>
      </c>
      <c r="J1459" s="52" t="s">
        <v>2196</v>
      </c>
      <c r="K1459" s="52" t="s">
        <v>3597</v>
      </c>
      <c r="M1459" s="2"/>
      <c r="N1459" s="1" t="s">
        <v>6073</v>
      </c>
      <c r="O1459" s="1" t="s">
        <v>6074</v>
      </c>
      <c r="P1459" s="52" t="s">
        <v>6075</v>
      </c>
    </row>
    <row r="1460" ht="13.2" spans="1:17">
      <c r="A1460" s="1">
        <v>1459</v>
      </c>
      <c r="B1460" s="1" t="s">
        <v>3</v>
      </c>
      <c r="C1460" s="1" t="s">
        <v>4</v>
      </c>
      <c r="D1460" s="1" t="s">
        <v>3594</v>
      </c>
      <c r="E1460" s="1" t="s">
        <v>3595</v>
      </c>
      <c r="F1460" s="1" t="s">
        <v>3585</v>
      </c>
      <c r="H1460" s="1" t="s">
        <v>3596</v>
      </c>
      <c r="I1460" s="52" t="s">
        <v>2195</v>
      </c>
      <c r="J1460" s="52" t="s">
        <v>2196</v>
      </c>
      <c r="K1460" s="52" t="s">
        <v>3597</v>
      </c>
      <c r="L1460" s="1" t="s">
        <v>6076</v>
      </c>
      <c r="M1460" s="2" t="s">
        <v>528</v>
      </c>
      <c r="N1460" s="1" t="s">
        <v>6073</v>
      </c>
      <c r="O1460" s="1" t="s">
        <v>6074</v>
      </c>
      <c r="P1460" s="52" t="s">
        <v>6075</v>
      </c>
      <c r="Q1460" s="52" t="s">
        <v>3166</v>
      </c>
    </row>
    <row r="1461" ht="13.2" spans="1:16">
      <c r="A1461" s="1">
        <v>1460</v>
      </c>
      <c r="B1461" s="1" t="s">
        <v>6</v>
      </c>
      <c r="C1461" s="1" t="s">
        <v>7</v>
      </c>
      <c r="D1461" s="1" t="s">
        <v>3594</v>
      </c>
      <c r="E1461" s="1" t="s">
        <v>3595</v>
      </c>
      <c r="F1461" s="1" t="s">
        <v>3585</v>
      </c>
      <c r="H1461" s="1" t="s">
        <v>3596</v>
      </c>
      <c r="I1461" s="52" t="s">
        <v>2196</v>
      </c>
      <c r="J1461" s="52" t="s">
        <v>2197</v>
      </c>
      <c r="K1461" s="52" t="s">
        <v>3597</v>
      </c>
      <c r="M1461" s="2"/>
      <c r="N1461" s="1" t="s">
        <v>6077</v>
      </c>
      <c r="O1461" s="1" t="s">
        <v>6078</v>
      </c>
      <c r="P1461" s="52" t="s">
        <v>5914</v>
      </c>
    </row>
    <row r="1462" ht="13.2" spans="1:17">
      <c r="A1462" s="1">
        <v>1461</v>
      </c>
      <c r="B1462" s="1" t="s">
        <v>3</v>
      </c>
      <c r="C1462" s="1" t="s">
        <v>4</v>
      </c>
      <c r="D1462" s="1" t="s">
        <v>3594</v>
      </c>
      <c r="E1462" s="1" t="s">
        <v>3595</v>
      </c>
      <c r="F1462" s="1" t="s">
        <v>3585</v>
      </c>
      <c r="H1462" s="1" t="s">
        <v>3596</v>
      </c>
      <c r="I1462" s="52" t="s">
        <v>2196</v>
      </c>
      <c r="J1462" s="52" t="s">
        <v>2197</v>
      </c>
      <c r="K1462" s="52" t="s">
        <v>3597</v>
      </c>
      <c r="L1462" s="1" t="s">
        <v>6079</v>
      </c>
      <c r="M1462" s="2" t="s">
        <v>529</v>
      </c>
      <c r="N1462" s="1" t="s">
        <v>6077</v>
      </c>
      <c r="O1462" s="1" t="s">
        <v>6078</v>
      </c>
      <c r="P1462" s="52" t="s">
        <v>5914</v>
      </c>
      <c r="Q1462" s="52" t="s">
        <v>6080</v>
      </c>
    </row>
    <row r="1463" ht="13.2" spans="1:16">
      <c r="A1463" s="1">
        <v>1462</v>
      </c>
      <c r="B1463" s="1" t="s">
        <v>6</v>
      </c>
      <c r="C1463" s="1" t="s">
        <v>7</v>
      </c>
      <c r="D1463" s="1" t="s">
        <v>3594</v>
      </c>
      <c r="E1463" s="1" t="s">
        <v>3595</v>
      </c>
      <c r="F1463" s="1" t="s">
        <v>3585</v>
      </c>
      <c r="H1463" s="1" t="s">
        <v>3596</v>
      </c>
      <c r="I1463" s="52" t="s">
        <v>2198</v>
      </c>
      <c r="J1463" s="52" t="s">
        <v>2199</v>
      </c>
      <c r="K1463" s="52" t="s">
        <v>3597</v>
      </c>
      <c r="M1463" s="2"/>
      <c r="O1463" s="1" t="s">
        <v>6081</v>
      </c>
      <c r="P1463" s="52" t="s">
        <v>6082</v>
      </c>
    </row>
    <row r="1464" ht="13.2" spans="1:17">
      <c r="A1464" s="1">
        <v>1463</v>
      </c>
      <c r="B1464" s="1" t="s">
        <v>3</v>
      </c>
      <c r="C1464" s="1" t="s">
        <v>4</v>
      </c>
      <c r="D1464" s="1" t="s">
        <v>3594</v>
      </c>
      <c r="E1464" s="1" t="s">
        <v>3595</v>
      </c>
      <c r="F1464" s="1" t="s">
        <v>3585</v>
      </c>
      <c r="H1464" s="1" t="s">
        <v>3596</v>
      </c>
      <c r="I1464" s="52" t="s">
        <v>2198</v>
      </c>
      <c r="J1464" s="52" t="s">
        <v>2199</v>
      </c>
      <c r="K1464" s="52" t="s">
        <v>3597</v>
      </c>
      <c r="L1464" s="1" t="s">
        <v>6083</v>
      </c>
      <c r="M1464" s="2" t="s">
        <v>530</v>
      </c>
      <c r="O1464" s="1" t="s">
        <v>6081</v>
      </c>
      <c r="P1464" s="52" t="s">
        <v>6082</v>
      </c>
      <c r="Q1464" s="52" t="s">
        <v>3701</v>
      </c>
    </row>
    <row r="1465" ht="13.2" spans="1:16">
      <c r="A1465" s="1">
        <v>1464</v>
      </c>
      <c r="B1465" s="1" t="s">
        <v>6</v>
      </c>
      <c r="C1465" s="1" t="s">
        <v>7</v>
      </c>
      <c r="D1465" s="1" t="s">
        <v>3594</v>
      </c>
      <c r="E1465" s="1" t="s">
        <v>3595</v>
      </c>
      <c r="F1465" s="1" t="s">
        <v>3585</v>
      </c>
      <c r="H1465" s="1" t="s">
        <v>3596</v>
      </c>
      <c r="I1465" s="52" t="s">
        <v>2200</v>
      </c>
      <c r="J1465" s="52" t="s">
        <v>2201</v>
      </c>
      <c r="K1465" s="52" t="s">
        <v>3597</v>
      </c>
      <c r="M1465" s="2"/>
      <c r="O1465" s="1" t="s">
        <v>6084</v>
      </c>
      <c r="P1465" s="52" t="s">
        <v>6085</v>
      </c>
    </row>
    <row r="1466" ht="13.2" spans="1:17">
      <c r="A1466" s="1">
        <v>1465</v>
      </c>
      <c r="B1466" s="1" t="s">
        <v>3</v>
      </c>
      <c r="C1466" s="1" t="s">
        <v>4</v>
      </c>
      <c r="D1466" s="1" t="s">
        <v>3594</v>
      </c>
      <c r="E1466" s="1" t="s">
        <v>3595</v>
      </c>
      <c r="F1466" s="1" t="s">
        <v>3585</v>
      </c>
      <c r="H1466" s="1" t="s">
        <v>3596</v>
      </c>
      <c r="I1466" s="52" t="s">
        <v>2200</v>
      </c>
      <c r="J1466" s="52" t="s">
        <v>2201</v>
      </c>
      <c r="K1466" s="52" t="s">
        <v>3597</v>
      </c>
      <c r="L1466" s="1" t="s">
        <v>6086</v>
      </c>
      <c r="M1466" s="2" t="s">
        <v>55</v>
      </c>
      <c r="O1466" s="1" t="s">
        <v>6084</v>
      </c>
      <c r="P1466" s="52" t="s">
        <v>6085</v>
      </c>
      <c r="Q1466" s="52" t="s">
        <v>6087</v>
      </c>
    </row>
    <row r="1467" ht="13.2" spans="1:16">
      <c r="A1467" s="1">
        <v>1466</v>
      </c>
      <c r="B1467" s="1" t="s">
        <v>6</v>
      </c>
      <c r="C1467" s="1" t="s">
        <v>7</v>
      </c>
      <c r="D1467" s="1" t="s">
        <v>3594</v>
      </c>
      <c r="E1467" s="1" t="s">
        <v>3595</v>
      </c>
      <c r="F1467" s="1" t="s">
        <v>3585</v>
      </c>
      <c r="H1467" s="1" t="s">
        <v>3596</v>
      </c>
      <c r="I1467" s="52" t="s">
        <v>2202</v>
      </c>
      <c r="J1467" s="52" t="s">
        <v>2203</v>
      </c>
      <c r="K1467" s="52" t="s">
        <v>3597</v>
      </c>
      <c r="M1467" s="2"/>
      <c r="O1467" s="1" t="s">
        <v>6088</v>
      </c>
      <c r="P1467" s="52" t="s">
        <v>3121</v>
      </c>
    </row>
    <row r="1468" ht="13.2" spans="1:17">
      <c r="A1468" s="1">
        <v>1467</v>
      </c>
      <c r="B1468" s="1" t="s">
        <v>3</v>
      </c>
      <c r="C1468" s="1" t="s">
        <v>4</v>
      </c>
      <c r="D1468" s="1" t="s">
        <v>3594</v>
      </c>
      <c r="E1468" s="1" t="s">
        <v>3595</v>
      </c>
      <c r="F1468" s="1" t="s">
        <v>3585</v>
      </c>
      <c r="H1468" s="1" t="s">
        <v>3596</v>
      </c>
      <c r="I1468" s="52" t="s">
        <v>2202</v>
      </c>
      <c r="J1468" s="52" t="s">
        <v>2203</v>
      </c>
      <c r="K1468" s="52" t="s">
        <v>3597</v>
      </c>
      <c r="L1468" s="1" t="s">
        <v>6089</v>
      </c>
      <c r="M1468" s="2" t="s">
        <v>531</v>
      </c>
      <c r="O1468" s="1" t="s">
        <v>6088</v>
      </c>
      <c r="P1468" s="52" t="s">
        <v>3121</v>
      </c>
      <c r="Q1468" s="52" t="s">
        <v>6090</v>
      </c>
    </row>
    <row r="1469" ht="13.2" spans="1:16">
      <c r="A1469" s="1">
        <v>1468</v>
      </c>
      <c r="B1469" s="1" t="s">
        <v>6</v>
      </c>
      <c r="C1469" s="1" t="s">
        <v>7</v>
      </c>
      <c r="D1469" s="1" t="s">
        <v>3594</v>
      </c>
      <c r="E1469" s="1" t="s">
        <v>3595</v>
      </c>
      <c r="F1469" s="1" t="s">
        <v>3585</v>
      </c>
      <c r="H1469" s="1" t="s">
        <v>3596</v>
      </c>
      <c r="I1469" s="52" t="s">
        <v>2204</v>
      </c>
      <c r="J1469" s="52" t="s">
        <v>2205</v>
      </c>
      <c r="K1469" s="1" t="s">
        <v>3602</v>
      </c>
      <c r="M1469" s="2"/>
      <c r="O1469" s="1" t="s">
        <v>6091</v>
      </c>
      <c r="P1469" s="52" t="s">
        <v>6092</v>
      </c>
    </row>
    <row r="1470" ht="13.2" spans="1:17">
      <c r="A1470" s="1">
        <v>1469</v>
      </c>
      <c r="B1470" s="1" t="s">
        <v>3</v>
      </c>
      <c r="C1470" s="1" t="s">
        <v>4</v>
      </c>
      <c r="D1470" s="1" t="s">
        <v>3594</v>
      </c>
      <c r="E1470" s="1" t="s">
        <v>3595</v>
      </c>
      <c r="F1470" s="1" t="s">
        <v>3585</v>
      </c>
      <c r="H1470" s="1" t="s">
        <v>3596</v>
      </c>
      <c r="I1470" s="52" t="s">
        <v>2204</v>
      </c>
      <c r="J1470" s="52" t="s">
        <v>2205</v>
      </c>
      <c r="K1470" s="1" t="s">
        <v>3602</v>
      </c>
      <c r="L1470" s="1" t="s">
        <v>6093</v>
      </c>
      <c r="M1470" s="2" t="s">
        <v>55</v>
      </c>
      <c r="O1470" s="1" t="s">
        <v>6091</v>
      </c>
      <c r="P1470" s="52" t="s">
        <v>6092</v>
      </c>
      <c r="Q1470" s="52" t="s">
        <v>6053</v>
      </c>
    </row>
    <row r="1471" ht="13.2" spans="1:16">
      <c r="A1471" s="1">
        <v>1470</v>
      </c>
      <c r="B1471" s="1" t="s">
        <v>6</v>
      </c>
      <c r="C1471" s="1" t="s">
        <v>7</v>
      </c>
      <c r="D1471" s="1" t="s">
        <v>3594</v>
      </c>
      <c r="E1471" s="1" t="s">
        <v>3595</v>
      </c>
      <c r="F1471" s="1" t="s">
        <v>3585</v>
      </c>
      <c r="H1471" s="1" t="s">
        <v>3596</v>
      </c>
      <c r="I1471" s="52" t="s">
        <v>2206</v>
      </c>
      <c r="J1471" s="52" t="s">
        <v>2207</v>
      </c>
      <c r="K1471" s="1" t="s">
        <v>3602</v>
      </c>
      <c r="M1471" s="2"/>
      <c r="N1471" s="1" t="s">
        <v>6094</v>
      </c>
      <c r="O1471" s="1" t="s">
        <v>6095</v>
      </c>
      <c r="P1471" s="52" t="s">
        <v>3941</v>
      </c>
    </row>
    <row r="1472" ht="13.2" spans="1:17">
      <c r="A1472" s="1">
        <v>1471</v>
      </c>
      <c r="B1472" s="1" t="s">
        <v>3</v>
      </c>
      <c r="C1472" s="1" t="s">
        <v>4</v>
      </c>
      <c r="D1472" s="1" t="s">
        <v>3594</v>
      </c>
      <c r="E1472" s="1" t="s">
        <v>3595</v>
      </c>
      <c r="F1472" s="1" t="s">
        <v>3585</v>
      </c>
      <c r="H1472" s="1" t="s">
        <v>3596</v>
      </c>
      <c r="I1472" s="52" t="s">
        <v>2206</v>
      </c>
      <c r="J1472" s="52" t="s">
        <v>2207</v>
      </c>
      <c r="K1472" s="1" t="s">
        <v>3602</v>
      </c>
      <c r="L1472" s="1" t="s">
        <v>6096</v>
      </c>
      <c r="M1472" s="2" t="s">
        <v>532</v>
      </c>
      <c r="N1472" s="1" t="s">
        <v>6094</v>
      </c>
      <c r="O1472" s="1" t="s">
        <v>6095</v>
      </c>
      <c r="P1472" s="52" t="s">
        <v>3941</v>
      </c>
      <c r="Q1472" s="52" t="s">
        <v>3943</v>
      </c>
    </row>
    <row r="1473" ht="13.2" spans="1:18">
      <c r="A1473" s="1">
        <v>1472</v>
      </c>
      <c r="B1473" s="1" t="s">
        <v>6</v>
      </c>
      <c r="C1473" s="1" t="s">
        <v>8</v>
      </c>
      <c r="D1473" s="1" t="s">
        <v>3594</v>
      </c>
      <c r="E1473" s="1" t="s">
        <v>3595</v>
      </c>
      <c r="F1473" s="1" t="s">
        <v>3585</v>
      </c>
      <c r="H1473" s="1" t="s">
        <v>3596</v>
      </c>
      <c r="I1473" s="52" t="s">
        <v>2208</v>
      </c>
      <c r="J1473" s="52" t="s">
        <v>2209</v>
      </c>
      <c r="K1473" s="52" t="s">
        <v>3597</v>
      </c>
      <c r="M1473" s="2"/>
      <c r="O1473" s="1" t="s">
        <v>6097</v>
      </c>
      <c r="P1473" s="52" t="s">
        <v>6098</v>
      </c>
      <c r="R1473" s="1" t="s">
        <v>3609</v>
      </c>
    </row>
    <row r="1474" ht="13.2" spans="1:16">
      <c r="A1474" s="1">
        <v>1473</v>
      </c>
      <c r="B1474" s="1" t="s">
        <v>6</v>
      </c>
      <c r="C1474" s="1" t="s">
        <v>7</v>
      </c>
      <c r="D1474" s="1" t="s">
        <v>3594</v>
      </c>
      <c r="E1474" s="1" t="s">
        <v>3595</v>
      </c>
      <c r="F1474" s="1" t="s">
        <v>3585</v>
      </c>
      <c r="H1474" s="1" t="s">
        <v>3596</v>
      </c>
      <c r="I1474" s="52" t="s">
        <v>2210</v>
      </c>
      <c r="J1474" s="52" t="s">
        <v>2211</v>
      </c>
      <c r="K1474" s="52" t="s">
        <v>3597</v>
      </c>
      <c r="M1474" s="2"/>
      <c r="O1474" s="1" t="s">
        <v>6099</v>
      </c>
      <c r="P1474" s="52" t="s">
        <v>6100</v>
      </c>
    </row>
    <row r="1475" ht="13.2" spans="1:17">
      <c r="A1475" s="1">
        <v>1474</v>
      </c>
      <c r="B1475" s="1" t="s">
        <v>3</v>
      </c>
      <c r="C1475" s="1" t="s">
        <v>4</v>
      </c>
      <c r="D1475" s="1" t="s">
        <v>3594</v>
      </c>
      <c r="E1475" s="1" t="s">
        <v>3595</v>
      </c>
      <c r="F1475" s="1" t="s">
        <v>3585</v>
      </c>
      <c r="H1475" s="1" t="s">
        <v>3596</v>
      </c>
      <c r="I1475" s="52" t="s">
        <v>2210</v>
      </c>
      <c r="J1475" s="52" t="s">
        <v>2211</v>
      </c>
      <c r="K1475" s="52" t="s">
        <v>3597</v>
      </c>
      <c r="L1475" s="1" t="s">
        <v>6101</v>
      </c>
      <c r="M1475" s="2" t="s">
        <v>155</v>
      </c>
      <c r="O1475" s="1" t="s">
        <v>6099</v>
      </c>
      <c r="P1475" s="52" t="s">
        <v>6100</v>
      </c>
      <c r="Q1475" s="52" t="s">
        <v>6102</v>
      </c>
    </row>
    <row r="1476" ht="13.2" spans="1:16">
      <c r="A1476" s="1">
        <v>1475</v>
      </c>
      <c r="B1476" s="1" t="s">
        <v>6</v>
      </c>
      <c r="C1476" s="1" t="s">
        <v>7</v>
      </c>
      <c r="D1476" s="1" t="s">
        <v>3594</v>
      </c>
      <c r="E1476" s="1" t="s">
        <v>3595</v>
      </c>
      <c r="F1476" s="1" t="s">
        <v>3585</v>
      </c>
      <c r="H1476" s="1" t="s">
        <v>3596</v>
      </c>
      <c r="I1476" s="52" t="s">
        <v>2212</v>
      </c>
      <c r="J1476" s="52" t="s">
        <v>2213</v>
      </c>
      <c r="K1476" s="52" t="s">
        <v>3597</v>
      </c>
      <c r="M1476" s="2"/>
      <c r="O1476" s="1" t="s">
        <v>6103</v>
      </c>
      <c r="P1476" s="52" t="s">
        <v>5120</v>
      </c>
    </row>
    <row r="1477" ht="13.2" spans="1:17">
      <c r="A1477" s="1">
        <v>1476</v>
      </c>
      <c r="B1477" s="1" t="s">
        <v>3</v>
      </c>
      <c r="C1477" s="1" t="s">
        <v>4</v>
      </c>
      <c r="D1477" s="1" t="s">
        <v>3594</v>
      </c>
      <c r="E1477" s="1" t="s">
        <v>3595</v>
      </c>
      <c r="F1477" s="1" t="s">
        <v>3585</v>
      </c>
      <c r="H1477" s="1" t="s">
        <v>3596</v>
      </c>
      <c r="I1477" s="52" t="s">
        <v>2212</v>
      </c>
      <c r="J1477" s="52" t="s">
        <v>2213</v>
      </c>
      <c r="K1477" s="52" t="s">
        <v>3597</v>
      </c>
      <c r="L1477" s="1" t="s">
        <v>6104</v>
      </c>
      <c r="M1477" s="2" t="s">
        <v>55</v>
      </c>
      <c r="O1477" s="1" t="s">
        <v>6103</v>
      </c>
      <c r="P1477" s="52" t="s">
        <v>5120</v>
      </c>
      <c r="Q1477" s="52" t="s">
        <v>5122</v>
      </c>
    </row>
    <row r="1478" ht="13.2" spans="1:16">
      <c r="A1478" s="1">
        <v>1477</v>
      </c>
      <c r="B1478" s="1" t="s">
        <v>6</v>
      </c>
      <c r="C1478" s="1" t="s">
        <v>7</v>
      </c>
      <c r="D1478" s="1" t="s">
        <v>3594</v>
      </c>
      <c r="E1478" s="1" t="s">
        <v>3595</v>
      </c>
      <c r="F1478" s="1" t="s">
        <v>3585</v>
      </c>
      <c r="H1478" s="1" t="s">
        <v>3596</v>
      </c>
      <c r="I1478" s="52" t="s">
        <v>2214</v>
      </c>
      <c r="J1478" s="52" t="s">
        <v>2215</v>
      </c>
      <c r="K1478" s="52" t="s">
        <v>3597</v>
      </c>
      <c r="M1478" s="2"/>
      <c r="N1478" s="1" t="s">
        <v>6105</v>
      </c>
      <c r="O1478" s="1" t="s">
        <v>6106</v>
      </c>
      <c r="P1478" s="52" t="s">
        <v>6107</v>
      </c>
    </row>
    <row r="1479" ht="13.2" spans="1:17">
      <c r="A1479" s="1">
        <v>1478</v>
      </c>
      <c r="B1479" s="1" t="s">
        <v>3</v>
      </c>
      <c r="C1479" s="1" t="s">
        <v>4</v>
      </c>
      <c r="D1479" s="1" t="s">
        <v>3594</v>
      </c>
      <c r="E1479" s="1" t="s">
        <v>3595</v>
      </c>
      <c r="F1479" s="1" t="s">
        <v>3585</v>
      </c>
      <c r="H1479" s="1" t="s">
        <v>3596</v>
      </c>
      <c r="I1479" s="52" t="s">
        <v>2214</v>
      </c>
      <c r="J1479" s="52" t="s">
        <v>2215</v>
      </c>
      <c r="K1479" s="52" t="s">
        <v>3597</v>
      </c>
      <c r="L1479" s="1" t="s">
        <v>6108</v>
      </c>
      <c r="M1479" s="2" t="s">
        <v>533</v>
      </c>
      <c r="N1479" s="1" t="s">
        <v>6105</v>
      </c>
      <c r="O1479" s="1" t="s">
        <v>6106</v>
      </c>
      <c r="P1479" s="52" t="s">
        <v>6107</v>
      </c>
      <c r="Q1479" s="52" t="s">
        <v>6109</v>
      </c>
    </row>
    <row r="1480" ht="13.2" spans="1:16">
      <c r="A1480" s="1">
        <v>1479</v>
      </c>
      <c r="B1480" s="1" t="s">
        <v>6</v>
      </c>
      <c r="C1480" s="1" t="s">
        <v>7</v>
      </c>
      <c r="D1480" s="1" t="s">
        <v>3594</v>
      </c>
      <c r="E1480" s="1" t="s">
        <v>3595</v>
      </c>
      <c r="F1480" s="1" t="s">
        <v>3585</v>
      </c>
      <c r="H1480" s="1" t="s">
        <v>3596</v>
      </c>
      <c r="I1480" s="52" t="s">
        <v>2216</v>
      </c>
      <c r="J1480" s="52" t="s">
        <v>2217</v>
      </c>
      <c r="K1480" s="52" t="s">
        <v>3597</v>
      </c>
      <c r="M1480" s="2"/>
      <c r="O1480" s="1" t="s">
        <v>6110</v>
      </c>
      <c r="P1480" s="52" t="s">
        <v>2885</v>
      </c>
    </row>
    <row r="1481" ht="13.2" spans="1:17">
      <c r="A1481" s="1">
        <v>1480</v>
      </c>
      <c r="B1481" s="1" t="s">
        <v>3</v>
      </c>
      <c r="C1481" s="1" t="s">
        <v>4</v>
      </c>
      <c r="D1481" s="1" t="s">
        <v>3594</v>
      </c>
      <c r="E1481" s="1" t="s">
        <v>3595</v>
      </c>
      <c r="F1481" s="1" t="s">
        <v>3585</v>
      </c>
      <c r="H1481" s="1" t="s">
        <v>3596</v>
      </c>
      <c r="I1481" s="52" t="s">
        <v>2216</v>
      </c>
      <c r="J1481" s="52" t="s">
        <v>2217</v>
      </c>
      <c r="K1481" s="52" t="s">
        <v>3597</v>
      </c>
      <c r="L1481" s="1" t="s">
        <v>6111</v>
      </c>
      <c r="M1481" s="2" t="s">
        <v>534</v>
      </c>
      <c r="O1481" s="1" t="s">
        <v>6110</v>
      </c>
      <c r="P1481" s="52" t="s">
        <v>2885</v>
      </c>
      <c r="Q1481" s="52" t="s">
        <v>4618</v>
      </c>
    </row>
    <row r="1482" ht="13.2" spans="1:16">
      <c r="A1482" s="1">
        <v>1481</v>
      </c>
      <c r="B1482" s="1" t="s">
        <v>6</v>
      </c>
      <c r="C1482" s="1" t="s">
        <v>7</v>
      </c>
      <c r="D1482" s="1" t="s">
        <v>3594</v>
      </c>
      <c r="E1482" s="1" t="s">
        <v>3595</v>
      </c>
      <c r="F1482" s="1" t="s">
        <v>3585</v>
      </c>
      <c r="H1482" s="1" t="s">
        <v>3596</v>
      </c>
      <c r="I1482" s="52" t="s">
        <v>2218</v>
      </c>
      <c r="J1482" s="52" t="s">
        <v>2219</v>
      </c>
      <c r="K1482" s="52" t="s">
        <v>3597</v>
      </c>
      <c r="M1482" s="2"/>
      <c r="O1482" s="1" t="s">
        <v>6112</v>
      </c>
      <c r="P1482" s="52" t="s">
        <v>4537</v>
      </c>
    </row>
    <row r="1483" ht="13.2" spans="1:17">
      <c r="A1483" s="1">
        <v>1482</v>
      </c>
      <c r="B1483" s="1" t="s">
        <v>3</v>
      </c>
      <c r="C1483" s="1" t="s">
        <v>4</v>
      </c>
      <c r="D1483" s="1" t="s">
        <v>3594</v>
      </c>
      <c r="E1483" s="1" t="s">
        <v>3595</v>
      </c>
      <c r="F1483" s="1" t="s">
        <v>3585</v>
      </c>
      <c r="H1483" s="1" t="s">
        <v>3596</v>
      </c>
      <c r="I1483" s="52" t="s">
        <v>2218</v>
      </c>
      <c r="J1483" s="52" t="s">
        <v>2219</v>
      </c>
      <c r="K1483" s="52" t="s">
        <v>3597</v>
      </c>
      <c r="L1483" s="1" t="s">
        <v>6113</v>
      </c>
      <c r="M1483" s="2" t="s">
        <v>55</v>
      </c>
      <c r="O1483" s="1" t="s">
        <v>6112</v>
      </c>
      <c r="P1483" s="52" t="s">
        <v>4537</v>
      </c>
      <c r="Q1483" s="52" t="s">
        <v>4840</v>
      </c>
    </row>
    <row r="1484" ht="13.2" spans="1:16">
      <c r="A1484" s="1">
        <v>1483</v>
      </c>
      <c r="B1484" s="1" t="s">
        <v>6</v>
      </c>
      <c r="C1484" s="1" t="s">
        <v>7</v>
      </c>
      <c r="D1484" s="1" t="s">
        <v>3594</v>
      </c>
      <c r="E1484" s="1" t="s">
        <v>3595</v>
      </c>
      <c r="F1484" s="1" t="s">
        <v>3585</v>
      </c>
      <c r="H1484" s="1" t="s">
        <v>3596</v>
      </c>
      <c r="I1484" s="52" t="s">
        <v>2220</v>
      </c>
      <c r="J1484" s="52" t="s">
        <v>2221</v>
      </c>
      <c r="K1484" s="52" t="s">
        <v>3597</v>
      </c>
      <c r="M1484" s="2"/>
      <c r="O1484" s="1" t="s">
        <v>6114</v>
      </c>
      <c r="P1484" s="52" t="s">
        <v>6115</v>
      </c>
    </row>
    <row r="1485" ht="13.2" spans="1:17">
      <c r="A1485" s="1">
        <v>1484</v>
      </c>
      <c r="B1485" s="1" t="s">
        <v>3</v>
      </c>
      <c r="C1485" s="1" t="s">
        <v>4</v>
      </c>
      <c r="D1485" s="1" t="s">
        <v>3594</v>
      </c>
      <c r="E1485" s="1" t="s">
        <v>3595</v>
      </c>
      <c r="F1485" s="1" t="s">
        <v>3585</v>
      </c>
      <c r="H1485" s="1" t="s">
        <v>3596</v>
      </c>
      <c r="I1485" s="52" t="s">
        <v>2220</v>
      </c>
      <c r="J1485" s="52" t="s">
        <v>2221</v>
      </c>
      <c r="K1485" s="52" t="s">
        <v>3597</v>
      </c>
      <c r="L1485" s="1" t="s">
        <v>6116</v>
      </c>
      <c r="M1485" s="2" t="s">
        <v>535</v>
      </c>
      <c r="O1485" s="1" t="s">
        <v>6114</v>
      </c>
      <c r="P1485" s="52" t="s">
        <v>6115</v>
      </c>
      <c r="Q1485" s="52" t="s">
        <v>6117</v>
      </c>
    </row>
    <row r="1486" ht="13.2" spans="1:16">
      <c r="A1486" s="1">
        <v>1485</v>
      </c>
      <c r="B1486" s="1" t="s">
        <v>6</v>
      </c>
      <c r="C1486" s="1" t="s">
        <v>7</v>
      </c>
      <c r="D1486" s="1" t="s">
        <v>3594</v>
      </c>
      <c r="E1486" s="1" t="s">
        <v>3595</v>
      </c>
      <c r="F1486" s="1" t="s">
        <v>3585</v>
      </c>
      <c r="H1486" s="1" t="s">
        <v>3596</v>
      </c>
      <c r="I1486" s="52" t="s">
        <v>2222</v>
      </c>
      <c r="J1486" s="52" t="s">
        <v>2223</v>
      </c>
      <c r="K1486" s="52" t="s">
        <v>3597</v>
      </c>
      <c r="M1486" s="2"/>
      <c r="O1486" s="1" t="s">
        <v>6118</v>
      </c>
      <c r="P1486" s="52" t="s">
        <v>6119</v>
      </c>
    </row>
    <row r="1487" ht="13.2" spans="1:17">
      <c r="A1487" s="1">
        <v>1486</v>
      </c>
      <c r="B1487" s="1" t="s">
        <v>3</v>
      </c>
      <c r="C1487" s="1" t="s">
        <v>4</v>
      </c>
      <c r="D1487" s="1" t="s">
        <v>3594</v>
      </c>
      <c r="E1487" s="1" t="s">
        <v>3595</v>
      </c>
      <c r="F1487" s="1" t="s">
        <v>3585</v>
      </c>
      <c r="H1487" s="1" t="s">
        <v>3596</v>
      </c>
      <c r="I1487" s="52" t="s">
        <v>2222</v>
      </c>
      <c r="J1487" s="52" t="s">
        <v>2223</v>
      </c>
      <c r="K1487" s="52" t="s">
        <v>3597</v>
      </c>
      <c r="L1487" s="1" t="s">
        <v>6120</v>
      </c>
      <c r="M1487" s="2" t="s">
        <v>536</v>
      </c>
      <c r="O1487" s="1" t="s">
        <v>6118</v>
      </c>
      <c r="P1487" s="52" t="s">
        <v>6119</v>
      </c>
      <c r="Q1487" s="52" t="s">
        <v>3858</v>
      </c>
    </row>
    <row r="1488" ht="13.2" spans="1:16">
      <c r="A1488" s="1">
        <v>1487</v>
      </c>
      <c r="B1488" s="1" t="s">
        <v>6</v>
      </c>
      <c r="C1488" s="1" t="s">
        <v>7</v>
      </c>
      <c r="D1488" s="1" t="s">
        <v>3594</v>
      </c>
      <c r="E1488" s="1" t="s">
        <v>3595</v>
      </c>
      <c r="F1488" s="1" t="s">
        <v>3585</v>
      </c>
      <c r="H1488" s="1" t="s">
        <v>3596</v>
      </c>
      <c r="I1488" s="52" t="s">
        <v>2224</v>
      </c>
      <c r="J1488" s="52" t="s">
        <v>2225</v>
      </c>
      <c r="K1488" s="52" t="s">
        <v>3597</v>
      </c>
      <c r="M1488" s="2"/>
      <c r="N1488" s="1" t="s">
        <v>6121</v>
      </c>
      <c r="O1488" s="1" t="s">
        <v>6122</v>
      </c>
      <c r="P1488" s="52" t="s">
        <v>3801</v>
      </c>
    </row>
    <row r="1489" ht="13.2" spans="1:17">
      <c r="A1489" s="1">
        <v>1488</v>
      </c>
      <c r="B1489" s="1" t="s">
        <v>3</v>
      </c>
      <c r="C1489" s="1" t="s">
        <v>4</v>
      </c>
      <c r="D1489" s="1" t="s">
        <v>3594</v>
      </c>
      <c r="E1489" s="1" t="s">
        <v>3595</v>
      </c>
      <c r="F1489" s="1" t="s">
        <v>3585</v>
      </c>
      <c r="H1489" s="1" t="s">
        <v>3596</v>
      </c>
      <c r="I1489" s="52" t="s">
        <v>2224</v>
      </c>
      <c r="J1489" s="52" t="s">
        <v>2225</v>
      </c>
      <c r="K1489" s="52" t="s">
        <v>3597</v>
      </c>
      <c r="L1489" s="1" t="s">
        <v>6123</v>
      </c>
      <c r="M1489" s="2" t="s">
        <v>537</v>
      </c>
      <c r="N1489" s="1" t="s">
        <v>6121</v>
      </c>
      <c r="O1489" s="1" t="s">
        <v>6122</v>
      </c>
      <c r="P1489" s="52" t="s">
        <v>3801</v>
      </c>
      <c r="Q1489" s="52" t="s">
        <v>3803</v>
      </c>
    </row>
    <row r="1490" ht="13.2" spans="1:16">
      <c r="A1490" s="1">
        <v>1489</v>
      </c>
      <c r="B1490" s="1" t="s">
        <v>6</v>
      </c>
      <c r="C1490" s="1" t="s">
        <v>7</v>
      </c>
      <c r="D1490" s="1" t="s">
        <v>3594</v>
      </c>
      <c r="E1490" s="1" t="s">
        <v>3595</v>
      </c>
      <c r="F1490" s="1" t="s">
        <v>3585</v>
      </c>
      <c r="H1490" s="1" t="s">
        <v>3596</v>
      </c>
      <c r="I1490" s="52" t="s">
        <v>2226</v>
      </c>
      <c r="J1490" s="52" t="s">
        <v>2227</v>
      </c>
      <c r="K1490" s="52" t="s">
        <v>3597</v>
      </c>
      <c r="M1490" s="2"/>
      <c r="N1490" s="1" t="s">
        <v>6124</v>
      </c>
      <c r="O1490" s="1" t="s">
        <v>6125</v>
      </c>
      <c r="P1490" s="52" t="s">
        <v>4969</v>
      </c>
    </row>
    <row r="1491" ht="13.2" spans="1:17">
      <c r="A1491" s="1">
        <v>1490</v>
      </c>
      <c r="B1491" s="1" t="s">
        <v>3</v>
      </c>
      <c r="C1491" s="1" t="s">
        <v>4</v>
      </c>
      <c r="D1491" s="1" t="s">
        <v>3594</v>
      </c>
      <c r="E1491" s="1" t="s">
        <v>3595</v>
      </c>
      <c r="F1491" s="1" t="s">
        <v>3585</v>
      </c>
      <c r="H1491" s="1" t="s">
        <v>3596</v>
      </c>
      <c r="I1491" s="52" t="s">
        <v>2226</v>
      </c>
      <c r="J1491" s="52" t="s">
        <v>2227</v>
      </c>
      <c r="K1491" s="52" t="s">
        <v>3597</v>
      </c>
      <c r="L1491" s="1" t="s">
        <v>6126</v>
      </c>
      <c r="M1491" s="2" t="s">
        <v>538</v>
      </c>
      <c r="N1491" s="1" t="s">
        <v>6124</v>
      </c>
      <c r="O1491" s="1" t="s">
        <v>6125</v>
      </c>
      <c r="P1491" s="52" t="s">
        <v>4969</v>
      </c>
      <c r="Q1491" s="52" t="s">
        <v>4683</v>
      </c>
    </row>
    <row r="1492" ht="13.2" spans="1:16">
      <c r="A1492" s="1">
        <v>1491</v>
      </c>
      <c r="B1492" s="1" t="s">
        <v>6</v>
      </c>
      <c r="C1492" s="1" t="s">
        <v>7</v>
      </c>
      <c r="D1492" s="1" t="s">
        <v>3594</v>
      </c>
      <c r="E1492" s="1" t="s">
        <v>3595</v>
      </c>
      <c r="F1492" s="1" t="s">
        <v>3585</v>
      </c>
      <c r="H1492" s="1" t="s">
        <v>3596</v>
      </c>
      <c r="I1492" s="52" t="s">
        <v>2228</v>
      </c>
      <c r="J1492" s="52" t="s">
        <v>2229</v>
      </c>
      <c r="K1492" s="52" t="s">
        <v>3597</v>
      </c>
      <c r="M1492" s="2"/>
      <c r="N1492" s="1" t="s">
        <v>6127</v>
      </c>
      <c r="O1492" s="1" t="s">
        <v>6128</v>
      </c>
      <c r="P1492" s="52" t="s">
        <v>5674</v>
      </c>
    </row>
    <row r="1493" ht="13.2" spans="1:17">
      <c r="A1493" s="1">
        <v>1492</v>
      </c>
      <c r="B1493" s="1" t="s">
        <v>3</v>
      </c>
      <c r="C1493" s="1" t="s">
        <v>4</v>
      </c>
      <c r="D1493" s="1" t="s">
        <v>3594</v>
      </c>
      <c r="E1493" s="1" t="s">
        <v>3595</v>
      </c>
      <c r="F1493" s="1" t="s">
        <v>3585</v>
      </c>
      <c r="H1493" s="1" t="s">
        <v>3596</v>
      </c>
      <c r="I1493" s="52" t="s">
        <v>2228</v>
      </c>
      <c r="J1493" s="52" t="s">
        <v>2229</v>
      </c>
      <c r="K1493" s="52" t="s">
        <v>3597</v>
      </c>
      <c r="L1493" s="1" t="s">
        <v>6129</v>
      </c>
      <c r="M1493" s="2" t="s">
        <v>539</v>
      </c>
      <c r="N1493" s="1" t="s">
        <v>6127</v>
      </c>
      <c r="O1493" s="1" t="s">
        <v>6128</v>
      </c>
      <c r="P1493" s="52" t="s">
        <v>5674</v>
      </c>
      <c r="Q1493" s="52" t="s">
        <v>6130</v>
      </c>
    </row>
    <row r="1494" ht="13.2" spans="1:16">
      <c r="A1494" s="1">
        <v>1493</v>
      </c>
      <c r="B1494" s="1" t="s">
        <v>6</v>
      </c>
      <c r="C1494" s="1" t="s">
        <v>7</v>
      </c>
      <c r="D1494" s="1" t="s">
        <v>3594</v>
      </c>
      <c r="E1494" s="1" t="s">
        <v>3595</v>
      </c>
      <c r="F1494" s="1" t="s">
        <v>3585</v>
      </c>
      <c r="H1494" s="1" t="s">
        <v>3596</v>
      </c>
      <c r="I1494" s="52" t="s">
        <v>2230</v>
      </c>
      <c r="J1494" s="52" t="s">
        <v>2231</v>
      </c>
      <c r="K1494" s="52" t="s">
        <v>3597</v>
      </c>
      <c r="M1494" s="2"/>
      <c r="O1494" s="1" t="s">
        <v>6131</v>
      </c>
      <c r="P1494" s="52" t="s">
        <v>6132</v>
      </c>
    </row>
    <row r="1495" ht="26.4" spans="1:17">
      <c r="A1495" s="1">
        <v>1494</v>
      </c>
      <c r="B1495" s="1" t="s">
        <v>3</v>
      </c>
      <c r="C1495" s="1" t="s">
        <v>4</v>
      </c>
      <c r="D1495" s="1" t="s">
        <v>3594</v>
      </c>
      <c r="E1495" s="1" t="s">
        <v>3595</v>
      </c>
      <c r="F1495" s="1" t="s">
        <v>3585</v>
      </c>
      <c r="H1495" s="1" t="s">
        <v>3596</v>
      </c>
      <c r="I1495" s="52" t="s">
        <v>2230</v>
      </c>
      <c r="J1495" s="52" t="s">
        <v>2231</v>
      </c>
      <c r="K1495" s="52" t="s">
        <v>3597</v>
      </c>
      <c r="L1495" s="1" t="s">
        <v>6133</v>
      </c>
      <c r="M1495" s="2" t="s">
        <v>540</v>
      </c>
      <c r="O1495" s="1" t="s">
        <v>6131</v>
      </c>
      <c r="P1495" s="52" t="s">
        <v>6132</v>
      </c>
      <c r="Q1495" s="52" t="s">
        <v>6134</v>
      </c>
    </row>
    <row r="1496" ht="13.2" spans="1:16">
      <c r="A1496" s="1">
        <v>1495</v>
      </c>
      <c r="B1496" s="1" t="s">
        <v>6</v>
      </c>
      <c r="C1496" s="1" t="s">
        <v>7</v>
      </c>
      <c r="D1496" s="1" t="s">
        <v>3594</v>
      </c>
      <c r="E1496" s="1" t="s">
        <v>3595</v>
      </c>
      <c r="F1496" s="1" t="s">
        <v>3585</v>
      </c>
      <c r="H1496" s="1" t="s">
        <v>3596</v>
      </c>
      <c r="I1496" s="52" t="s">
        <v>2232</v>
      </c>
      <c r="J1496" s="52" t="s">
        <v>2233</v>
      </c>
      <c r="K1496" s="52" t="s">
        <v>3597</v>
      </c>
      <c r="M1496" s="2"/>
      <c r="O1496" s="1" t="s">
        <v>6135</v>
      </c>
      <c r="P1496" s="52" t="s">
        <v>4203</v>
      </c>
    </row>
    <row r="1497" ht="13.2" spans="1:17">
      <c r="A1497" s="1">
        <v>1496</v>
      </c>
      <c r="B1497" s="1" t="s">
        <v>3</v>
      </c>
      <c r="C1497" s="1" t="s">
        <v>4</v>
      </c>
      <c r="D1497" s="1" t="s">
        <v>3594</v>
      </c>
      <c r="E1497" s="1" t="s">
        <v>3595</v>
      </c>
      <c r="F1497" s="1" t="s">
        <v>3585</v>
      </c>
      <c r="H1497" s="1" t="s">
        <v>3596</v>
      </c>
      <c r="I1497" s="52" t="s">
        <v>2232</v>
      </c>
      <c r="J1497" s="52" t="s">
        <v>2233</v>
      </c>
      <c r="K1497" s="52" t="s">
        <v>3597</v>
      </c>
      <c r="L1497" s="1" t="s">
        <v>6136</v>
      </c>
      <c r="M1497" s="2" t="s">
        <v>70</v>
      </c>
      <c r="O1497" s="1" t="s">
        <v>6135</v>
      </c>
      <c r="P1497" s="52" t="s">
        <v>4203</v>
      </c>
      <c r="Q1497" s="52" t="s">
        <v>4205</v>
      </c>
    </row>
    <row r="1498" ht="13.2" spans="1:16">
      <c r="A1498" s="1">
        <v>1497</v>
      </c>
      <c r="B1498" s="1" t="s">
        <v>6</v>
      </c>
      <c r="C1498" s="1" t="s">
        <v>7</v>
      </c>
      <c r="D1498" s="1" t="s">
        <v>3594</v>
      </c>
      <c r="E1498" s="1" t="s">
        <v>3595</v>
      </c>
      <c r="F1498" s="1" t="s">
        <v>3585</v>
      </c>
      <c r="H1498" s="1" t="s">
        <v>3596</v>
      </c>
      <c r="I1498" s="52" t="s">
        <v>2234</v>
      </c>
      <c r="J1498" s="52" t="s">
        <v>2235</v>
      </c>
      <c r="K1498" s="52" t="s">
        <v>3597</v>
      </c>
      <c r="M1498" s="2"/>
      <c r="O1498" s="1" t="s">
        <v>6137</v>
      </c>
      <c r="P1498" s="52" t="s">
        <v>6138</v>
      </c>
    </row>
    <row r="1499" ht="13.2" spans="1:17">
      <c r="A1499" s="1">
        <v>1498</v>
      </c>
      <c r="B1499" s="1" t="s">
        <v>3</v>
      </c>
      <c r="C1499" s="1" t="s">
        <v>4</v>
      </c>
      <c r="D1499" s="1" t="s">
        <v>3594</v>
      </c>
      <c r="E1499" s="1" t="s">
        <v>3595</v>
      </c>
      <c r="F1499" s="1" t="s">
        <v>3585</v>
      </c>
      <c r="H1499" s="1" t="s">
        <v>3596</v>
      </c>
      <c r="I1499" s="52" t="s">
        <v>2234</v>
      </c>
      <c r="J1499" s="52" t="s">
        <v>2235</v>
      </c>
      <c r="K1499" s="52" t="s">
        <v>3597</v>
      </c>
      <c r="L1499" s="1" t="s">
        <v>6139</v>
      </c>
      <c r="M1499" s="2" t="s">
        <v>65</v>
      </c>
      <c r="O1499" s="1" t="s">
        <v>6137</v>
      </c>
      <c r="P1499" s="52" t="s">
        <v>6138</v>
      </c>
      <c r="Q1499" s="52" t="s">
        <v>3993</v>
      </c>
    </row>
    <row r="1500" ht="13.2" spans="1:16">
      <c r="A1500" s="1">
        <v>1499</v>
      </c>
      <c r="B1500" s="1" t="s">
        <v>6</v>
      </c>
      <c r="C1500" s="1" t="s">
        <v>7</v>
      </c>
      <c r="D1500" s="1" t="s">
        <v>3594</v>
      </c>
      <c r="E1500" s="1" t="s">
        <v>3595</v>
      </c>
      <c r="F1500" s="1" t="s">
        <v>3585</v>
      </c>
      <c r="H1500" s="1" t="s">
        <v>3596</v>
      </c>
      <c r="I1500" s="52" t="s">
        <v>2236</v>
      </c>
      <c r="J1500" s="52" t="s">
        <v>2237</v>
      </c>
      <c r="K1500" s="52" t="s">
        <v>3597</v>
      </c>
      <c r="M1500" s="2"/>
      <c r="O1500" s="1" t="s">
        <v>6140</v>
      </c>
      <c r="P1500" s="52" t="s">
        <v>5091</v>
      </c>
    </row>
    <row r="1501" ht="13.2" spans="1:17">
      <c r="A1501" s="1">
        <v>1500</v>
      </c>
      <c r="B1501" s="1" t="s">
        <v>3</v>
      </c>
      <c r="C1501" s="1" t="s">
        <v>4</v>
      </c>
      <c r="D1501" s="1" t="s">
        <v>3594</v>
      </c>
      <c r="E1501" s="1" t="s">
        <v>3595</v>
      </c>
      <c r="F1501" s="1" t="s">
        <v>3585</v>
      </c>
      <c r="H1501" s="1" t="s">
        <v>3596</v>
      </c>
      <c r="I1501" s="52" t="s">
        <v>2236</v>
      </c>
      <c r="J1501" s="52" t="s">
        <v>2237</v>
      </c>
      <c r="K1501" s="52" t="s">
        <v>3597</v>
      </c>
      <c r="L1501" s="1" t="s">
        <v>6141</v>
      </c>
      <c r="M1501" s="2" t="s">
        <v>541</v>
      </c>
      <c r="O1501" s="1" t="s">
        <v>6140</v>
      </c>
      <c r="P1501" s="52" t="s">
        <v>5091</v>
      </c>
      <c r="Q1501" s="52" t="s">
        <v>5093</v>
      </c>
    </row>
    <row r="1502" ht="13.2" spans="1:16">
      <c r="A1502" s="1">
        <v>1501</v>
      </c>
      <c r="B1502" s="1" t="s">
        <v>6</v>
      </c>
      <c r="C1502" s="1" t="s">
        <v>7</v>
      </c>
      <c r="D1502" s="1" t="s">
        <v>3594</v>
      </c>
      <c r="E1502" s="1" t="s">
        <v>3595</v>
      </c>
      <c r="F1502" s="1" t="s">
        <v>3585</v>
      </c>
      <c r="H1502" s="1" t="s">
        <v>3596</v>
      </c>
      <c r="I1502" s="52" t="s">
        <v>2238</v>
      </c>
      <c r="J1502" s="52" t="s">
        <v>2239</v>
      </c>
      <c r="K1502" s="52" t="s">
        <v>3597</v>
      </c>
      <c r="M1502" s="2"/>
      <c r="N1502" s="1" t="s">
        <v>6142</v>
      </c>
      <c r="O1502" s="1" t="s">
        <v>6143</v>
      </c>
      <c r="P1502" s="52" t="s">
        <v>4102</v>
      </c>
    </row>
    <row r="1503" ht="13.2" spans="1:17">
      <c r="A1503" s="1">
        <v>1502</v>
      </c>
      <c r="B1503" s="1" t="s">
        <v>3</v>
      </c>
      <c r="C1503" s="1" t="s">
        <v>4</v>
      </c>
      <c r="D1503" s="1" t="s">
        <v>3594</v>
      </c>
      <c r="E1503" s="1" t="s">
        <v>3595</v>
      </c>
      <c r="F1503" s="1" t="s">
        <v>3585</v>
      </c>
      <c r="H1503" s="1" t="s">
        <v>3596</v>
      </c>
      <c r="I1503" s="52" t="s">
        <v>2238</v>
      </c>
      <c r="J1503" s="52" t="s">
        <v>2239</v>
      </c>
      <c r="K1503" s="52" t="s">
        <v>3597</v>
      </c>
      <c r="L1503" s="1" t="s">
        <v>6144</v>
      </c>
      <c r="M1503" s="2" t="s">
        <v>542</v>
      </c>
      <c r="N1503" s="1" t="s">
        <v>6142</v>
      </c>
      <c r="O1503" s="1" t="s">
        <v>6143</v>
      </c>
      <c r="P1503" s="52" t="s">
        <v>4102</v>
      </c>
      <c r="Q1503" s="52" t="s">
        <v>3635</v>
      </c>
    </row>
    <row r="1504" ht="13.2" spans="1:16">
      <c r="A1504" s="1">
        <v>1503</v>
      </c>
      <c r="B1504" s="1" t="s">
        <v>6</v>
      </c>
      <c r="C1504" s="1" t="s">
        <v>7</v>
      </c>
      <c r="D1504" s="1" t="s">
        <v>3594</v>
      </c>
      <c r="E1504" s="1" t="s">
        <v>3595</v>
      </c>
      <c r="F1504" s="1" t="s">
        <v>3585</v>
      </c>
      <c r="H1504" s="1" t="s">
        <v>3596</v>
      </c>
      <c r="I1504" s="52" t="s">
        <v>2240</v>
      </c>
      <c r="J1504" s="52" t="s">
        <v>2241</v>
      </c>
      <c r="K1504" s="52" t="s">
        <v>3597</v>
      </c>
      <c r="M1504" s="2"/>
      <c r="N1504" s="1" t="s">
        <v>6145</v>
      </c>
      <c r="O1504" s="1" t="s">
        <v>6146</v>
      </c>
      <c r="P1504" s="52" t="s">
        <v>4203</v>
      </c>
    </row>
    <row r="1505" ht="13.2" spans="1:17">
      <c r="A1505" s="1">
        <v>1504</v>
      </c>
      <c r="B1505" s="1" t="s">
        <v>3</v>
      </c>
      <c r="C1505" s="1" t="s">
        <v>4</v>
      </c>
      <c r="D1505" s="1" t="s">
        <v>3594</v>
      </c>
      <c r="E1505" s="1" t="s">
        <v>3595</v>
      </c>
      <c r="F1505" s="1" t="s">
        <v>3585</v>
      </c>
      <c r="H1505" s="1" t="s">
        <v>3596</v>
      </c>
      <c r="I1505" s="52" t="s">
        <v>2240</v>
      </c>
      <c r="J1505" s="52" t="s">
        <v>2241</v>
      </c>
      <c r="K1505" s="52" t="s">
        <v>3597</v>
      </c>
      <c r="L1505" s="1" t="s">
        <v>6147</v>
      </c>
      <c r="M1505" s="2" t="s">
        <v>543</v>
      </c>
      <c r="N1505" s="1" t="s">
        <v>6145</v>
      </c>
      <c r="O1505" s="1" t="s">
        <v>6146</v>
      </c>
      <c r="P1505" s="52" t="s">
        <v>4203</v>
      </c>
      <c r="Q1505" s="52" t="s">
        <v>4205</v>
      </c>
    </row>
    <row r="1506" ht="13.2" spans="1:16">
      <c r="A1506" s="1">
        <v>1505</v>
      </c>
      <c r="B1506" s="1" t="s">
        <v>6</v>
      </c>
      <c r="C1506" s="1" t="s">
        <v>7</v>
      </c>
      <c r="D1506" s="1" t="s">
        <v>3594</v>
      </c>
      <c r="E1506" s="1" t="s">
        <v>3595</v>
      </c>
      <c r="F1506" s="1" t="s">
        <v>3585</v>
      </c>
      <c r="H1506" s="1" t="s">
        <v>3596</v>
      </c>
      <c r="I1506" s="52" t="s">
        <v>2242</v>
      </c>
      <c r="J1506" s="52" t="s">
        <v>2243</v>
      </c>
      <c r="K1506" s="52" t="s">
        <v>3597</v>
      </c>
      <c r="M1506" s="2"/>
      <c r="O1506" s="1" t="s">
        <v>6148</v>
      </c>
      <c r="P1506" s="52" t="s">
        <v>2852</v>
      </c>
    </row>
    <row r="1507" ht="13.2" spans="1:17">
      <c r="A1507" s="1">
        <v>1506</v>
      </c>
      <c r="B1507" s="1" t="s">
        <v>3</v>
      </c>
      <c r="C1507" s="1" t="s">
        <v>4</v>
      </c>
      <c r="D1507" s="1" t="s">
        <v>3594</v>
      </c>
      <c r="E1507" s="1" t="s">
        <v>3595</v>
      </c>
      <c r="F1507" s="1" t="s">
        <v>3585</v>
      </c>
      <c r="H1507" s="1" t="s">
        <v>3596</v>
      </c>
      <c r="I1507" s="52" t="s">
        <v>2242</v>
      </c>
      <c r="J1507" s="52" t="s">
        <v>2243</v>
      </c>
      <c r="K1507" s="52" t="s">
        <v>3597</v>
      </c>
      <c r="L1507" s="1" t="s">
        <v>6149</v>
      </c>
      <c r="M1507" s="2" t="s">
        <v>55</v>
      </c>
      <c r="O1507" s="1" t="s">
        <v>6148</v>
      </c>
      <c r="P1507" s="52" t="s">
        <v>2852</v>
      </c>
      <c r="Q1507" s="52" t="s">
        <v>3887</v>
      </c>
    </row>
    <row r="1508" ht="13.2" spans="1:16">
      <c r="A1508" s="1">
        <v>1507</v>
      </c>
      <c r="B1508" s="1" t="s">
        <v>6</v>
      </c>
      <c r="C1508" s="1" t="s">
        <v>7</v>
      </c>
      <c r="D1508" s="1" t="s">
        <v>3594</v>
      </c>
      <c r="E1508" s="1" t="s">
        <v>3595</v>
      </c>
      <c r="F1508" s="1" t="s">
        <v>3585</v>
      </c>
      <c r="H1508" s="1" t="s">
        <v>3596</v>
      </c>
      <c r="I1508" s="52" t="s">
        <v>2244</v>
      </c>
      <c r="J1508" s="52" t="s">
        <v>2245</v>
      </c>
      <c r="K1508" s="1" t="s">
        <v>3602</v>
      </c>
      <c r="M1508" s="2"/>
      <c r="N1508" s="1" t="s">
        <v>6150</v>
      </c>
      <c r="O1508" s="1" t="s">
        <v>6151</v>
      </c>
      <c r="P1508" s="52" t="s">
        <v>6152</v>
      </c>
    </row>
    <row r="1509" ht="26.4" spans="1:17">
      <c r="A1509" s="1">
        <v>1508</v>
      </c>
      <c r="B1509" s="1" t="s">
        <v>3</v>
      </c>
      <c r="C1509" s="1" t="s">
        <v>4</v>
      </c>
      <c r="D1509" s="1" t="s">
        <v>3594</v>
      </c>
      <c r="E1509" s="1" t="s">
        <v>3595</v>
      </c>
      <c r="F1509" s="1" t="s">
        <v>3585</v>
      </c>
      <c r="H1509" s="1" t="s">
        <v>3596</v>
      </c>
      <c r="I1509" s="52" t="s">
        <v>2244</v>
      </c>
      <c r="J1509" s="52" t="s">
        <v>2245</v>
      </c>
      <c r="K1509" s="1" t="s">
        <v>3602</v>
      </c>
      <c r="L1509" s="1" t="s">
        <v>6153</v>
      </c>
      <c r="M1509" s="2" t="s">
        <v>544</v>
      </c>
      <c r="N1509" s="1" t="s">
        <v>6150</v>
      </c>
      <c r="O1509" s="1" t="s">
        <v>6151</v>
      </c>
      <c r="P1509" s="52" t="s">
        <v>6152</v>
      </c>
      <c r="Q1509" s="52" t="s">
        <v>5047</v>
      </c>
    </row>
    <row r="1510" ht="13.2" spans="1:16">
      <c r="A1510" s="1">
        <v>1509</v>
      </c>
      <c r="B1510" s="1" t="s">
        <v>6</v>
      </c>
      <c r="C1510" s="1" t="s">
        <v>7</v>
      </c>
      <c r="D1510" s="1" t="s">
        <v>3594</v>
      </c>
      <c r="E1510" s="1" t="s">
        <v>3595</v>
      </c>
      <c r="F1510" s="1" t="s">
        <v>3585</v>
      </c>
      <c r="H1510" s="1" t="s">
        <v>3596</v>
      </c>
      <c r="I1510" s="52" t="s">
        <v>2246</v>
      </c>
      <c r="J1510" s="52" t="s">
        <v>2247</v>
      </c>
      <c r="K1510" s="52" t="s">
        <v>3597</v>
      </c>
      <c r="M1510" s="2"/>
      <c r="N1510" s="1" t="s">
        <v>6154</v>
      </c>
      <c r="O1510" s="1" t="s">
        <v>6155</v>
      </c>
      <c r="P1510" s="52" t="s">
        <v>5489</v>
      </c>
    </row>
    <row r="1511" ht="13.2" spans="1:17">
      <c r="A1511" s="1">
        <v>1510</v>
      </c>
      <c r="B1511" s="1" t="s">
        <v>3</v>
      </c>
      <c r="C1511" s="1" t="s">
        <v>4</v>
      </c>
      <c r="D1511" s="1" t="s">
        <v>3594</v>
      </c>
      <c r="E1511" s="1" t="s">
        <v>3595</v>
      </c>
      <c r="F1511" s="1" t="s">
        <v>3585</v>
      </c>
      <c r="H1511" s="1" t="s">
        <v>3596</v>
      </c>
      <c r="I1511" s="52" t="s">
        <v>2246</v>
      </c>
      <c r="J1511" s="52" t="s">
        <v>2247</v>
      </c>
      <c r="K1511" s="52" t="s">
        <v>3597</v>
      </c>
      <c r="L1511" s="1" t="s">
        <v>6156</v>
      </c>
      <c r="M1511" s="2" t="s">
        <v>545</v>
      </c>
      <c r="N1511" s="1" t="s">
        <v>6154</v>
      </c>
      <c r="O1511" s="1" t="s">
        <v>6155</v>
      </c>
      <c r="P1511" s="52" t="s">
        <v>5489</v>
      </c>
      <c r="Q1511" s="52" t="s">
        <v>4609</v>
      </c>
    </row>
    <row r="1512" ht="13.2" spans="1:18">
      <c r="A1512" s="1">
        <v>1511</v>
      </c>
      <c r="B1512" s="1" t="s">
        <v>6</v>
      </c>
      <c r="C1512" s="1" t="s">
        <v>8</v>
      </c>
      <c r="D1512" s="1" t="s">
        <v>3594</v>
      </c>
      <c r="E1512" s="1" t="s">
        <v>3595</v>
      </c>
      <c r="F1512" s="1" t="s">
        <v>3585</v>
      </c>
      <c r="H1512" s="1" t="s">
        <v>3596</v>
      </c>
      <c r="I1512" s="52" t="s">
        <v>2248</v>
      </c>
      <c r="J1512" s="52" t="s">
        <v>2249</v>
      </c>
      <c r="K1512" s="52" t="s">
        <v>3597</v>
      </c>
      <c r="M1512" s="2"/>
      <c r="O1512" s="1" t="s">
        <v>6157</v>
      </c>
      <c r="P1512" s="52" t="s">
        <v>6158</v>
      </c>
      <c r="R1512" s="1" t="s">
        <v>3609</v>
      </c>
    </row>
    <row r="1513" ht="13.2" spans="1:16">
      <c r="A1513" s="1">
        <v>1512</v>
      </c>
      <c r="B1513" s="1" t="s">
        <v>6</v>
      </c>
      <c r="C1513" s="1" t="s">
        <v>7</v>
      </c>
      <c r="D1513" s="1" t="s">
        <v>3594</v>
      </c>
      <c r="E1513" s="1" t="s">
        <v>3595</v>
      </c>
      <c r="F1513" s="1" t="s">
        <v>3585</v>
      </c>
      <c r="H1513" s="1" t="s">
        <v>3596</v>
      </c>
      <c r="I1513" s="52" t="s">
        <v>2250</v>
      </c>
      <c r="J1513" s="52" t="s">
        <v>2251</v>
      </c>
      <c r="K1513" s="52" t="s">
        <v>3597</v>
      </c>
      <c r="M1513" s="2"/>
      <c r="O1513" s="1" t="s">
        <v>6159</v>
      </c>
      <c r="P1513" s="52" t="s">
        <v>5346</v>
      </c>
    </row>
    <row r="1514" ht="13.2" spans="1:17">
      <c r="A1514" s="1">
        <v>1513</v>
      </c>
      <c r="B1514" s="1" t="s">
        <v>3</v>
      </c>
      <c r="C1514" s="1" t="s">
        <v>4</v>
      </c>
      <c r="D1514" s="1" t="s">
        <v>3594</v>
      </c>
      <c r="E1514" s="1" t="s">
        <v>3595</v>
      </c>
      <c r="F1514" s="1" t="s">
        <v>3585</v>
      </c>
      <c r="H1514" s="1" t="s">
        <v>3596</v>
      </c>
      <c r="I1514" s="52" t="s">
        <v>2250</v>
      </c>
      <c r="J1514" s="52" t="s">
        <v>2251</v>
      </c>
      <c r="K1514" s="52" t="s">
        <v>3597</v>
      </c>
      <c r="L1514" s="1" t="s">
        <v>6160</v>
      </c>
      <c r="M1514" s="2" t="s">
        <v>55</v>
      </c>
      <c r="O1514" s="1" t="s">
        <v>6159</v>
      </c>
      <c r="P1514" s="52" t="s">
        <v>5346</v>
      </c>
      <c r="Q1514" s="52" t="s">
        <v>5348</v>
      </c>
    </row>
    <row r="1515" ht="13.2" spans="1:16">
      <c r="A1515" s="1">
        <v>1514</v>
      </c>
      <c r="B1515" s="1" t="s">
        <v>6</v>
      </c>
      <c r="C1515" s="1" t="s">
        <v>7</v>
      </c>
      <c r="D1515" s="1" t="s">
        <v>3594</v>
      </c>
      <c r="E1515" s="1" t="s">
        <v>3595</v>
      </c>
      <c r="F1515" s="1" t="s">
        <v>3585</v>
      </c>
      <c r="H1515" s="1" t="s">
        <v>3596</v>
      </c>
      <c r="I1515" s="52" t="s">
        <v>2252</v>
      </c>
      <c r="J1515" s="52" t="s">
        <v>2253</v>
      </c>
      <c r="K1515" s="52" t="s">
        <v>3597</v>
      </c>
      <c r="M1515" s="2"/>
      <c r="N1515" s="1" t="s">
        <v>6161</v>
      </c>
      <c r="O1515" s="1" t="s">
        <v>6162</v>
      </c>
      <c r="P1515" s="52" t="s">
        <v>3450</v>
      </c>
    </row>
    <row r="1516" ht="13.2" spans="1:17">
      <c r="A1516" s="1">
        <v>1515</v>
      </c>
      <c r="B1516" s="1" t="s">
        <v>3</v>
      </c>
      <c r="C1516" s="1" t="s">
        <v>4</v>
      </c>
      <c r="D1516" s="1" t="s">
        <v>3594</v>
      </c>
      <c r="E1516" s="1" t="s">
        <v>3595</v>
      </c>
      <c r="F1516" s="1" t="s">
        <v>3585</v>
      </c>
      <c r="H1516" s="1" t="s">
        <v>3596</v>
      </c>
      <c r="I1516" s="52" t="s">
        <v>2252</v>
      </c>
      <c r="J1516" s="52" t="s">
        <v>2253</v>
      </c>
      <c r="K1516" s="52" t="s">
        <v>3597</v>
      </c>
      <c r="L1516" s="1" t="s">
        <v>6163</v>
      </c>
      <c r="M1516" s="2" t="s">
        <v>546</v>
      </c>
      <c r="N1516" s="1" t="s">
        <v>6161</v>
      </c>
      <c r="O1516" s="1" t="s">
        <v>6162</v>
      </c>
      <c r="P1516" s="52" t="s">
        <v>3450</v>
      </c>
      <c r="Q1516" s="52" t="s">
        <v>3827</v>
      </c>
    </row>
    <row r="1517" ht="13.2" spans="1:16">
      <c r="A1517" s="1">
        <v>1516</v>
      </c>
      <c r="B1517" s="1" t="s">
        <v>6</v>
      </c>
      <c r="C1517" s="1" t="s">
        <v>7</v>
      </c>
      <c r="D1517" s="1" t="s">
        <v>3594</v>
      </c>
      <c r="E1517" s="1" t="s">
        <v>3595</v>
      </c>
      <c r="F1517" s="1" t="s">
        <v>3585</v>
      </c>
      <c r="H1517" s="1" t="s">
        <v>3596</v>
      </c>
      <c r="I1517" s="52" t="s">
        <v>2254</v>
      </c>
      <c r="J1517" s="52" t="s">
        <v>2255</v>
      </c>
      <c r="K1517" s="52" t="s">
        <v>3597</v>
      </c>
      <c r="M1517" s="2"/>
      <c r="O1517" s="1" t="s">
        <v>6164</v>
      </c>
      <c r="P1517" s="52" t="s">
        <v>6165</v>
      </c>
    </row>
    <row r="1518" ht="13.2" spans="1:17">
      <c r="A1518" s="1">
        <v>1517</v>
      </c>
      <c r="B1518" s="1" t="s">
        <v>3</v>
      </c>
      <c r="C1518" s="1" t="s">
        <v>4</v>
      </c>
      <c r="D1518" s="1" t="s">
        <v>3594</v>
      </c>
      <c r="E1518" s="1" t="s">
        <v>3595</v>
      </c>
      <c r="F1518" s="1" t="s">
        <v>3585</v>
      </c>
      <c r="H1518" s="1" t="s">
        <v>3596</v>
      </c>
      <c r="I1518" s="52" t="s">
        <v>2254</v>
      </c>
      <c r="J1518" s="52" t="s">
        <v>2255</v>
      </c>
      <c r="K1518" s="52" t="s">
        <v>3597</v>
      </c>
      <c r="L1518" s="1" t="s">
        <v>6166</v>
      </c>
      <c r="M1518" s="2" t="s">
        <v>55</v>
      </c>
      <c r="O1518" s="1" t="s">
        <v>6164</v>
      </c>
      <c r="P1518" s="52" t="s">
        <v>6165</v>
      </c>
      <c r="Q1518" s="52" t="s">
        <v>6167</v>
      </c>
    </row>
    <row r="1519" ht="13.2" spans="1:16">
      <c r="A1519" s="1">
        <v>1518</v>
      </c>
      <c r="B1519" s="1" t="s">
        <v>6</v>
      </c>
      <c r="C1519" s="1" t="s">
        <v>7</v>
      </c>
      <c r="D1519" s="1" t="s">
        <v>3594</v>
      </c>
      <c r="E1519" s="1" t="s">
        <v>3595</v>
      </c>
      <c r="F1519" s="1" t="s">
        <v>3585</v>
      </c>
      <c r="H1519" s="1" t="s">
        <v>3596</v>
      </c>
      <c r="I1519" s="52" t="s">
        <v>2256</v>
      </c>
      <c r="J1519" s="52" t="s">
        <v>2257</v>
      </c>
      <c r="K1519" s="52" t="s">
        <v>3597</v>
      </c>
      <c r="M1519" s="2"/>
      <c r="O1519" s="1" t="s">
        <v>6168</v>
      </c>
      <c r="P1519" s="52" t="s">
        <v>5252</v>
      </c>
    </row>
    <row r="1520" ht="13.2" spans="1:17">
      <c r="A1520" s="1">
        <v>1519</v>
      </c>
      <c r="B1520" s="1" t="s">
        <v>3</v>
      </c>
      <c r="C1520" s="1" t="s">
        <v>4</v>
      </c>
      <c r="D1520" s="1" t="s">
        <v>3594</v>
      </c>
      <c r="E1520" s="1" t="s">
        <v>3595</v>
      </c>
      <c r="F1520" s="1" t="s">
        <v>3585</v>
      </c>
      <c r="H1520" s="1" t="s">
        <v>3596</v>
      </c>
      <c r="I1520" s="52" t="s">
        <v>2256</v>
      </c>
      <c r="J1520" s="52" t="s">
        <v>2257</v>
      </c>
      <c r="K1520" s="52" t="s">
        <v>3597</v>
      </c>
      <c r="L1520" s="1" t="s">
        <v>6169</v>
      </c>
      <c r="M1520" s="2" t="s">
        <v>133</v>
      </c>
      <c r="O1520" s="1" t="s">
        <v>6168</v>
      </c>
      <c r="P1520" s="52" t="s">
        <v>5252</v>
      </c>
      <c r="Q1520" s="52" t="s">
        <v>4965</v>
      </c>
    </row>
    <row r="1521" ht="13.2" spans="1:16">
      <c r="A1521" s="1">
        <v>1520</v>
      </c>
      <c r="B1521" s="1" t="s">
        <v>6</v>
      </c>
      <c r="C1521" s="1" t="s">
        <v>7</v>
      </c>
      <c r="D1521" s="1" t="s">
        <v>3594</v>
      </c>
      <c r="E1521" s="1" t="s">
        <v>3595</v>
      </c>
      <c r="F1521" s="1" t="s">
        <v>3585</v>
      </c>
      <c r="H1521" s="1" t="s">
        <v>3596</v>
      </c>
      <c r="I1521" s="52" t="s">
        <v>2258</v>
      </c>
      <c r="J1521" s="52" t="s">
        <v>2259</v>
      </c>
      <c r="K1521" s="52" t="s">
        <v>3597</v>
      </c>
      <c r="M1521" s="2"/>
      <c r="N1521" s="1" t="s">
        <v>6170</v>
      </c>
      <c r="O1521" s="1" t="s">
        <v>6171</v>
      </c>
      <c r="P1521" s="52" t="s">
        <v>4287</v>
      </c>
    </row>
    <row r="1522" ht="13.2" spans="1:17">
      <c r="A1522" s="1">
        <v>1521</v>
      </c>
      <c r="B1522" s="1" t="s">
        <v>3</v>
      </c>
      <c r="C1522" s="1" t="s">
        <v>4</v>
      </c>
      <c r="D1522" s="1" t="s">
        <v>3594</v>
      </c>
      <c r="E1522" s="1" t="s">
        <v>3595</v>
      </c>
      <c r="F1522" s="1" t="s">
        <v>3585</v>
      </c>
      <c r="H1522" s="1" t="s">
        <v>3596</v>
      </c>
      <c r="I1522" s="52" t="s">
        <v>2258</v>
      </c>
      <c r="J1522" s="52" t="s">
        <v>2259</v>
      </c>
      <c r="K1522" s="52" t="s">
        <v>3597</v>
      </c>
      <c r="L1522" s="1" t="s">
        <v>6172</v>
      </c>
      <c r="M1522" s="2" t="s">
        <v>547</v>
      </c>
      <c r="N1522" s="1" t="s">
        <v>6170</v>
      </c>
      <c r="O1522" s="1" t="s">
        <v>6171</v>
      </c>
      <c r="P1522" s="52" t="s">
        <v>4287</v>
      </c>
      <c r="Q1522" s="52" t="s">
        <v>2377</v>
      </c>
    </row>
    <row r="1523" ht="13.2" spans="1:16">
      <c r="A1523" s="1">
        <v>1522</v>
      </c>
      <c r="B1523" s="1" t="s">
        <v>6</v>
      </c>
      <c r="C1523" s="1" t="s">
        <v>7</v>
      </c>
      <c r="D1523" s="1" t="s">
        <v>3594</v>
      </c>
      <c r="E1523" s="1" t="s">
        <v>3595</v>
      </c>
      <c r="F1523" s="1" t="s">
        <v>3585</v>
      </c>
      <c r="H1523" s="1" t="s">
        <v>3596</v>
      </c>
      <c r="I1523" s="52" t="s">
        <v>2260</v>
      </c>
      <c r="J1523" s="52" t="s">
        <v>2261</v>
      </c>
      <c r="K1523" s="52" t="s">
        <v>3597</v>
      </c>
      <c r="M1523" s="2"/>
      <c r="N1523" s="1" t="s">
        <v>6173</v>
      </c>
      <c r="O1523" s="1" t="s">
        <v>6174</v>
      </c>
      <c r="P1523" s="52" t="s">
        <v>4627</v>
      </c>
    </row>
    <row r="1524" ht="13.2" spans="1:17">
      <c r="A1524" s="1">
        <v>1523</v>
      </c>
      <c r="B1524" s="1" t="s">
        <v>3</v>
      </c>
      <c r="C1524" s="1" t="s">
        <v>4</v>
      </c>
      <c r="D1524" s="1" t="s">
        <v>3594</v>
      </c>
      <c r="E1524" s="1" t="s">
        <v>3595</v>
      </c>
      <c r="F1524" s="1" t="s">
        <v>3585</v>
      </c>
      <c r="H1524" s="1" t="s">
        <v>3596</v>
      </c>
      <c r="I1524" s="52" t="s">
        <v>2260</v>
      </c>
      <c r="J1524" s="52" t="s">
        <v>2261</v>
      </c>
      <c r="K1524" s="52" t="s">
        <v>3597</v>
      </c>
      <c r="L1524" s="1" t="s">
        <v>6175</v>
      </c>
      <c r="M1524" s="2" t="s">
        <v>548</v>
      </c>
      <c r="N1524" s="1" t="s">
        <v>6173</v>
      </c>
      <c r="O1524" s="1" t="s">
        <v>6174</v>
      </c>
      <c r="P1524" s="52" t="s">
        <v>4627</v>
      </c>
      <c r="Q1524" s="52" t="s">
        <v>4629</v>
      </c>
    </row>
    <row r="1525" ht="13.2" spans="1:16">
      <c r="A1525" s="1">
        <v>1524</v>
      </c>
      <c r="B1525" s="1" t="s">
        <v>6</v>
      </c>
      <c r="C1525" s="1" t="s">
        <v>7</v>
      </c>
      <c r="D1525" s="1" t="s">
        <v>3594</v>
      </c>
      <c r="E1525" s="1" t="s">
        <v>3595</v>
      </c>
      <c r="F1525" s="1" t="s">
        <v>3585</v>
      </c>
      <c r="H1525" s="1" t="s">
        <v>3596</v>
      </c>
      <c r="I1525" s="52" t="s">
        <v>2262</v>
      </c>
      <c r="J1525" s="52" t="s">
        <v>2263</v>
      </c>
      <c r="K1525" s="1" t="s">
        <v>3602</v>
      </c>
      <c r="M1525" s="2"/>
      <c r="O1525" s="1" t="s">
        <v>6176</v>
      </c>
      <c r="P1525" s="52" t="s">
        <v>3661</v>
      </c>
    </row>
    <row r="1526" ht="13.2" spans="1:17">
      <c r="A1526" s="1">
        <v>1525</v>
      </c>
      <c r="B1526" s="1" t="s">
        <v>3</v>
      </c>
      <c r="C1526" s="1" t="s">
        <v>4</v>
      </c>
      <c r="D1526" s="1" t="s">
        <v>3594</v>
      </c>
      <c r="E1526" s="1" t="s">
        <v>3595</v>
      </c>
      <c r="F1526" s="1" t="s">
        <v>3585</v>
      </c>
      <c r="H1526" s="1" t="s">
        <v>3596</v>
      </c>
      <c r="I1526" s="52" t="s">
        <v>2262</v>
      </c>
      <c r="J1526" s="52" t="s">
        <v>2263</v>
      </c>
      <c r="K1526" s="1" t="s">
        <v>3602</v>
      </c>
      <c r="L1526" s="1" t="s">
        <v>6177</v>
      </c>
      <c r="M1526" s="2" t="s">
        <v>70</v>
      </c>
      <c r="O1526" s="1" t="s">
        <v>6176</v>
      </c>
      <c r="P1526" s="52" t="s">
        <v>3661</v>
      </c>
      <c r="Q1526" s="52" t="s">
        <v>3663</v>
      </c>
    </row>
    <row r="1527" ht="13.2" spans="1:16">
      <c r="A1527" s="1">
        <v>1526</v>
      </c>
      <c r="B1527" s="1" t="s">
        <v>6</v>
      </c>
      <c r="C1527" s="1" t="s">
        <v>7</v>
      </c>
      <c r="D1527" s="1" t="s">
        <v>3594</v>
      </c>
      <c r="E1527" s="1" t="s">
        <v>3595</v>
      </c>
      <c r="F1527" s="1" t="s">
        <v>3585</v>
      </c>
      <c r="H1527" s="1" t="s">
        <v>3596</v>
      </c>
      <c r="I1527" s="52" t="s">
        <v>2264</v>
      </c>
      <c r="J1527" s="52" t="s">
        <v>2265</v>
      </c>
      <c r="K1527" s="52" t="s">
        <v>3597</v>
      </c>
      <c r="M1527" s="2"/>
      <c r="O1527" s="1" t="s">
        <v>6178</v>
      </c>
      <c r="P1527" s="52" t="s">
        <v>3774</v>
      </c>
    </row>
    <row r="1528" ht="13.2" spans="1:17">
      <c r="A1528" s="1">
        <v>1527</v>
      </c>
      <c r="B1528" s="1" t="s">
        <v>3</v>
      </c>
      <c r="C1528" s="1" t="s">
        <v>4</v>
      </c>
      <c r="D1528" s="1" t="s">
        <v>3594</v>
      </c>
      <c r="E1528" s="1" t="s">
        <v>3595</v>
      </c>
      <c r="F1528" s="1" t="s">
        <v>3585</v>
      </c>
      <c r="H1528" s="1" t="s">
        <v>3596</v>
      </c>
      <c r="I1528" s="52" t="s">
        <v>2264</v>
      </c>
      <c r="J1528" s="52" t="s">
        <v>2265</v>
      </c>
      <c r="K1528" s="52" t="s">
        <v>3597</v>
      </c>
      <c r="L1528" s="1" t="s">
        <v>6179</v>
      </c>
      <c r="M1528" s="2" t="s">
        <v>55</v>
      </c>
      <c r="O1528" s="1" t="s">
        <v>6178</v>
      </c>
      <c r="P1528" s="52" t="s">
        <v>3774</v>
      </c>
      <c r="Q1528" s="52" t="s">
        <v>3776</v>
      </c>
    </row>
    <row r="1529" ht="13.2" spans="1:16">
      <c r="A1529" s="1">
        <v>1528</v>
      </c>
      <c r="B1529" s="1" t="s">
        <v>6</v>
      </c>
      <c r="C1529" s="1" t="s">
        <v>7</v>
      </c>
      <c r="D1529" s="1" t="s">
        <v>3594</v>
      </c>
      <c r="E1529" s="1" t="s">
        <v>3595</v>
      </c>
      <c r="F1529" s="1" t="s">
        <v>3585</v>
      </c>
      <c r="H1529" s="1" t="s">
        <v>3596</v>
      </c>
      <c r="I1529" s="52" t="s">
        <v>2266</v>
      </c>
      <c r="J1529" s="52" t="s">
        <v>2267</v>
      </c>
      <c r="K1529" s="1" t="s">
        <v>3602</v>
      </c>
      <c r="M1529" s="2"/>
      <c r="O1529" s="1" t="s">
        <v>6180</v>
      </c>
      <c r="P1529" s="52" t="s">
        <v>6181</v>
      </c>
    </row>
    <row r="1530" ht="13.2" spans="1:17">
      <c r="A1530" s="1">
        <v>1529</v>
      </c>
      <c r="B1530" s="1" t="s">
        <v>3</v>
      </c>
      <c r="C1530" s="1" t="s">
        <v>4</v>
      </c>
      <c r="D1530" s="1" t="s">
        <v>3594</v>
      </c>
      <c r="E1530" s="1" t="s">
        <v>3595</v>
      </c>
      <c r="F1530" s="1" t="s">
        <v>3585</v>
      </c>
      <c r="H1530" s="1" t="s">
        <v>3596</v>
      </c>
      <c r="I1530" s="52" t="s">
        <v>2266</v>
      </c>
      <c r="J1530" s="52" t="s">
        <v>2267</v>
      </c>
      <c r="K1530" s="1" t="s">
        <v>3602</v>
      </c>
      <c r="L1530" s="1" t="s">
        <v>6182</v>
      </c>
      <c r="M1530" s="2" t="s">
        <v>55</v>
      </c>
      <c r="O1530" s="1" t="s">
        <v>6180</v>
      </c>
      <c r="P1530" s="52" t="s">
        <v>6181</v>
      </c>
      <c r="Q1530" s="52" t="s">
        <v>6183</v>
      </c>
    </row>
    <row r="1531" ht="13.2" spans="1:16">
      <c r="A1531" s="1">
        <v>1530</v>
      </c>
      <c r="B1531" s="1" t="s">
        <v>6</v>
      </c>
      <c r="C1531" s="1" t="s">
        <v>7</v>
      </c>
      <c r="D1531" s="1" t="s">
        <v>3594</v>
      </c>
      <c r="E1531" s="1" t="s">
        <v>3595</v>
      </c>
      <c r="F1531" s="1" t="s">
        <v>3585</v>
      </c>
      <c r="H1531" s="1" t="s">
        <v>3596</v>
      </c>
      <c r="I1531" s="52" t="s">
        <v>2268</v>
      </c>
      <c r="J1531" s="52" t="s">
        <v>2269</v>
      </c>
      <c r="K1531" s="1" t="s">
        <v>3602</v>
      </c>
      <c r="M1531" s="2"/>
      <c r="O1531" s="1" t="s">
        <v>6184</v>
      </c>
      <c r="P1531" s="52" t="s">
        <v>4981</v>
      </c>
    </row>
    <row r="1532" ht="13.2" spans="1:17">
      <c r="A1532" s="1">
        <v>1531</v>
      </c>
      <c r="B1532" s="1" t="s">
        <v>3</v>
      </c>
      <c r="C1532" s="1" t="s">
        <v>4</v>
      </c>
      <c r="D1532" s="1" t="s">
        <v>3594</v>
      </c>
      <c r="E1532" s="1" t="s">
        <v>3595</v>
      </c>
      <c r="F1532" s="1" t="s">
        <v>3585</v>
      </c>
      <c r="H1532" s="1" t="s">
        <v>3596</v>
      </c>
      <c r="I1532" s="52" t="s">
        <v>2268</v>
      </c>
      <c r="J1532" s="52" t="s">
        <v>2269</v>
      </c>
      <c r="K1532" s="1" t="s">
        <v>3602</v>
      </c>
      <c r="L1532" s="1" t="s">
        <v>6185</v>
      </c>
      <c r="M1532" s="2" t="s">
        <v>55</v>
      </c>
      <c r="O1532" s="1" t="s">
        <v>6184</v>
      </c>
      <c r="P1532" s="52" t="s">
        <v>4981</v>
      </c>
      <c r="Q1532" s="52" t="s">
        <v>3782</v>
      </c>
    </row>
    <row r="1533" ht="13.2" spans="1:16">
      <c r="A1533" s="1">
        <v>1532</v>
      </c>
      <c r="B1533" s="1" t="s">
        <v>6</v>
      </c>
      <c r="C1533" s="1" t="s">
        <v>7</v>
      </c>
      <c r="D1533" s="1" t="s">
        <v>3594</v>
      </c>
      <c r="E1533" s="1" t="s">
        <v>3595</v>
      </c>
      <c r="F1533" s="1" t="s">
        <v>3585</v>
      </c>
      <c r="H1533" s="1" t="s">
        <v>3596</v>
      </c>
      <c r="I1533" s="52" t="s">
        <v>2270</v>
      </c>
      <c r="J1533" s="52" t="s">
        <v>2271</v>
      </c>
      <c r="K1533" s="1" t="s">
        <v>3602</v>
      </c>
      <c r="M1533" s="2"/>
      <c r="O1533" s="1" t="s">
        <v>6186</v>
      </c>
      <c r="P1533" s="52" t="s">
        <v>6187</v>
      </c>
    </row>
    <row r="1534" ht="13.2" spans="1:17">
      <c r="A1534" s="1">
        <v>1533</v>
      </c>
      <c r="B1534" s="1" t="s">
        <v>3</v>
      </c>
      <c r="C1534" s="1" t="s">
        <v>4</v>
      </c>
      <c r="D1534" s="1" t="s">
        <v>3594</v>
      </c>
      <c r="E1534" s="1" t="s">
        <v>3595</v>
      </c>
      <c r="F1534" s="1" t="s">
        <v>3585</v>
      </c>
      <c r="H1534" s="1" t="s">
        <v>3596</v>
      </c>
      <c r="I1534" s="52" t="s">
        <v>2270</v>
      </c>
      <c r="J1534" s="52" t="s">
        <v>2271</v>
      </c>
      <c r="K1534" s="1" t="s">
        <v>3602</v>
      </c>
      <c r="L1534" s="1" t="s">
        <v>6188</v>
      </c>
      <c r="M1534" s="2" t="s">
        <v>549</v>
      </c>
      <c r="O1534" s="1" t="s">
        <v>6186</v>
      </c>
      <c r="P1534" s="52" t="s">
        <v>6187</v>
      </c>
      <c r="Q1534" s="52" t="s">
        <v>6189</v>
      </c>
    </row>
    <row r="1535" ht="13.2" spans="1:16">
      <c r="A1535" s="1">
        <v>1534</v>
      </c>
      <c r="B1535" s="1" t="s">
        <v>6</v>
      </c>
      <c r="C1535" s="1" t="s">
        <v>7</v>
      </c>
      <c r="D1535" s="1" t="s">
        <v>3594</v>
      </c>
      <c r="E1535" s="1" t="s">
        <v>3595</v>
      </c>
      <c r="F1535" s="1" t="s">
        <v>3585</v>
      </c>
      <c r="H1535" s="1" t="s">
        <v>3596</v>
      </c>
      <c r="I1535" s="52" t="s">
        <v>2272</v>
      </c>
      <c r="J1535" s="52" t="s">
        <v>2273</v>
      </c>
      <c r="K1535" s="1" t="s">
        <v>3602</v>
      </c>
      <c r="M1535" s="2"/>
      <c r="N1535" s="1" t="s">
        <v>6190</v>
      </c>
      <c r="O1535" s="1" t="s">
        <v>6191</v>
      </c>
      <c r="P1535" s="52" t="s">
        <v>6192</v>
      </c>
    </row>
    <row r="1536" ht="13.2" spans="1:17">
      <c r="A1536" s="1">
        <v>1535</v>
      </c>
      <c r="B1536" s="1" t="s">
        <v>3</v>
      </c>
      <c r="C1536" s="1" t="s">
        <v>4</v>
      </c>
      <c r="D1536" s="1" t="s">
        <v>3594</v>
      </c>
      <c r="E1536" s="1" t="s">
        <v>3595</v>
      </c>
      <c r="F1536" s="1" t="s">
        <v>3585</v>
      </c>
      <c r="H1536" s="1" t="s">
        <v>3596</v>
      </c>
      <c r="I1536" s="52" t="s">
        <v>2272</v>
      </c>
      <c r="J1536" s="52" t="s">
        <v>2273</v>
      </c>
      <c r="K1536" s="1" t="s">
        <v>3602</v>
      </c>
      <c r="L1536" s="1" t="s">
        <v>6193</v>
      </c>
      <c r="M1536" s="2" t="s">
        <v>550</v>
      </c>
      <c r="N1536" s="1" t="s">
        <v>6190</v>
      </c>
      <c r="O1536" s="1" t="s">
        <v>6191</v>
      </c>
      <c r="P1536" s="52" t="s">
        <v>6192</v>
      </c>
      <c r="Q1536" s="52" t="s">
        <v>6194</v>
      </c>
    </row>
    <row r="1537" ht="13.2" spans="1:16">
      <c r="A1537" s="1">
        <v>1536</v>
      </c>
      <c r="B1537" s="1" t="s">
        <v>6</v>
      </c>
      <c r="C1537" s="1" t="s">
        <v>7</v>
      </c>
      <c r="D1537" s="1" t="s">
        <v>3594</v>
      </c>
      <c r="E1537" s="1" t="s">
        <v>3595</v>
      </c>
      <c r="F1537" s="1" t="s">
        <v>3585</v>
      </c>
      <c r="H1537" s="1" t="s">
        <v>3596</v>
      </c>
      <c r="I1537" s="52" t="s">
        <v>2274</v>
      </c>
      <c r="J1537" s="52" t="s">
        <v>2275</v>
      </c>
      <c r="K1537" s="52" t="s">
        <v>3597</v>
      </c>
      <c r="M1537" s="2"/>
      <c r="O1537" s="1" t="s">
        <v>6195</v>
      </c>
      <c r="P1537" s="52" t="s">
        <v>4668</v>
      </c>
    </row>
    <row r="1538" ht="13.2" spans="1:17">
      <c r="A1538" s="1">
        <v>1537</v>
      </c>
      <c r="B1538" s="1" t="s">
        <v>3</v>
      </c>
      <c r="C1538" s="1" t="s">
        <v>4</v>
      </c>
      <c r="D1538" s="1" t="s">
        <v>3594</v>
      </c>
      <c r="E1538" s="1" t="s">
        <v>3595</v>
      </c>
      <c r="F1538" s="1" t="s">
        <v>3585</v>
      </c>
      <c r="H1538" s="1" t="s">
        <v>3596</v>
      </c>
      <c r="I1538" s="52" t="s">
        <v>2274</v>
      </c>
      <c r="J1538" s="52" t="s">
        <v>2275</v>
      </c>
      <c r="K1538" s="52" t="s">
        <v>3597</v>
      </c>
      <c r="L1538" s="1" t="s">
        <v>6196</v>
      </c>
      <c r="M1538" s="2" t="s">
        <v>551</v>
      </c>
      <c r="O1538" s="1" t="s">
        <v>6195</v>
      </c>
      <c r="P1538" s="52" t="s">
        <v>4668</v>
      </c>
      <c r="Q1538" s="52" t="s">
        <v>4670</v>
      </c>
    </row>
    <row r="1539" ht="13.2" spans="1:16">
      <c r="A1539" s="1">
        <v>1538</v>
      </c>
      <c r="B1539" s="1" t="s">
        <v>6</v>
      </c>
      <c r="C1539" s="1" t="s">
        <v>7</v>
      </c>
      <c r="D1539" s="1" t="s">
        <v>3594</v>
      </c>
      <c r="E1539" s="1" t="s">
        <v>3595</v>
      </c>
      <c r="F1539" s="1" t="s">
        <v>3585</v>
      </c>
      <c r="H1539" s="1" t="s">
        <v>3596</v>
      </c>
      <c r="I1539" s="52" t="s">
        <v>2276</v>
      </c>
      <c r="J1539" s="52" t="s">
        <v>2277</v>
      </c>
      <c r="K1539" s="52" t="s">
        <v>3597</v>
      </c>
      <c r="M1539" s="2"/>
      <c r="O1539" s="1" t="s">
        <v>6197</v>
      </c>
      <c r="P1539" s="52" t="s">
        <v>6198</v>
      </c>
    </row>
    <row r="1540" ht="13.2" spans="1:17">
      <c r="A1540" s="1">
        <v>1539</v>
      </c>
      <c r="B1540" s="1" t="s">
        <v>3</v>
      </c>
      <c r="C1540" s="1" t="s">
        <v>4</v>
      </c>
      <c r="D1540" s="1" t="s">
        <v>3594</v>
      </c>
      <c r="E1540" s="1" t="s">
        <v>3595</v>
      </c>
      <c r="F1540" s="1" t="s">
        <v>3585</v>
      </c>
      <c r="H1540" s="1" t="s">
        <v>3596</v>
      </c>
      <c r="I1540" s="52" t="s">
        <v>2276</v>
      </c>
      <c r="J1540" s="52" t="s">
        <v>2277</v>
      </c>
      <c r="K1540" s="52" t="s">
        <v>3597</v>
      </c>
      <c r="L1540" s="1" t="s">
        <v>6199</v>
      </c>
      <c r="M1540" s="2" t="s">
        <v>552</v>
      </c>
      <c r="O1540" s="1" t="s">
        <v>6197</v>
      </c>
      <c r="P1540" s="52" t="s">
        <v>6198</v>
      </c>
      <c r="Q1540" s="52" t="s">
        <v>6200</v>
      </c>
    </row>
    <row r="1541" ht="13.2" spans="1:16">
      <c r="A1541" s="1">
        <v>1540</v>
      </c>
      <c r="B1541" s="1" t="s">
        <v>6</v>
      </c>
      <c r="C1541" s="1" t="s">
        <v>7</v>
      </c>
      <c r="D1541" s="1" t="s">
        <v>3594</v>
      </c>
      <c r="E1541" s="1" t="s">
        <v>3595</v>
      </c>
      <c r="F1541" s="1" t="s">
        <v>3585</v>
      </c>
      <c r="H1541" s="1" t="s">
        <v>3596</v>
      </c>
      <c r="I1541" s="52" t="s">
        <v>2278</v>
      </c>
      <c r="J1541" s="52" t="s">
        <v>2279</v>
      </c>
      <c r="K1541" s="52" t="s">
        <v>3597</v>
      </c>
      <c r="M1541" s="2"/>
      <c r="O1541" s="1" t="s">
        <v>6201</v>
      </c>
      <c r="P1541" s="52" t="s">
        <v>4325</v>
      </c>
    </row>
    <row r="1542" ht="13.2" spans="1:17">
      <c r="A1542" s="1">
        <v>1541</v>
      </c>
      <c r="B1542" s="1" t="s">
        <v>3</v>
      </c>
      <c r="C1542" s="1" t="s">
        <v>4</v>
      </c>
      <c r="D1542" s="1" t="s">
        <v>3594</v>
      </c>
      <c r="E1542" s="1" t="s">
        <v>3595</v>
      </c>
      <c r="F1542" s="1" t="s">
        <v>3585</v>
      </c>
      <c r="H1542" s="1" t="s">
        <v>3596</v>
      </c>
      <c r="I1542" s="52" t="s">
        <v>2278</v>
      </c>
      <c r="J1542" s="52" t="s">
        <v>2279</v>
      </c>
      <c r="K1542" s="52" t="s">
        <v>3597</v>
      </c>
      <c r="L1542" s="1" t="s">
        <v>6202</v>
      </c>
      <c r="M1542" s="2" t="s">
        <v>478</v>
      </c>
      <c r="O1542" s="1" t="s">
        <v>6201</v>
      </c>
      <c r="P1542" s="52" t="s">
        <v>4325</v>
      </c>
      <c r="Q1542" s="52" t="s">
        <v>4327</v>
      </c>
    </row>
    <row r="1543" ht="13.2" spans="1:16">
      <c r="A1543" s="1">
        <v>1542</v>
      </c>
      <c r="B1543" s="1" t="s">
        <v>6</v>
      </c>
      <c r="C1543" s="1" t="s">
        <v>7</v>
      </c>
      <c r="D1543" s="1" t="s">
        <v>3594</v>
      </c>
      <c r="E1543" s="1" t="s">
        <v>3595</v>
      </c>
      <c r="F1543" s="1" t="s">
        <v>3585</v>
      </c>
      <c r="H1543" s="1" t="s">
        <v>3596</v>
      </c>
      <c r="I1543" s="52" t="s">
        <v>2280</v>
      </c>
      <c r="J1543" s="52" t="s">
        <v>2281</v>
      </c>
      <c r="K1543" s="1" t="s">
        <v>3602</v>
      </c>
      <c r="M1543" s="2"/>
      <c r="O1543" s="1" t="s">
        <v>6203</v>
      </c>
      <c r="P1543" s="52" t="s">
        <v>6204</v>
      </c>
    </row>
    <row r="1544" ht="13.2" spans="1:17">
      <c r="A1544" s="1">
        <v>1543</v>
      </c>
      <c r="B1544" s="1" t="s">
        <v>3</v>
      </c>
      <c r="C1544" s="1" t="s">
        <v>4</v>
      </c>
      <c r="D1544" s="1" t="s">
        <v>3594</v>
      </c>
      <c r="E1544" s="1" t="s">
        <v>3595</v>
      </c>
      <c r="F1544" s="1" t="s">
        <v>3585</v>
      </c>
      <c r="H1544" s="1" t="s">
        <v>3596</v>
      </c>
      <c r="I1544" s="52" t="s">
        <v>2280</v>
      </c>
      <c r="J1544" s="52" t="s">
        <v>2281</v>
      </c>
      <c r="K1544" s="1" t="s">
        <v>3602</v>
      </c>
      <c r="L1544" s="1" t="s">
        <v>6205</v>
      </c>
      <c r="M1544" s="2" t="s">
        <v>70</v>
      </c>
      <c r="O1544" s="1" t="s">
        <v>6203</v>
      </c>
      <c r="P1544" s="52" t="s">
        <v>6204</v>
      </c>
      <c r="Q1544" s="52" t="s">
        <v>6206</v>
      </c>
    </row>
    <row r="1545" ht="13.2" spans="1:16">
      <c r="A1545" s="1">
        <v>1544</v>
      </c>
      <c r="B1545" s="1" t="s">
        <v>6</v>
      </c>
      <c r="C1545" s="1" t="s">
        <v>7</v>
      </c>
      <c r="D1545" s="1" t="s">
        <v>3594</v>
      </c>
      <c r="E1545" s="1" t="s">
        <v>3595</v>
      </c>
      <c r="F1545" s="1" t="s">
        <v>3585</v>
      </c>
      <c r="H1545" s="1" t="s">
        <v>3596</v>
      </c>
      <c r="I1545" s="52" t="s">
        <v>2282</v>
      </c>
      <c r="J1545" s="52" t="s">
        <v>2283</v>
      </c>
      <c r="K1545" s="1" t="s">
        <v>3602</v>
      </c>
      <c r="M1545" s="2"/>
      <c r="N1545" s="1" t="s">
        <v>6207</v>
      </c>
      <c r="O1545" s="1" t="s">
        <v>6208</v>
      </c>
      <c r="P1545" s="52" t="s">
        <v>6209</v>
      </c>
    </row>
    <row r="1546" ht="13.2" spans="1:17">
      <c r="A1546" s="1">
        <v>1545</v>
      </c>
      <c r="B1546" s="1" t="s">
        <v>3</v>
      </c>
      <c r="C1546" s="1" t="s">
        <v>4</v>
      </c>
      <c r="D1546" s="1" t="s">
        <v>3594</v>
      </c>
      <c r="E1546" s="1" t="s">
        <v>3595</v>
      </c>
      <c r="F1546" s="1" t="s">
        <v>3585</v>
      </c>
      <c r="H1546" s="1" t="s">
        <v>3596</v>
      </c>
      <c r="I1546" s="52" t="s">
        <v>2282</v>
      </c>
      <c r="J1546" s="52" t="s">
        <v>2283</v>
      </c>
      <c r="K1546" s="1" t="s">
        <v>3602</v>
      </c>
      <c r="L1546" s="1" t="s">
        <v>6210</v>
      </c>
      <c r="M1546" s="2" t="s">
        <v>553</v>
      </c>
      <c r="N1546" s="1" t="s">
        <v>6207</v>
      </c>
      <c r="O1546" s="1" t="s">
        <v>6208</v>
      </c>
      <c r="P1546" s="52" t="s">
        <v>6209</v>
      </c>
      <c r="Q1546" s="52" t="s">
        <v>6211</v>
      </c>
    </row>
    <row r="1547" ht="13.2" spans="1:16">
      <c r="A1547" s="1">
        <v>1546</v>
      </c>
      <c r="B1547" s="1" t="s">
        <v>6</v>
      </c>
      <c r="C1547" s="1" t="s">
        <v>7</v>
      </c>
      <c r="D1547" s="1" t="s">
        <v>3594</v>
      </c>
      <c r="E1547" s="1" t="s">
        <v>3595</v>
      </c>
      <c r="F1547" s="1" t="s">
        <v>3585</v>
      </c>
      <c r="H1547" s="1" t="s">
        <v>3596</v>
      </c>
      <c r="I1547" s="52" t="s">
        <v>2284</v>
      </c>
      <c r="J1547" s="52" t="s">
        <v>2285</v>
      </c>
      <c r="K1547" s="1" t="s">
        <v>3602</v>
      </c>
      <c r="M1547" s="2"/>
      <c r="O1547" s="1" t="s">
        <v>6212</v>
      </c>
      <c r="P1547" s="52" t="s">
        <v>4875</v>
      </c>
    </row>
    <row r="1548" ht="13.2" spans="1:17">
      <c r="A1548" s="1">
        <v>1547</v>
      </c>
      <c r="B1548" s="1" t="s">
        <v>3</v>
      </c>
      <c r="C1548" s="1" t="s">
        <v>4</v>
      </c>
      <c r="D1548" s="1" t="s">
        <v>3594</v>
      </c>
      <c r="E1548" s="1" t="s">
        <v>3595</v>
      </c>
      <c r="F1548" s="1" t="s">
        <v>3585</v>
      </c>
      <c r="H1548" s="1" t="s">
        <v>3596</v>
      </c>
      <c r="I1548" s="52" t="s">
        <v>2284</v>
      </c>
      <c r="J1548" s="52" t="s">
        <v>2285</v>
      </c>
      <c r="K1548" s="1" t="s">
        <v>3602</v>
      </c>
      <c r="L1548" s="1" t="s">
        <v>6213</v>
      </c>
      <c r="M1548" s="2" t="s">
        <v>554</v>
      </c>
      <c r="O1548" s="1" t="s">
        <v>6212</v>
      </c>
      <c r="P1548" s="52" t="s">
        <v>4875</v>
      </c>
      <c r="Q1548" s="52" t="s">
        <v>4877</v>
      </c>
    </row>
    <row r="1549" ht="13.2" spans="1:16">
      <c r="A1549" s="1">
        <v>1548</v>
      </c>
      <c r="B1549" s="1" t="s">
        <v>6</v>
      </c>
      <c r="C1549" s="1" t="s">
        <v>7</v>
      </c>
      <c r="D1549" s="1" t="s">
        <v>3594</v>
      </c>
      <c r="E1549" s="1" t="s">
        <v>3595</v>
      </c>
      <c r="F1549" s="1" t="s">
        <v>3585</v>
      </c>
      <c r="H1549" s="1" t="s">
        <v>3596</v>
      </c>
      <c r="I1549" s="52" t="s">
        <v>2286</v>
      </c>
      <c r="J1549" s="52" t="s">
        <v>2287</v>
      </c>
      <c r="K1549" s="1" t="s">
        <v>3602</v>
      </c>
      <c r="M1549" s="2"/>
      <c r="O1549" s="1" t="s">
        <v>6214</v>
      </c>
      <c r="P1549" s="52" t="s">
        <v>4635</v>
      </c>
    </row>
    <row r="1550" ht="13.2" spans="1:17">
      <c r="A1550" s="1">
        <v>1549</v>
      </c>
      <c r="B1550" s="1" t="s">
        <v>3</v>
      </c>
      <c r="C1550" s="1" t="s">
        <v>4</v>
      </c>
      <c r="D1550" s="1" t="s">
        <v>3594</v>
      </c>
      <c r="E1550" s="1" t="s">
        <v>3595</v>
      </c>
      <c r="F1550" s="1" t="s">
        <v>3585</v>
      </c>
      <c r="H1550" s="1" t="s">
        <v>3596</v>
      </c>
      <c r="I1550" s="52" t="s">
        <v>2286</v>
      </c>
      <c r="J1550" s="52" t="s">
        <v>2287</v>
      </c>
      <c r="K1550" s="1" t="s">
        <v>3602</v>
      </c>
      <c r="L1550" s="1" t="s">
        <v>6215</v>
      </c>
      <c r="M1550" s="2" t="s">
        <v>555</v>
      </c>
      <c r="O1550" s="1" t="s">
        <v>6214</v>
      </c>
      <c r="P1550" s="52" t="s">
        <v>4635</v>
      </c>
      <c r="Q1550" s="52" t="s">
        <v>4637</v>
      </c>
    </row>
    <row r="1551" ht="13.2" spans="1:18">
      <c r="A1551" s="1">
        <v>1550</v>
      </c>
      <c r="B1551" s="1" t="s">
        <v>6</v>
      </c>
      <c r="C1551" s="1" t="s">
        <v>8</v>
      </c>
      <c r="D1551" s="1" t="s">
        <v>3594</v>
      </c>
      <c r="E1551" s="1" t="s">
        <v>3595</v>
      </c>
      <c r="F1551" s="1" t="s">
        <v>3585</v>
      </c>
      <c r="H1551" s="1" t="s">
        <v>3596</v>
      </c>
      <c r="I1551" s="52" t="s">
        <v>2288</v>
      </c>
      <c r="J1551" s="52" t="s">
        <v>2289</v>
      </c>
      <c r="K1551" s="52" t="s">
        <v>3597</v>
      </c>
      <c r="M1551" s="2"/>
      <c r="N1551" s="1" t="s">
        <v>6216</v>
      </c>
      <c r="O1551" s="1" t="s">
        <v>6217</v>
      </c>
      <c r="P1551" s="52" t="s">
        <v>4439</v>
      </c>
      <c r="R1551" s="1" t="s">
        <v>3609</v>
      </c>
    </row>
    <row r="1552" ht="13.2" spans="1:16">
      <c r="A1552" s="1">
        <v>1551</v>
      </c>
      <c r="B1552" s="1" t="s">
        <v>6</v>
      </c>
      <c r="C1552" s="1" t="s">
        <v>7</v>
      </c>
      <c r="D1552" s="1" t="s">
        <v>3594</v>
      </c>
      <c r="E1552" s="1" t="s">
        <v>3595</v>
      </c>
      <c r="F1552" s="1" t="s">
        <v>3585</v>
      </c>
      <c r="H1552" s="1" t="s">
        <v>3596</v>
      </c>
      <c r="I1552" s="52" t="s">
        <v>2290</v>
      </c>
      <c r="J1552" s="52" t="s">
        <v>2291</v>
      </c>
      <c r="K1552" s="52" t="s">
        <v>3597</v>
      </c>
      <c r="M1552" s="2"/>
      <c r="N1552" s="1" t="s">
        <v>6218</v>
      </c>
      <c r="O1552" s="1" t="s">
        <v>6219</v>
      </c>
      <c r="P1552" s="52" t="s">
        <v>6220</v>
      </c>
    </row>
    <row r="1553" ht="13.2" spans="1:17">
      <c r="A1553" s="1">
        <v>1552</v>
      </c>
      <c r="B1553" s="1" t="s">
        <v>3</v>
      </c>
      <c r="C1553" s="1" t="s">
        <v>4</v>
      </c>
      <c r="D1553" s="1" t="s">
        <v>3594</v>
      </c>
      <c r="E1553" s="1" t="s">
        <v>3595</v>
      </c>
      <c r="F1553" s="1" t="s">
        <v>3585</v>
      </c>
      <c r="H1553" s="1" t="s">
        <v>3596</v>
      </c>
      <c r="I1553" s="52" t="s">
        <v>2290</v>
      </c>
      <c r="J1553" s="52" t="s">
        <v>2291</v>
      </c>
      <c r="K1553" s="52" t="s">
        <v>3597</v>
      </c>
      <c r="L1553" s="1" t="s">
        <v>6221</v>
      </c>
      <c r="M1553" s="2" t="s">
        <v>556</v>
      </c>
      <c r="N1553" s="1" t="s">
        <v>6218</v>
      </c>
      <c r="O1553" s="1" t="s">
        <v>6219</v>
      </c>
      <c r="P1553" s="52" t="s">
        <v>6220</v>
      </c>
      <c r="Q1553" s="52" t="s">
        <v>6222</v>
      </c>
    </row>
    <row r="1554" ht="13.2" spans="1:16">
      <c r="A1554" s="1">
        <v>1553</v>
      </c>
      <c r="B1554" s="1" t="s">
        <v>6</v>
      </c>
      <c r="C1554" s="1" t="s">
        <v>7</v>
      </c>
      <c r="D1554" s="1" t="s">
        <v>3594</v>
      </c>
      <c r="E1554" s="1" t="s">
        <v>3595</v>
      </c>
      <c r="F1554" s="1" t="s">
        <v>3585</v>
      </c>
      <c r="H1554" s="1" t="s">
        <v>3596</v>
      </c>
      <c r="I1554" s="52" t="s">
        <v>2292</v>
      </c>
      <c r="J1554" s="52" t="s">
        <v>2293</v>
      </c>
      <c r="K1554" s="52" t="s">
        <v>3597</v>
      </c>
      <c r="M1554" s="2"/>
      <c r="O1554" s="1" t="s">
        <v>6223</v>
      </c>
      <c r="P1554" s="52" t="s">
        <v>6224</v>
      </c>
    </row>
    <row r="1555" ht="13.2" spans="1:17">
      <c r="A1555" s="1">
        <v>1554</v>
      </c>
      <c r="B1555" s="1" t="s">
        <v>3</v>
      </c>
      <c r="C1555" s="1" t="s">
        <v>4</v>
      </c>
      <c r="D1555" s="1" t="s">
        <v>3594</v>
      </c>
      <c r="E1555" s="1" t="s">
        <v>3595</v>
      </c>
      <c r="F1555" s="1" t="s">
        <v>3585</v>
      </c>
      <c r="H1555" s="1" t="s">
        <v>3596</v>
      </c>
      <c r="I1555" s="52" t="s">
        <v>2292</v>
      </c>
      <c r="J1555" s="52" t="s">
        <v>2293</v>
      </c>
      <c r="K1555" s="52" t="s">
        <v>3597</v>
      </c>
      <c r="L1555" s="1" t="s">
        <v>6225</v>
      </c>
      <c r="M1555" s="2" t="s">
        <v>55</v>
      </c>
      <c r="O1555" s="1" t="s">
        <v>6223</v>
      </c>
      <c r="P1555" s="52" t="s">
        <v>6224</v>
      </c>
      <c r="Q1555" s="52" t="s">
        <v>4207</v>
      </c>
    </row>
    <row r="1556" ht="13.2" spans="1:16">
      <c r="A1556" s="1">
        <v>1555</v>
      </c>
      <c r="B1556" s="1" t="s">
        <v>6</v>
      </c>
      <c r="C1556" s="1" t="s">
        <v>7</v>
      </c>
      <c r="D1556" s="1" t="s">
        <v>3594</v>
      </c>
      <c r="E1556" s="1" t="s">
        <v>3595</v>
      </c>
      <c r="F1556" s="1" t="s">
        <v>3585</v>
      </c>
      <c r="H1556" s="1" t="s">
        <v>3596</v>
      </c>
      <c r="I1556" s="52" t="s">
        <v>2294</v>
      </c>
      <c r="J1556" s="52" t="s">
        <v>2295</v>
      </c>
      <c r="K1556" s="1" t="s">
        <v>3602</v>
      </c>
      <c r="M1556" s="2"/>
      <c r="O1556" s="1" t="s">
        <v>6226</v>
      </c>
      <c r="P1556" s="52" t="s">
        <v>4655</v>
      </c>
    </row>
    <row r="1557" ht="13.2" spans="1:17">
      <c r="A1557" s="1">
        <v>1556</v>
      </c>
      <c r="B1557" s="1" t="s">
        <v>3</v>
      </c>
      <c r="C1557" s="1" t="s">
        <v>4</v>
      </c>
      <c r="D1557" s="1" t="s">
        <v>3594</v>
      </c>
      <c r="E1557" s="1" t="s">
        <v>3595</v>
      </c>
      <c r="F1557" s="1" t="s">
        <v>3585</v>
      </c>
      <c r="H1557" s="1" t="s">
        <v>3596</v>
      </c>
      <c r="I1557" s="52" t="s">
        <v>2294</v>
      </c>
      <c r="J1557" s="52" t="s">
        <v>2295</v>
      </c>
      <c r="K1557" s="1" t="s">
        <v>3602</v>
      </c>
      <c r="L1557" s="1" t="s">
        <v>6227</v>
      </c>
      <c r="M1557" s="2" t="s">
        <v>195</v>
      </c>
      <c r="O1557" s="1" t="s">
        <v>6226</v>
      </c>
      <c r="P1557" s="52" t="s">
        <v>4655</v>
      </c>
      <c r="Q1557" s="52" t="s">
        <v>4657</v>
      </c>
    </row>
    <row r="1558" ht="13.2" spans="1:16">
      <c r="A1558" s="1">
        <v>1557</v>
      </c>
      <c r="B1558" s="1" t="s">
        <v>6</v>
      </c>
      <c r="C1558" s="1" t="s">
        <v>7</v>
      </c>
      <c r="D1558" s="1" t="s">
        <v>3594</v>
      </c>
      <c r="E1558" s="1" t="s">
        <v>3595</v>
      </c>
      <c r="F1558" s="1" t="s">
        <v>3585</v>
      </c>
      <c r="H1558" s="1" t="s">
        <v>3596</v>
      </c>
      <c r="I1558" s="52" t="s">
        <v>2296</v>
      </c>
      <c r="J1558" s="52" t="s">
        <v>2297</v>
      </c>
      <c r="K1558" s="1" t="s">
        <v>3602</v>
      </c>
      <c r="M1558" s="2"/>
      <c r="O1558" s="1" t="s">
        <v>6228</v>
      </c>
      <c r="P1558" s="52" t="s">
        <v>3647</v>
      </c>
    </row>
    <row r="1559" ht="13.2" spans="1:17">
      <c r="A1559" s="1">
        <v>1558</v>
      </c>
      <c r="B1559" s="1" t="s">
        <v>3</v>
      </c>
      <c r="C1559" s="1" t="s">
        <v>4</v>
      </c>
      <c r="D1559" s="1" t="s">
        <v>3594</v>
      </c>
      <c r="E1559" s="1" t="s">
        <v>3595</v>
      </c>
      <c r="F1559" s="1" t="s">
        <v>3585</v>
      </c>
      <c r="H1559" s="1" t="s">
        <v>3596</v>
      </c>
      <c r="I1559" s="52" t="s">
        <v>2296</v>
      </c>
      <c r="J1559" s="52" t="s">
        <v>2297</v>
      </c>
      <c r="K1559" s="1" t="s">
        <v>3602</v>
      </c>
      <c r="L1559" s="1" t="s">
        <v>6229</v>
      </c>
      <c r="M1559" s="2" t="s">
        <v>55</v>
      </c>
      <c r="O1559" s="1" t="s">
        <v>6228</v>
      </c>
      <c r="P1559" s="52" t="s">
        <v>3647</v>
      </c>
      <c r="Q1559" s="52" t="s">
        <v>3649</v>
      </c>
    </row>
    <row r="1560" ht="13.2" spans="1:16">
      <c r="A1560" s="1">
        <v>1559</v>
      </c>
      <c r="B1560" s="1" t="s">
        <v>6</v>
      </c>
      <c r="C1560" s="1" t="s">
        <v>7</v>
      </c>
      <c r="D1560" s="1" t="s">
        <v>3594</v>
      </c>
      <c r="E1560" s="1" t="s">
        <v>3595</v>
      </c>
      <c r="F1560" s="1" t="s">
        <v>3585</v>
      </c>
      <c r="H1560" s="1" t="s">
        <v>3596</v>
      </c>
      <c r="I1560" s="52" t="s">
        <v>2298</v>
      </c>
      <c r="J1560" s="52" t="s">
        <v>2299</v>
      </c>
      <c r="K1560" s="1" t="s">
        <v>3602</v>
      </c>
      <c r="M1560" s="2"/>
      <c r="O1560" s="1" t="s">
        <v>6230</v>
      </c>
      <c r="P1560" s="52" t="s">
        <v>3122</v>
      </c>
    </row>
    <row r="1561" ht="13.2" spans="1:17">
      <c r="A1561" s="1">
        <v>1560</v>
      </c>
      <c r="B1561" s="1" t="s">
        <v>3</v>
      </c>
      <c r="C1561" s="1" t="s">
        <v>4</v>
      </c>
      <c r="D1561" s="1" t="s">
        <v>3594</v>
      </c>
      <c r="E1561" s="1" t="s">
        <v>3595</v>
      </c>
      <c r="F1561" s="1" t="s">
        <v>3585</v>
      </c>
      <c r="H1561" s="1" t="s">
        <v>3596</v>
      </c>
      <c r="I1561" s="52" t="s">
        <v>2298</v>
      </c>
      <c r="J1561" s="52" t="s">
        <v>2299</v>
      </c>
      <c r="K1561" s="1" t="s">
        <v>3602</v>
      </c>
      <c r="L1561" s="1" t="s">
        <v>6231</v>
      </c>
      <c r="M1561" s="2" t="s">
        <v>70</v>
      </c>
      <c r="O1561" s="1" t="s">
        <v>6230</v>
      </c>
      <c r="P1561" s="52" t="s">
        <v>3122</v>
      </c>
      <c r="Q1561" s="52" t="s">
        <v>6232</v>
      </c>
    </row>
    <row r="1562" ht="13.2" spans="1:16">
      <c r="A1562" s="1">
        <v>1561</v>
      </c>
      <c r="B1562" s="1" t="s">
        <v>6</v>
      </c>
      <c r="C1562" s="1" t="s">
        <v>7</v>
      </c>
      <c r="D1562" s="1" t="s">
        <v>3594</v>
      </c>
      <c r="E1562" s="1" t="s">
        <v>3595</v>
      </c>
      <c r="F1562" s="1" t="s">
        <v>3585</v>
      </c>
      <c r="H1562" s="1" t="s">
        <v>3596</v>
      </c>
      <c r="I1562" s="52" t="s">
        <v>2300</v>
      </c>
      <c r="J1562" s="52" t="s">
        <v>2301</v>
      </c>
      <c r="K1562" s="52" t="s">
        <v>3597</v>
      </c>
      <c r="M1562" s="2"/>
      <c r="N1562" s="1" t="s">
        <v>6233</v>
      </c>
      <c r="O1562" s="1" t="s">
        <v>6234</v>
      </c>
      <c r="P1562" s="52" t="s">
        <v>5863</v>
      </c>
    </row>
    <row r="1563" ht="13.2" spans="1:17">
      <c r="A1563" s="1">
        <v>1562</v>
      </c>
      <c r="B1563" s="1" t="s">
        <v>3</v>
      </c>
      <c r="C1563" s="1" t="s">
        <v>4</v>
      </c>
      <c r="D1563" s="1" t="s">
        <v>3594</v>
      </c>
      <c r="E1563" s="1" t="s">
        <v>3595</v>
      </c>
      <c r="F1563" s="1" t="s">
        <v>3585</v>
      </c>
      <c r="H1563" s="1" t="s">
        <v>3596</v>
      </c>
      <c r="I1563" s="52" t="s">
        <v>2300</v>
      </c>
      <c r="J1563" s="52" t="s">
        <v>2301</v>
      </c>
      <c r="K1563" s="52" t="s">
        <v>3597</v>
      </c>
      <c r="L1563" s="1" t="s">
        <v>6235</v>
      </c>
      <c r="M1563" s="2" t="s">
        <v>557</v>
      </c>
      <c r="N1563" s="1" t="s">
        <v>6233</v>
      </c>
      <c r="O1563" s="1" t="s">
        <v>6234</v>
      </c>
      <c r="P1563" s="52" t="s">
        <v>5863</v>
      </c>
      <c r="Q1563" s="52" t="s">
        <v>5865</v>
      </c>
    </row>
    <row r="1564" ht="13.2" spans="1:16">
      <c r="A1564" s="1">
        <v>1563</v>
      </c>
      <c r="B1564" s="1" t="s">
        <v>6</v>
      </c>
      <c r="C1564" s="1" t="s">
        <v>7</v>
      </c>
      <c r="D1564" s="1" t="s">
        <v>3594</v>
      </c>
      <c r="E1564" s="1" t="s">
        <v>3595</v>
      </c>
      <c r="F1564" s="1" t="s">
        <v>3585</v>
      </c>
      <c r="H1564" s="1" t="s">
        <v>3596</v>
      </c>
      <c r="I1564" s="52" t="s">
        <v>2302</v>
      </c>
      <c r="J1564" s="52" t="s">
        <v>2303</v>
      </c>
      <c r="K1564" s="52" t="s">
        <v>3597</v>
      </c>
      <c r="M1564" s="2"/>
      <c r="N1564" s="1" t="s">
        <v>6236</v>
      </c>
      <c r="O1564" s="1" t="s">
        <v>6237</v>
      </c>
      <c r="P1564" s="52" t="s">
        <v>5688</v>
      </c>
    </row>
    <row r="1565" ht="13.2" spans="1:17">
      <c r="A1565" s="1">
        <v>1564</v>
      </c>
      <c r="B1565" s="1" t="s">
        <v>3</v>
      </c>
      <c r="C1565" s="1" t="s">
        <v>4</v>
      </c>
      <c r="D1565" s="1" t="s">
        <v>3594</v>
      </c>
      <c r="E1565" s="1" t="s">
        <v>3595</v>
      </c>
      <c r="F1565" s="1" t="s">
        <v>3585</v>
      </c>
      <c r="H1565" s="1" t="s">
        <v>3596</v>
      </c>
      <c r="I1565" s="52" t="s">
        <v>2302</v>
      </c>
      <c r="J1565" s="52" t="s">
        <v>2303</v>
      </c>
      <c r="K1565" s="52" t="s">
        <v>3597</v>
      </c>
      <c r="L1565" s="1" t="s">
        <v>6238</v>
      </c>
      <c r="M1565" s="2" t="s">
        <v>558</v>
      </c>
      <c r="N1565" s="1" t="s">
        <v>6236</v>
      </c>
      <c r="O1565" s="1" t="s">
        <v>6237</v>
      </c>
      <c r="P1565" s="52" t="s">
        <v>5688</v>
      </c>
      <c r="Q1565" s="52" t="s">
        <v>4421</v>
      </c>
    </row>
    <row r="1566" ht="13.2" spans="1:16">
      <c r="A1566" s="1">
        <v>1565</v>
      </c>
      <c r="B1566" s="1" t="s">
        <v>6</v>
      </c>
      <c r="C1566" s="1" t="s">
        <v>7</v>
      </c>
      <c r="D1566" s="1" t="s">
        <v>3594</v>
      </c>
      <c r="E1566" s="1" t="s">
        <v>3595</v>
      </c>
      <c r="F1566" s="1" t="s">
        <v>3585</v>
      </c>
      <c r="H1566" s="1" t="s">
        <v>3596</v>
      </c>
      <c r="I1566" s="52" t="s">
        <v>2304</v>
      </c>
      <c r="J1566" s="52" t="s">
        <v>2305</v>
      </c>
      <c r="K1566" s="52" t="s">
        <v>3597</v>
      </c>
      <c r="M1566" s="2"/>
      <c r="O1566" s="1" t="s">
        <v>6239</v>
      </c>
      <c r="P1566" s="52" t="s">
        <v>3981</v>
      </c>
    </row>
    <row r="1567" ht="13.2" spans="1:17">
      <c r="A1567" s="1">
        <v>1566</v>
      </c>
      <c r="B1567" s="1" t="s">
        <v>3</v>
      </c>
      <c r="C1567" s="1" t="s">
        <v>4</v>
      </c>
      <c r="D1567" s="1" t="s">
        <v>3594</v>
      </c>
      <c r="E1567" s="1" t="s">
        <v>3595</v>
      </c>
      <c r="F1567" s="1" t="s">
        <v>3585</v>
      </c>
      <c r="H1567" s="1" t="s">
        <v>3596</v>
      </c>
      <c r="I1567" s="52" t="s">
        <v>2304</v>
      </c>
      <c r="J1567" s="52" t="s">
        <v>2305</v>
      </c>
      <c r="K1567" s="52" t="s">
        <v>3597</v>
      </c>
      <c r="L1567" s="1" t="s">
        <v>6240</v>
      </c>
      <c r="M1567" s="2" t="s">
        <v>559</v>
      </c>
      <c r="O1567" s="1" t="s">
        <v>6239</v>
      </c>
      <c r="P1567" s="52" t="s">
        <v>3981</v>
      </c>
      <c r="Q1567" s="52" t="s">
        <v>3983</v>
      </c>
    </row>
    <row r="1568" ht="13.2" spans="1:18">
      <c r="A1568" s="1">
        <v>1567</v>
      </c>
      <c r="B1568" s="1" t="s">
        <v>6</v>
      </c>
      <c r="C1568" s="1" t="s">
        <v>8</v>
      </c>
      <c r="D1568" s="1" t="s">
        <v>3594</v>
      </c>
      <c r="E1568" s="1" t="s">
        <v>3595</v>
      </c>
      <c r="F1568" s="1" t="s">
        <v>3585</v>
      </c>
      <c r="H1568" s="1" t="s">
        <v>3596</v>
      </c>
      <c r="I1568" s="52" t="s">
        <v>2306</v>
      </c>
      <c r="J1568" s="52" t="s">
        <v>2307</v>
      </c>
      <c r="K1568" s="52" t="s">
        <v>3597</v>
      </c>
      <c r="M1568" s="2"/>
      <c r="O1568" s="1" t="s">
        <v>6241</v>
      </c>
      <c r="P1568" s="52" t="s">
        <v>5762</v>
      </c>
      <c r="R1568" s="1" t="s">
        <v>3609</v>
      </c>
    </row>
    <row r="1569" ht="13.2" spans="1:16">
      <c r="A1569" s="1">
        <v>1568</v>
      </c>
      <c r="B1569" s="1" t="s">
        <v>6</v>
      </c>
      <c r="C1569" s="1" t="s">
        <v>7</v>
      </c>
      <c r="D1569" s="1" t="s">
        <v>3594</v>
      </c>
      <c r="E1569" s="1" t="s">
        <v>3595</v>
      </c>
      <c r="F1569" s="1" t="s">
        <v>3585</v>
      </c>
      <c r="H1569" s="1" t="s">
        <v>3596</v>
      </c>
      <c r="I1569" s="52" t="s">
        <v>2308</v>
      </c>
      <c r="J1569" s="52" t="s">
        <v>2309</v>
      </c>
      <c r="K1569" s="1" t="s">
        <v>3602</v>
      </c>
      <c r="M1569" s="2"/>
      <c r="O1569" s="1" t="s">
        <v>6242</v>
      </c>
      <c r="P1569" s="52" t="s">
        <v>4773</v>
      </c>
    </row>
    <row r="1570" ht="13.2" spans="1:17">
      <c r="A1570" s="1">
        <v>1569</v>
      </c>
      <c r="B1570" s="1" t="s">
        <v>3</v>
      </c>
      <c r="C1570" s="1" t="s">
        <v>4</v>
      </c>
      <c r="D1570" s="1" t="s">
        <v>3594</v>
      </c>
      <c r="E1570" s="1" t="s">
        <v>3595</v>
      </c>
      <c r="F1570" s="1" t="s">
        <v>3585</v>
      </c>
      <c r="H1570" s="1" t="s">
        <v>3596</v>
      </c>
      <c r="I1570" s="52" t="s">
        <v>2308</v>
      </c>
      <c r="J1570" s="52" t="s">
        <v>2309</v>
      </c>
      <c r="K1570" s="1" t="s">
        <v>3602</v>
      </c>
      <c r="L1570" s="1" t="s">
        <v>6243</v>
      </c>
      <c r="M1570" s="2" t="s">
        <v>70</v>
      </c>
      <c r="O1570" s="1" t="s">
        <v>6242</v>
      </c>
      <c r="P1570" s="52" t="s">
        <v>4773</v>
      </c>
      <c r="Q1570" s="52" t="s">
        <v>2905</v>
      </c>
    </row>
    <row r="1571" ht="13.2" spans="1:18">
      <c r="A1571" s="1">
        <v>1570</v>
      </c>
      <c r="B1571" s="1" t="s">
        <v>6</v>
      </c>
      <c r="C1571" s="1" t="s">
        <v>8</v>
      </c>
      <c r="D1571" s="1" t="s">
        <v>3594</v>
      </c>
      <c r="E1571" s="1" t="s">
        <v>3595</v>
      </c>
      <c r="F1571" s="1" t="s">
        <v>3585</v>
      </c>
      <c r="H1571" s="1" t="s">
        <v>3596</v>
      </c>
      <c r="I1571" s="52" t="s">
        <v>2310</v>
      </c>
      <c r="J1571" s="52" t="s">
        <v>2311</v>
      </c>
      <c r="K1571" s="1" t="s">
        <v>3602</v>
      </c>
      <c r="M1571" s="2"/>
      <c r="O1571" s="1" t="s">
        <v>6244</v>
      </c>
      <c r="P1571" s="52" t="s">
        <v>5165</v>
      </c>
      <c r="R1571" s="1" t="s">
        <v>3609</v>
      </c>
    </row>
    <row r="1572" ht="13.2" spans="1:18">
      <c r="A1572" s="1">
        <v>1571</v>
      </c>
      <c r="B1572" s="1" t="s">
        <v>6</v>
      </c>
      <c r="C1572" s="1" t="s">
        <v>8</v>
      </c>
      <c r="D1572" s="1" t="s">
        <v>3594</v>
      </c>
      <c r="E1572" s="1" t="s">
        <v>3595</v>
      </c>
      <c r="F1572" s="1" t="s">
        <v>3585</v>
      </c>
      <c r="H1572" s="1" t="s">
        <v>3596</v>
      </c>
      <c r="I1572" s="52" t="s">
        <v>2312</v>
      </c>
      <c r="J1572" s="52" t="s">
        <v>2313</v>
      </c>
      <c r="K1572" s="52" t="s">
        <v>3597</v>
      </c>
      <c r="M1572" s="2"/>
      <c r="O1572" s="1" t="s">
        <v>6245</v>
      </c>
      <c r="P1572" s="52" t="s">
        <v>4233</v>
      </c>
      <c r="R1572" s="1" t="s">
        <v>3609</v>
      </c>
    </row>
    <row r="1573" ht="13.2" spans="1:18">
      <c r="A1573" s="1">
        <v>1572</v>
      </c>
      <c r="B1573" s="1" t="s">
        <v>6</v>
      </c>
      <c r="C1573" s="1" t="s">
        <v>8</v>
      </c>
      <c r="D1573" s="1" t="s">
        <v>3594</v>
      </c>
      <c r="E1573" s="1" t="s">
        <v>3595</v>
      </c>
      <c r="F1573" s="1" t="s">
        <v>3585</v>
      </c>
      <c r="H1573" s="1" t="s">
        <v>3596</v>
      </c>
      <c r="I1573" s="52" t="s">
        <v>2314</v>
      </c>
      <c r="J1573" s="52" t="s">
        <v>2315</v>
      </c>
      <c r="K1573" s="52" t="s">
        <v>3597</v>
      </c>
      <c r="M1573" s="2"/>
      <c r="O1573" s="1" t="s">
        <v>6246</v>
      </c>
      <c r="P1573" s="52" t="s">
        <v>4287</v>
      </c>
      <c r="R1573" s="1" t="s">
        <v>3609</v>
      </c>
    </row>
    <row r="1574" ht="13.2" spans="1:18">
      <c r="A1574" s="1">
        <v>1573</v>
      </c>
      <c r="B1574" s="1" t="s">
        <v>6</v>
      </c>
      <c r="C1574" s="1" t="s">
        <v>8</v>
      </c>
      <c r="D1574" s="1" t="s">
        <v>3594</v>
      </c>
      <c r="E1574" s="1" t="s">
        <v>3595</v>
      </c>
      <c r="F1574" s="1" t="s">
        <v>3585</v>
      </c>
      <c r="H1574" s="1" t="s">
        <v>3596</v>
      </c>
      <c r="I1574" s="52" t="s">
        <v>2315</v>
      </c>
      <c r="J1574" s="52" t="s">
        <v>2316</v>
      </c>
      <c r="K1574" s="1" t="s">
        <v>3602</v>
      </c>
      <c r="M1574" s="2"/>
      <c r="O1574" s="1" t="s">
        <v>6247</v>
      </c>
      <c r="P1574" s="52" t="s">
        <v>5495</v>
      </c>
      <c r="R1574" s="1" t="s">
        <v>3609</v>
      </c>
    </row>
    <row r="1575" ht="13.2" spans="1:18">
      <c r="A1575" s="1">
        <v>1574</v>
      </c>
      <c r="B1575" s="1" t="s">
        <v>6</v>
      </c>
      <c r="C1575" s="1" t="s">
        <v>8</v>
      </c>
      <c r="D1575" s="1" t="s">
        <v>3594</v>
      </c>
      <c r="E1575" s="1" t="s">
        <v>3595</v>
      </c>
      <c r="F1575" s="1" t="s">
        <v>3585</v>
      </c>
      <c r="H1575" s="1" t="s">
        <v>3596</v>
      </c>
      <c r="I1575" s="52" t="s">
        <v>2317</v>
      </c>
      <c r="J1575" s="52" t="s">
        <v>2318</v>
      </c>
      <c r="K1575" s="52" t="s">
        <v>3597</v>
      </c>
      <c r="M1575" s="2"/>
      <c r="O1575" s="1" t="s">
        <v>6248</v>
      </c>
      <c r="P1575" s="52" t="s">
        <v>6249</v>
      </c>
      <c r="R1575" s="1" t="s">
        <v>3609</v>
      </c>
    </row>
    <row r="1576" ht="13.2" spans="1:16">
      <c r="A1576" s="1">
        <v>1575</v>
      </c>
      <c r="B1576" s="1" t="s">
        <v>6</v>
      </c>
      <c r="C1576" s="1" t="s">
        <v>7</v>
      </c>
      <c r="D1576" s="1" t="s">
        <v>3594</v>
      </c>
      <c r="E1576" s="1" t="s">
        <v>3595</v>
      </c>
      <c r="F1576" s="1" t="s">
        <v>3585</v>
      </c>
      <c r="H1576" s="1" t="s">
        <v>3596</v>
      </c>
      <c r="I1576" s="52" t="s">
        <v>2319</v>
      </c>
      <c r="J1576" s="52" t="s">
        <v>2320</v>
      </c>
      <c r="K1576" s="52" t="s">
        <v>3597</v>
      </c>
      <c r="M1576" s="2"/>
      <c r="O1576" s="1" t="s">
        <v>6250</v>
      </c>
      <c r="P1576" s="52" t="s">
        <v>5194</v>
      </c>
    </row>
    <row r="1577" ht="13.2" spans="1:17">
      <c r="A1577" s="1">
        <v>1576</v>
      </c>
      <c r="B1577" s="1" t="s">
        <v>3</v>
      </c>
      <c r="C1577" s="1" t="s">
        <v>4</v>
      </c>
      <c r="D1577" s="1" t="s">
        <v>3594</v>
      </c>
      <c r="E1577" s="1" t="s">
        <v>3595</v>
      </c>
      <c r="F1577" s="1" t="s">
        <v>3585</v>
      </c>
      <c r="H1577" s="1" t="s">
        <v>3596</v>
      </c>
      <c r="I1577" s="52" t="s">
        <v>2319</v>
      </c>
      <c r="J1577" s="52" t="s">
        <v>2320</v>
      </c>
      <c r="K1577" s="52" t="s">
        <v>3597</v>
      </c>
      <c r="L1577" s="1" t="s">
        <v>6251</v>
      </c>
      <c r="M1577" s="2" t="s">
        <v>560</v>
      </c>
      <c r="O1577" s="1" t="s">
        <v>6250</v>
      </c>
      <c r="P1577" s="52" t="s">
        <v>5194</v>
      </c>
      <c r="Q1577" s="52" t="s">
        <v>5196</v>
      </c>
    </row>
    <row r="1578" ht="13.2" spans="1:18">
      <c r="A1578" s="1">
        <v>1577</v>
      </c>
      <c r="B1578" s="1" t="s">
        <v>6</v>
      </c>
      <c r="C1578" s="1" t="s">
        <v>8</v>
      </c>
      <c r="D1578" s="1" t="s">
        <v>3594</v>
      </c>
      <c r="E1578" s="1" t="s">
        <v>3595</v>
      </c>
      <c r="F1578" s="1" t="s">
        <v>3585</v>
      </c>
      <c r="H1578" s="1" t="s">
        <v>3596</v>
      </c>
      <c r="I1578" s="52" t="s">
        <v>2321</v>
      </c>
      <c r="J1578" s="52" t="s">
        <v>2322</v>
      </c>
      <c r="K1578" s="1" t="s">
        <v>3602</v>
      </c>
      <c r="M1578" s="2"/>
      <c r="O1578" s="1" t="s">
        <v>6252</v>
      </c>
      <c r="P1578" s="52" t="s">
        <v>6253</v>
      </c>
      <c r="R1578" s="1" t="s">
        <v>3609</v>
      </c>
    </row>
    <row r="1579" ht="13.2" spans="1:18">
      <c r="A1579" s="1">
        <v>1578</v>
      </c>
      <c r="B1579" s="1" t="s">
        <v>6</v>
      </c>
      <c r="C1579" s="1" t="s">
        <v>8</v>
      </c>
      <c r="D1579" s="1" t="s">
        <v>3594</v>
      </c>
      <c r="E1579" s="1" t="s">
        <v>3595</v>
      </c>
      <c r="F1579" s="1" t="s">
        <v>3585</v>
      </c>
      <c r="H1579" s="1" t="s">
        <v>3596</v>
      </c>
      <c r="I1579" s="52" t="s">
        <v>2323</v>
      </c>
      <c r="J1579" s="52" t="s">
        <v>2324</v>
      </c>
      <c r="K1579" s="1" t="s">
        <v>3602</v>
      </c>
      <c r="M1579" s="2"/>
      <c r="O1579" s="1" t="s">
        <v>6254</v>
      </c>
      <c r="P1579" s="52" t="s">
        <v>3776</v>
      </c>
      <c r="R1579" s="1" t="s">
        <v>3609</v>
      </c>
    </row>
    <row r="1580" ht="13.2" spans="1:16">
      <c r="A1580" s="1">
        <v>1579</v>
      </c>
      <c r="B1580" s="1" t="s">
        <v>6</v>
      </c>
      <c r="C1580" s="1" t="s">
        <v>7</v>
      </c>
      <c r="D1580" s="1" t="s">
        <v>3594</v>
      </c>
      <c r="E1580" s="1" t="s">
        <v>3595</v>
      </c>
      <c r="F1580" s="1" t="s">
        <v>6255</v>
      </c>
      <c r="G1580" s="1" t="s">
        <v>6256</v>
      </c>
      <c r="H1580" s="1" t="s">
        <v>6257</v>
      </c>
      <c r="I1580" s="52" t="s">
        <v>2325</v>
      </c>
      <c r="J1580" s="52" t="s">
        <v>2326</v>
      </c>
      <c r="K1580" s="52" t="s">
        <v>3597</v>
      </c>
      <c r="M1580" s="2"/>
      <c r="O1580" s="1" t="s">
        <v>6258</v>
      </c>
      <c r="P1580" s="52" t="s">
        <v>3447</v>
      </c>
    </row>
    <row r="1581" ht="13.2" spans="1:17">
      <c r="A1581" s="1">
        <v>1580</v>
      </c>
      <c r="B1581" s="1" t="s">
        <v>3</v>
      </c>
      <c r="C1581" s="1" t="s">
        <v>4</v>
      </c>
      <c r="D1581" s="1" t="s">
        <v>3594</v>
      </c>
      <c r="E1581" s="1" t="s">
        <v>3595</v>
      </c>
      <c r="F1581" s="1" t="s">
        <v>6255</v>
      </c>
      <c r="G1581" s="1" t="s">
        <v>6256</v>
      </c>
      <c r="H1581" s="1" t="s">
        <v>6257</v>
      </c>
      <c r="I1581" s="52" t="s">
        <v>2325</v>
      </c>
      <c r="J1581" s="52" t="s">
        <v>2326</v>
      </c>
      <c r="K1581" s="52" t="s">
        <v>3597</v>
      </c>
      <c r="L1581" s="1" t="s">
        <v>6259</v>
      </c>
      <c r="M1581" s="2" t="s">
        <v>561</v>
      </c>
      <c r="O1581" s="1" t="s">
        <v>6258</v>
      </c>
      <c r="P1581" s="52" t="s">
        <v>3447</v>
      </c>
      <c r="Q1581" s="52" t="s">
        <v>4063</v>
      </c>
    </row>
    <row r="1582" ht="13.2" spans="1:16">
      <c r="A1582" s="1">
        <v>1581</v>
      </c>
      <c r="B1582" s="1" t="s">
        <v>6</v>
      </c>
      <c r="C1582" s="1" t="s">
        <v>7</v>
      </c>
      <c r="D1582" s="1" t="s">
        <v>3594</v>
      </c>
      <c r="E1582" s="1" t="s">
        <v>3595</v>
      </c>
      <c r="F1582" s="1" t="s">
        <v>6255</v>
      </c>
      <c r="G1582" s="1" t="s">
        <v>6256</v>
      </c>
      <c r="H1582" s="1" t="s">
        <v>6257</v>
      </c>
      <c r="I1582" s="52" t="s">
        <v>2327</v>
      </c>
      <c r="J1582" s="52" t="s">
        <v>2328</v>
      </c>
      <c r="K1582" s="1" t="s">
        <v>3602</v>
      </c>
      <c r="M1582" s="2"/>
      <c r="O1582" s="1" t="s">
        <v>6260</v>
      </c>
      <c r="P1582" s="52" t="s">
        <v>4609</v>
      </c>
    </row>
    <row r="1583" ht="13.2" spans="1:17">
      <c r="A1583" s="1">
        <v>1582</v>
      </c>
      <c r="B1583" s="1" t="s">
        <v>3</v>
      </c>
      <c r="C1583" s="1" t="s">
        <v>4</v>
      </c>
      <c r="D1583" s="1" t="s">
        <v>3594</v>
      </c>
      <c r="E1583" s="1" t="s">
        <v>3595</v>
      </c>
      <c r="F1583" s="1" t="s">
        <v>6255</v>
      </c>
      <c r="G1583" s="1" t="s">
        <v>6256</v>
      </c>
      <c r="H1583" s="1" t="s">
        <v>6257</v>
      </c>
      <c r="I1583" s="52" t="s">
        <v>2327</v>
      </c>
      <c r="J1583" s="52" t="s">
        <v>2328</v>
      </c>
      <c r="K1583" s="1" t="s">
        <v>3602</v>
      </c>
      <c r="L1583" s="1" t="s">
        <v>6261</v>
      </c>
      <c r="M1583" s="2" t="s">
        <v>55</v>
      </c>
      <c r="O1583" s="1" t="s">
        <v>6260</v>
      </c>
      <c r="P1583" s="52" t="s">
        <v>4609</v>
      </c>
      <c r="Q1583" s="52" t="s">
        <v>4611</v>
      </c>
    </row>
    <row r="1584" ht="13.2" spans="1:16">
      <c r="A1584" s="1">
        <v>1583</v>
      </c>
      <c r="B1584" s="1" t="s">
        <v>6</v>
      </c>
      <c r="C1584" s="1" t="s">
        <v>7</v>
      </c>
      <c r="D1584" s="1" t="s">
        <v>3594</v>
      </c>
      <c r="E1584" s="1" t="s">
        <v>3595</v>
      </c>
      <c r="F1584" s="1" t="s">
        <v>6255</v>
      </c>
      <c r="G1584" s="1" t="s">
        <v>6256</v>
      </c>
      <c r="H1584" s="1" t="s">
        <v>6257</v>
      </c>
      <c r="I1584" s="52" t="s">
        <v>2329</v>
      </c>
      <c r="J1584" s="52" t="s">
        <v>2330</v>
      </c>
      <c r="K1584" s="1" t="s">
        <v>3602</v>
      </c>
      <c r="M1584" s="2"/>
      <c r="N1584" s="1" t="s">
        <v>6262</v>
      </c>
      <c r="O1584" s="1" t="s">
        <v>6263</v>
      </c>
      <c r="P1584" s="52" t="s">
        <v>5485</v>
      </c>
    </row>
    <row r="1585" ht="13.2" spans="1:17">
      <c r="A1585" s="1">
        <v>1584</v>
      </c>
      <c r="B1585" s="1" t="s">
        <v>3</v>
      </c>
      <c r="C1585" s="1" t="s">
        <v>4</v>
      </c>
      <c r="D1585" s="1" t="s">
        <v>3594</v>
      </c>
      <c r="E1585" s="1" t="s">
        <v>3595</v>
      </c>
      <c r="F1585" s="1" t="s">
        <v>6255</v>
      </c>
      <c r="G1585" s="1" t="s">
        <v>6256</v>
      </c>
      <c r="H1585" s="1" t="s">
        <v>6257</v>
      </c>
      <c r="I1585" s="52" t="s">
        <v>2329</v>
      </c>
      <c r="J1585" s="52" t="s">
        <v>2330</v>
      </c>
      <c r="K1585" s="1" t="s">
        <v>3602</v>
      </c>
      <c r="L1585" s="1" t="s">
        <v>6264</v>
      </c>
      <c r="M1585" s="2" t="s">
        <v>562</v>
      </c>
      <c r="N1585" s="1" t="s">
        <v>6262</v>
      </c>
      <c r="O1585" s="1" t="s">
        <v>6263</v>
      </c>
      <c r="P1585" s="52" t="s">
        <v>5485</v>
      </c>
      <c r="Q1585" s="52" t="s">
        <v>5487</v>
      </c>
    </row>
    <row r="1586" ht="13.2" spans="1:16">
      <c r="A1586" s="1">
        <v>1585</v>
      </c>
      <c r="B1586" s="1" t="s">
        <v>6</v>
      </c>
      <c r="C1586" s="1" t="s">
        <v>7</v>
      </c>
      <c r="D1586" s="1" t="s">
        <v>3594</v>
      </c>
      <c r="E1586" s="1" t="s">
        <v>3595</v>
      </c>
      <c r="F1586" s="1" t="s">
        <v>6255</v>
      </c>
      <c r="G1586" s="1" t="s">
        <v>6256</v>
      </c>
      <c r="H1586" s="1" t="s">
        <v>6257</v>
      </c>
      <c r="I1586" s="52" t="s">
        <v>2331</v>
      </c>
      <c r="J1586" s="52" t="s">
        <v>2332</v>
      </c>
      <c r="K1586" s="1" t="s">
        <v>3602</v>
      </c>
      <c r="M1586" s="2"/>
      <c r="N1586" s="1" t="s">
        <v>6265</v>
      </c>
      <c r="O1586" s="1" t="s">
        <v>6266</v>
      </c>
      <c r="P1586" s="52" t="s">
        <v>5914</v>
      </c>
    </row>
    <row r="1587" ht="13.2" spans="1:17">
      <c r="A1587" s="1">
        <v>1586</v>
      </c>
      <c r="B1587" s="1" t="s">
        <v>3</v>
      </c>
      <c r="C1587" s="1" t="s">
        <v>4</v>
      </c>
      <c r="D1587" s="1" t="s">
        <v>3594</v>
      </c>
      <c r="E1587" s="1" t="s">
        <v>3595</v>
      </c>
      <c r="F1587" s="1" t="s">
        <v>6255</v>
      </c>
      <c r="G1587" s="1" t="s">
        <v>6256</v>
      </c>
      <c r="H1587" s="1" t="s">
        <v>6257</v>
      </c>
      <c r="I1587" s="52" t="s">
        <v>2331</v>
      </c>
      <c r="J1587" s="52" t="s">
        <v>2332</v>
      </c>
      <c r="K1587" s="1" t="s">
        <v>3602</v>
      </c>
      <c r="L1587" s="1" t="s">
        <v>6267</v>
      </c>
      <c r="M1587" s="2" t="s">
        <v>563</v>
      </c>
      <c r="N1587" s="1" t="s">
        <v>6265</v>
      </c>
      <c r="O1587" s="1" t="s">
        <v>6266</v>
      </c>
      <c r="P1587" s="52" t="s">
        <v>5914</v>
      </c>
      <c r="Q1587" s="52" t="s">
        <v>6080</v>
      </c>
    </row>
    <row r="1588" ht="13.2" spans="1:16">
      <c r="A1588" s="1">
        <v>1587</v>
      </c>
      <c r="B1588" s="1" t="s">
        <v>6</v>
      </c>
      <c r="C1588" s="1" t="s">
        <v>7</v>
      </c>
      <c r="D1588" s="1" t="s">
        <v>3594</v>
      </c>
      <c r="E1588" s="1" t="s">
        <v>3595</v>
      </c>
      <c r="F1588" s="1" t="s">
        <v>6255</v>
      </c>
      <c r="G1588" s="1" t="s">
        <v>6256</v>
      </c>
      <c r="H1588" s="1" t="s">
        <v>6257</v>
      </c>
      <c r="I1588" s="52" t="s">
        <v>2333</v>
      </c>
      <c r="J1588" s="52" t="s">
        <v>2334</v>
      </c>
      <c r="K1588" s="52" t="s">
        <v>3597</v>
      </c>
      <c r="M1588" s="2"/>
      <c r="N1588" s="1" t="s">
        <v>6268</v>
      </c>
      <c r="O1588" s="1" t="s">
        <v>6269</v>
      </c>
      <c r="P1588" s="52" t="s">
        <v>4284</v>
      </c>
    </row>
    <row r="1589" ht="13.2" spans="1:17">
      <c r="A1589" s="1">
        <v>1588</v>
      </c>
      <c r="B1589" s="1" t="s">
        <v>3</v>
      </c>
      <c r="C1589" s="1" t="s">
        <v>4</v>
      </c>
      <c r="D1589" s="1" t="s">
        <v>3594</v>
      </c>
      <c r="E1589" s="1" t="s">
        <v>3595</v>
      </c>
      <c r="F1589" s="1" t="s">
        <v>6255</v>
      </c>
      <c r="G1589" s="1" t="s">
        <v>6256</v>
      </c>
      <c r="H1589" s="1" t="s">
        <v>6257</v>
      </c>
      <c r="I1589" s="52" t="s">
        <v>2333</v>
      </c>
      <c r="J1589" s="52" t="s">
        <v>2334</v>
      </c>
      <c r="K1589" s="52" t="s">
        <v>3597</v>
      </c>
      <c r="L1589" s="1" t="s">
        <v>6270</v>
      </c>
      <c r="M1589" s="2" t="s">
        <v>564</v>
      </c>
      <c r="N1589" s="1" t="s">
        <v>6268</v>
      </c>
      <c r="O1589" s="1" t="s">
        <v>6269</v>
      </c>
      <c r="P1589" s="52" t="s">
        <v>4284</v>
      </c>
      <c r="Q1589" s="52" t="s">
        <v>6271</v>
      </c>
    </row>
    <row r="1590" ht="13.2" spans="1:16">
      <c r="A1590" s="1">
        <v>1589</v>
      </c>
      <c r="B1590" s="1" t="s">
        <v>6</v>
      </c>
      <c r="C1590" s="1" t="s">
        <v>7</v>
      </c>
      <c r="D1590" s="1" t="s">
        <v>3594</v>
      </c>
      <c r="E1590" s="1" t="s">
        <v>3595</v>
      </c>
      <c r="F1590" s="1" t="s">
        <v>6255</v>
      </c>
      <c r="G1590" s="1" t="s">
        <v>6256</v>
      </c>
      <c r="H1590" s="1" t="s">
        <v>6257</v>
      </c>
      <c r="I1590" s="52" t="s">
        <v>2335</v>
      </c>
      <c r="J1590" s="52" t="s">
        <v>2336</v>
      </c>
      <c r="K1590" s="52" t="s">
        <v>3597</v>
      </c>
      <c r="M1590" s="2"/>
      <c r="N1590" s="1" t="s">
        <v>6272</v>
      </c>
      <c r="O1590" s="1" t="s">
        <v>6273</v>
      </c>
      <c r="P1590" s="52" t="s">
        <v>4801</v>
      </c>
    </row>
    <row r="1591" ht="13.2" spans="1:17">
      <c r="A1591" s="1">
        <v>1590</v>
      </c>
      <c r="B1591" s="1" t="s">
        <v>3</v>
      </c>
      <c r="C1591" s="1" t="s">
        <v>4</v>
      </c>
      <c r="D1591" s="1" t="s">
        <v>3594</v>
      </c>
      <c r="E1591" s="1" t="s">
        <v>3595</v>
      </c>
      <c r="F1591" s="1" t="s">
        <v>6255</v>
      </c>
      <c r="G1591" s="1" t="s">
        <v>6256</v>
      </c>
      <c r="H1591" s="1" t="s">
        <v>6257</v>
      </c>
      <c r="I1591" s="52" t="s">
        <v>2335</v>
      </c>
      <c r="J1591" s="52" t="s">
        <v>2336</v>
      </c>
      <c r="K1591" s="52" t="s">
        <v>3597</v>
      </c>
      <c r="L1591" s="1" t="s">
        <v>6274</v>
      </c>
      <c r="M1591" s="2" t="s">
        <v>565</v>
      </c>
      <c r="N1591" s="1" t="s">
        <v>6272</v>
      </c>
      <c r="O1591" s="1" t="s">
        <v>6273</v>
      </c>
      <c r="P1591" s="52" t="s">
        <v>4801</v>
      </c>
      <c r="Q1591" s="52" t="s">
        <v>4803</v>
      </c>
    </row>
    <row r="1592" ht="13.2" spans="1:16">
      <c r="A1592" s="1">
        <v>1591</v>
      </c>
      <c r="B1592" s="1" t="s">
        <v>6</v>
      </c>
      <c r="C1592" s="1" t="s">
        <v>7</v>
      </c>
      <c r="D1592" s="1" t="s">
        <v>3594</v>
      </c>
      <c r="E1592" s="1" t="s">
        <v>3595</v>
      </c>
      <c r="F1592" s="1" t="s">
        <v>6255</v>
      </c>
      <c r="G1592" s="1" t="s">
        <v>6256</v>
      </c>
      <c r="H1592" s="1" t="s">
        <v>6257</v>
      </c>
      <c r="I1592" s="52" t="s">
        <v>2337</v>
      </c>
      <c r="J1592" s="52" t="s">
        <v>2338</v>
      </c>
      <c r="K1592" s="52" t="s">
        <v>3597</v>
      </c>
      <c r="M1592" s="2"/>
      <c r="O1592" s="1" t="s">
        <v>6275</v>
      </c>
      <c r="P1592" s="52" t="s">
        <v>4090</v>
      </c>
    </row>
    <row r="1593" ht="13.2" spans="1:17">
      <c r="A1593" s="1">
        <v>1592</v>
      </c>
      <c r="B1593" s="1" t="s">
        <v>3</v>
      </c>
      <c r="C1593" s="1" t="s">
        <v>4</v>
      </c>
      <c r="D1593" s="1" t="s">
        <v>3594</v>
      </c>
      <c r="E1593" s="1" t="s">
        <v>3595</v>
      </c>
      <c r="F1593" s="1" t="s">
        <v>6255</v>
      </c>
      <c r="G1593" s="1" t="s">
        <v>6256</v>
      </c>
      <c r="H1593" s="1" t="s">
        <v>6257</v>
      </c>
      <c r="I1593" s="52" t="s">
        <v>2337</v>
      </c>
      <c r="J1593" s="52" t="s">
        <v>2338</v>
      </c>
      <c r="K1593" s="52" t="s">
        <v>3597</v>
      </c>
      <c r="L1593" s="1" t="s">
        <v>6276</v>
      </c>
      <c r="M1593" s="2" t="s">
        <v>566</v>
      </c>
      <c r="O1593" s="1" t="s">
        <v>6275</v>
      </c>
      <c r="P1593" s="52" t="s">
        <v>4090</v>
      </c>
      <c r="Q1593" s="52" t="s">
        <v>4092</v>
      </c>
    </row>
    <row r="1594" ht="13.2" spans="1:18">
      <c r="A1594" s="1">
        <v>1593</v>
      </c>
      <c r="B1594" s="1" t="s">
        <v>6</v>
      </c>
      <c r="C1594" s="1" t="s">
        <v>8</v>
      </c>
      <c r="D1594" s="1" t="s">
        <v>3594</v>
      </c>
      <c r="E1594" s="1" t="s">
        <v>3595</v>
      </c>
      <c r="F1594" s="1" t="s">
        <v>6255</v>
      </c>
      <c r="G1594" s="1" t="s">
        <v>6256</v>
      </c>
      <c r="H1594" s="1" t="s">
        <v>6257</v>
      </c>
      <c r="I1594" s="52" t="s">
        <v>2339</v>
      </c>
      <c r="J1594" s="52" t="s">
        <v>2340</v>
      </c>
      <c r="K1594" s="1" t="s">
        <v>3602</v>
      </c>
      <c r="M1594" s="2"/>
      <c r="O1594" s="1" t="s">
        <v>6277</v>
      </c>
      <c r="P1594" s="52" t="s">
        <v>4116</v>
      </c>
      <c r="R1594" s="1" t="s">
        <v>3609</v>
      </c>
    </row>
    <row r="1595" ht="13.2" spans="1:16">
      <c r="A1595" s="1">
        <v>1594</v>
      </c>
      <c r="B1595" s="1" t="s">
        <v>6</v>
      </c>
      <c r="C1595" s="1" t="s">
        <v>7</v>
      </c>
      <c r="D1595" s="1" t="s">
        <v>3594</v>
      </c>
      <c r="E1595" s="1" t="s">
        <v>3595</v>
      </c>
      <c r="F1595" s="1" t="s">
        <v>6255</v>
      </c>
      <c r="G1595" s="1" t="s">
        <v>6256</v>
      </c>
      <c r="H1595" s="1" t="s">
        <v>6257</v>
      </c>
      <c r="I1595" s="52" t="s">
        <v>2341</v>
      </c>
      <c r="J1595" s="52" t="s">
        <v>2342</v>
      </c>
      <c r="K1595" s="52" t="s">
        <v>3597</v>
      </c>
      <c r="M1595" s="2"/>
      <c r="O1595" s="1" t="s">
        <v>6278</v>
      </c>
      <c r="P1595" s="52" t="s">
        <v>6279</v>
      </c>
    </row>
    <row r="1596" ht="13.2" spans="1:17">
      <c r="A1596" s="1">
        <v>1595</v>
      </c>
      <c r="B1596" s="1" t="s">
        <v>3</v>
      </c>
      <c r="C1596" s="1" t="s">
        <v>4</v>
      </c>
      <c r="D1596" s="1" t="s">
        <v>3594</v>
      </c>
      <c r="E1596" s="1" t="s">
        <v>3595</v>
      </c>
      <c r="F1596" s="1" t="s">
        <v>6255</v>
      </c>
      <c r="G1596" s="1" t="s">
        <v>6256</v>
      </c>
      <c r="H1596" s="1" t="s">
        <v>6257</v>
      </c>
      <c r="I1596" s="52" t="s">
        <v>2341</v>
      </c>
      <c r="J1596" s="52" t="s">
        <v>2342</v>
      </c>
      <c r="K1596" s="52" t="s">
        <v>3597</v>
      </c>
      <c r="L1596" s="1" t="s">
        <v>6280</v>
      </c>
      <c r="M1596" s="2" t="s">
        <v>70</v>
      </c>
      <c r="O1596" s="1" t="s">
        <v>6278</v>
      </c>
      <c r="P1596" s="52" t="s">
        <v>6279</v>
      </c>
      <c r="Q1596" s="52" t="s">
        <v>6281</v>
      </c>
    </row>
    <row r="1597" ht="13.2" spans="1:16">
      <c r="A1597" s="1">
        <v>1596</v>
      </c>
      <c r="B1597" s="1" t="s">
        <v>6</v>
      </c>
      <c r="C1597" s="1" t="s">
        <v>7</v>
      </c>
      <c r="D1597" s="1" t="s">
        <v>3594</v>
      </c>
      <c r="E1597" s="1" t="s">
        <v>3595</v>
      </c>
      <c r="F1597" s="1" t="s">
        <v>6255</v>
      </c>
      <c r="G1597" s="1" t="s">
        <v>6256</v>
      </c>
      <c r="H1597" s="1" t="s">
        <v>6257</v>
      </c>
      <c r="I1597" s="52" t="s">
        <v>2343</v>
      </c>
      <c r="J1597" s="52" t="s">
        <v>2344</v>
      </c>
      <c r="K1597" s="52" t="s">
        <v>3597</v>
      </c>
      <c r="M1597" s="2"/>
      <c r="O1597" s="1" t="s">
        <v>6282</v>
      </c>
      <c r="P1597" s="52" t="s">
        <v>5990</v>
      </c>
    </row>
    <row r="1598" ht="13.2" spans="1:17">
      <c r="A1598" s="1">
        <v>1597</v>
      </c>
      <c r="B1598" s="1" t="s">
        <v>3</v>
      </c>
      <c r="C1598" s="1" t="s">
        <v>4</v>
      </c>
      <c r="D1598" s="1" t="s">
        <v>3594</v>
      </c>
      <c r="E1598" s="1" t="s">
        <v>3595</v>
      </c>
      <c r="F1598" s="1" t="s">
        <v>6255</v>
      </c>
      <c r="G1598" s="1" t="s">
        <v>6256</v>
      </c>
      <c r="H1598" s="1" t="s">
        <v>6257</v>
      </c>
      <c r="I1598" s="52" t="s">
        <v>2343</v>
      </c>
      <c r="J1598" s="52" t="s">
        <v>2344</v>
      </c>
      <c r="K1598" s="52" t="s">
        <v>3597</v>
      </c>
      <c r="L1598" s="1" t="s">
        <v>6283</v>
      </c>
      <c r="M1598" s="2" t="s">
        <v>180</v>
      </c>
      <c r="O1598" s="1" t="s">
        <v>6282</v>
      </c>
      <c r="P1598" s="52" t="s">
        <v>5990</v>
      </c>
      <c r="Q1598" s="52" t="s">
        <v>5992</v>
      </c>
    </row>
    <row r="1599" ht="13.2" spans="1:18">
      <c r="A1599" s="1">
        <v>1598</v>
      </c>
      <c r="B1599" s="1" t="s">
        <v>6</v>
      </c>
      <c r="C1599" s="1" t="s">
        <v>8</v>
      </c>
      <c r="D1599" s="1" t="s">
        <v>3594</v>
      </c>
      <c r="E1599" s="1" t="s">
        <v>3595</v>
      </c>
      <c r="F1599" s="1" t="s">
        <v>6255</v>
      </c>
      <c r="G1599" s="1" t="s">
        <v>6256</v>
      </c>
      <c r="H1599" s="1" t="s">
        <v>6257</v>
      </c>
      <c r="I1599" s="52" t="s">
        <v>2345</v>
      </c>
      <c r="J1599" s="52" t="s">
        <v>2346</v>
      </c>
      <c r="K1599" s="52" t="s">
        <v>3597</v>
      </c>
      <c r="M1599" s="2"/>
      <c r="O1599" s="1" t="s">
        <v>6284</v>
      </c>
      <c r="P1599" s="52" t="s">
        <v>5435</v>
      </c>
      <c r="R1599" s="1" t="s">
        <v>3609</v>
      </c>
    </row>
    <row r="1600" ht="13.2" spans="1:16">
      <c r="A1600" s="1">
        <v>1599</v>
      </c>
      <c r="B1600" s="1" t="s">
        <v>6</v>
      </c>
      <c r="C1600" s="1" t="s">
        <v>7</v>
      </c>
      <c r="D1600" s="1" t="s">
        <v>3594</v>
      </c>
      <c r="E1600" s="1" t="s">
        <v>3595</v>
      </c>
      <c r="F1600" s="1" t="s">
        <v>6255</v>
      </c>
      <c r="G1600" s="1" t="s">
        <v>6256</v>
      </c>
      <c r="H1600" s="1" t="s">
        <v>6257</v>
      </c>
      <c r="I1600" s="52" t="s">
        <v>2347</v>
      </c>
      <c r="J1600" s="52" t="s">
        <v>2348</v>
      </c>
      <c r="K1600" s="52" t="s">
        <v>3597</v>
      </c>
      <c r="M1600" s="2"/>
      <c r="O1600" s="1" t="s">
        <v>6285</v>
      </c>
      <c r="P1600" s="52" t="s">
        <v>3806</v>
      </c>
    </row>
    <row r="1601" ht="13.2" spans="1:17">
      <c r="A1601" s="1">
        <v>1600</v>
      </c>
      <c r="B1601" s="1" t="s">
        <v>3</v>
      </c>
      <c r="C1601" s="1" t="s">
        <v>4</v>
      </c>
      <c r="D1601" s="1" t="s">
        <v>3594</v>
      </c>
      <c r="E1601" s="1" t="s">
        <v>3595</v>
      </c>
      <c r="F1601" s="1" t="s">
        <v>6255</v>
      </c>
      <c r="G1601" s="1" t="s">
        <v>6256</v>
      </c>
      <c r="H1601" s="1" t="s">
        <v>6257</v>
      </c>
      <c r="I1601" s="52" t="s">
        <v>2347</v>
      </c>
      <c r="J1601" s="52" t="s">
        <v>2348</v>
      </c>
      <c r="K1601" s="52" t="s">
        <v>3597</v>
      </c>
      <c r="L1601" s="1" t="s">
        <v>6286</v>
      </c>
      <c r="M1601" s="2" t="s">
        <v>567</v>
      </c>
      <c r="O1601" s="1" t="s">
        <v>6285</v>
      </c>
      <c r="P1601" s="52" t="s">
        <v>3806</v>
      </c>
      <c r="Q1601" s="52" t="s">
        <v>2884</v>
      </c>
    </row>
    <row r="1602" ht="13.2" spans="1:16">
      <c r="A1602" s="1">
        <v>1601</v>
      </c>
      <c r="B1602" s="1" t="s">
        <v>6</v>
      </c>
      <c r="C1602" s="1" t="s">
        <v>7</v>
      </c>
      <c r="D1602" s="1" t="s">
        <v>3594</v>
      </c>
      <c r="E1602" s="1" t="s">
        <v>3595</v>
      </c>
      <c r="F1602" s="1" t="s">
        <v>6255</v>
      </c>
      <c r="G1602" s="1" t="s">
        <v>6256</v>
      </c>
      <c r="H1602" s="1" t="s">
        <v>6257</v>
      </c>
      <c r="I1602" s="52" t="s">
        <v>2349</v>
      </c>
      <c r="J1602" s="52" t="s">
        <v>2350</v>
      </c>
      <c r="K1602" s="52" t="s">
        <v>3597</v>
      </c>
      <c r="M1602" s="2"/>
      <c r="O1602" s="1" t="s">
        <v>6287</v>
      </c>
      <c r="P1602" s="52" t="s">
        <v>4655</v>
      </c>
    </row>
    <row r="1603" ht="13.2" spans="1:17">
      <c r="A1603" s="1">
        <v>1602</v>
      </c>
      <c r="B1603" s="1" t="s">
        <v>3</v>
      </c>
      <c r="C1603" s="1" t="s">
        <v>4</v>
      </c>
      <c r="D1603" s="1" t="s">
        <v>3594</v>
      </c>
      <c r="E1603" s="1" t="s">
        <v>3595</v>
      </c>
      <c r="F1603" s="1" t="s">
        <v>6255</v>
      </c>
      <c r="G1603" s="1" t="s">
        <v>6256</v>
      </c>
      <c r="H1603" s="1" t="s">
        <v>6257</v>
      </c>
      <c r="I1603" s="52" t="s">
        <v>2349</v>
      </c>
      <c r="J1603" s="52" t="s">
        <v>2350</v>
      </c>
      <c r="K1603" s="52" t="s">
        <v>3597</v>
      </c>
      <c r="L1603" s="1" t="s">
        <v>6288</v>
      </c>
      <c r="M1603" s="2" t="s">
        <v>568</v>
      </c>
      <c r="O1603" s="1" t="s">
        <v>6287</v>
      </c>
      <c r="P1603" s="52" t="s">
        <v>4655</v>
      </c>
      <c r="Q1603" s="52" t="s">
        <v>4657</v>
      </c>
    </row>
    <row r="1604" ht="13.2" spans="1:16">
      <c r="A1604" s="1">
        <v>1603</v>
      </c>
      <c r="B1604" s="1" t="s">
        <v>6</v>
      </c>
      <c r="C1604" s="1" t="s">
        <v>7</v>
      </c>
      <c r="D1604" s="1" t="s">
        <v>3594</v>
      </c>
      <c r="E1604" s="1" t="s">
        <v>3595</v>
      </c>
      <c r="F1604" s="1" t="s">
        <v>6255</v>
      </c>
      <c r="G1604" s="1" t="s">
        <v>6256</v>
      </c>
      <c r="H1604" s="1" t="s">
        <v>6257</v>
      </c>
      <c r="I1604" s="52" t="s">
        <v>2351</v>
      </c>
      <c r="J1604" s="52" t="s">
        <v>2352</v>
      </c>
      <c r="K1604" s="1" t="s">
        <v>3602</v>
      </c>
      <c r="M1604" s="2"/>
      <c r="O1604" s="1" t="s">
        <v>6289</v>
      </c>
      <c r="P1604" s="52" t="s">
        <v>3850</v>
      </c>
    </row>
    <row r="1605" ht="13.2" spans="1:17">
      <c r="A1605" s="1">
        <v>1604</v>
      </c>
      <c r="B1605" s="1" t="s">
        <v>3</v>
      </c>
      <c r="C1605" s="1" t="s">
        <v>4</v>
      </c>
      <c r="D1605" s="1" t="s">
        <v>3594</v>
      </c>
      <c r="E1605" s="1" t="s">
        <v>3595</v>
      </c>
      <c r="F1605" s="1" t="s">
        <v>6255</v>
      </c>
      <c r="G1605" s="1" t="s">
        <v>6256</v>
      </c>
      <c r="H1605" s="1" t="s">
        <v>6257</v>
      </c>
      <c r="I1605" s="52" t="s">
        <v>2351</v>
      </c>
      <c r="J1605" s="52" t="s">
        <v>2352</v>
      </c>
      <c r="K1605" s="1" t="s">
        <v>3602</v>
      </c>
      <c r="L1605" s="1" t="s">
        <v>6290</v>
      </c>
      <c r="M1605" s="2" t="s">
        <v>55</v>
      </c>
      <c r="O1605" s="1" t="s">
        <v>6289</v>
      </c>
      <c r="P1605" s="52" t="s">
        <v>3850</v>
      </c>
      <c r="Q1605" s="52" t="s">
        <v>3852</v>
      </c>
    </row>
    <row r="1606" ht="13.2" spans="1:16">
      <c r="A1606" s="1">
        <v>1605</v>
      </c>
      <c r="B1606" s="1" t="s">
        <v>6</v>
      </c>
      <c r="C1606" s="1" t="s">
        <v>7</v>
      </c>
      <c r="D1606" s="1" t="s">
        <v>3594</v>
      </c>
      <c r="E1606" s="1" t="s">
        <v>3595</v>
      </c>
      <c r="F1606" s="1" t="s">
        <v>6255</v>
      </c>
      <c r="G1606" s="1" t="s">
        <v>6256</v>
      </c>
      <c r="H1606" s="1" t="s">
        <v>6257</v>
      </c>
      <c r="I1606" s="52" t="s">
        <v>2353</v>
      </c>
      <c r="J1606" s="52" t="s">
        <v>2354</v>
      </c>
      <c r="K1606" s="52" t="s">
        <v>3597</v>
      </c>
      <c r="M1606" s="2"/>
      <c r="N1606" s="1" t="s">
        <v>6291</v>
      </c>
      <c r="O1606" s="1" t="s">
        <v>6292</v>
      </c>
      <c r="P1606" s="52" t="s">
        <v>5932</v>
      </c>
    </row>
    <row r="1607" ht="13.2" spans="1:17">
      <c r="A1607" s="1">
        <v>1606</v>
      </c>
      <c r="B1607" s="1" t="s">
        <v>3</v>
      </c>
      <c r="C1607" s="1" t="s">
        <v>4</v>
      </c>
      <c r="D1607" s="1" t="s">
        <v>3594</v>
      </c>
      <c r="E1607" s="1" t="s">
        <v>3595</v>
      </c>
      <c r="F1607" s="1" t="s">
        <v>6255</v>
      </c>
      <c r="G1607" s="1" t="s">
        <v>6256</v>
      </c>
      <c r="H1607" s="1" t="s">
        <v>6257</v>
      </c>
      <c r="I1607" s="52" t="s">
        <v>2353</v>
      </c>
      <c r="J1607" s="52" t="s">
        <v>2354</v>
      </c>
      <c r="K1607" s="52" t="s">
        <v>3597</v>
      </c>
      <c r="L1607" s="1" t="s">
        <v>6293</v>
      </c>
      <c r="M1607" s="2" t="s">
        <v>569</v>
      </c>
      <c r="N1607" s="1" t="s">
        <v>6291</v>
      </c>
      <c r="O1607" s="1" t="s">
        <v>6292</v>
      </c>
      <c r="P1607" s="52" t="s">
        <v>5932</v>
      </c>
      <c r="Q1607" s="52" t="s">
        <v>5934</v>
      </c>
    </row>
    <row r="1608" ht="13.2" spans="1:16">
      <c r="A1608" s="1">
        <v>1607</v>
      </c>
      <c r="B1608" s="1" t="s">
        <v>6</v>
      </c>
      <c r="C1608" s="1" t="s">
        <v>7</v>
      </c>
      <c r="D1608" s="1" t="s">
        <v>3594</v>
      </c>
      <c r="E1608" s="1" t="s">
        <v>3595</v>
      </c>
      <c r="F1608" s="1" t="s">
        <v>6255</v>
      </c>
      <c r="G1608" s="1" t="s">
        <v>6256</v>
      </c>
      <c r="H1608" s="1" t="s">
        <v>6257</v>
      </c>
      <c r="I1608" s="52" t="s">
        <v>2355</v>
      </c>
      <c r="J1608" s="52" t="s">
        <v>2356</v>
      </c>
      <c r="K1608" s="1" t="s">
        <v>3602</v>
      </c>
      <c r="M1608" s="2"/>
      <c r="N1608" s="1" t="s">
        <v>6294</v>
      </c>
      <c r="O1608" s="1" t="s">
        <v>6295</v>
      </c>
      <c r="P1608" s="52" t="s">
        <v>5022</v>
      </c>
    </row>
    <row r="1609" ht="13.2" spans="1:17">
      <c r="A1609" s="1">
        <v>1608</v>
      </c>
      <c r="B1609" s="1" t="s">
        <v>3</v>
      </c>
      <c r="C1609" s="1" t="s">
        <v>4</v>
      </c>
      <c r="D1609" s="1" t="s">
        <v>3594</v>
      </c>
      <c r="E1609" s="1" t="s">
        <v>3595</v>
      </c>
      <c r="F1609" s="1" t="s">
        <v>6255</v>
      </c>
      <c r="G1609" s="1" t="s">
        <v>6256</v>
      </c>
      <c r="H1609" s="1" t="s">
        <v>6257</v>
      </c>
      <c r="I1609" s="52" t="s">
        <v>2355</v>
      </c>
      <c r="J1609" s="52" t="s">
        <v>2356</v>
      </c>
      <c r="K1609" s="1" t="s">
        <v>3602</v>
      </c>
      <c r="L1609" s="1" t="s">
        <v>6296</v>
      </c>
      <c r="M1609" s="2" t="s">
        <v>570</v>
      </c>
      <c r="N1609" s="1" t="s">
        <v>6294</v>
      </c>
      <c r="O1609" s="1" t="s">
        <v>6295</v>
      </c>
      <c r="P1609" s="52" t="s">
        <v>5022</v>
      </c>
      <c r="Q1609" s="52" t="s">
        <v>5024</v>
      </c>
    </row>
    <row r="1610" ht="13.2" spans="1:16">
      <c r="A1610" s="1">
        <v>1609</v>
      </c>
      <c r="B1610" s="1" t="s">
        <v>6</v>
      </c>
      <c r="C1610" s="1" t="s">
        <v>7</v>
      </c>
      <c r="D1610" s="1" t="s">
        <v>3594</v>
      </c>
      <c r="E1610" s="1" t="s">
        <v>3595</v>
      </c>
      <c r="F1610" s="1" t="s">
        <v>6255</v>
      </c>
      <c r="G1610" s="1" t="s">
        <v>6256</v>
      </c>
      <c r="H1610" s="1" t="s">
        <v>6257</v>
      </c>
      <c r="I1610" s="52" t="s">
        <v>2357</v>
      </c>
      <c r="J1610" s="52" t="s">
        <v>2358</v>
      </c>
      <c r="K1610" s="1" t="s">
        <v>3602</v>
      </c>
      <c r="M1610" s="2"/>
      <c r="N1610" s="1" t="s">
        <v>6297</v>
      </c>
      <c r="O1610" s="1" t="s">
        <v>6298</v>
      </c>
      <c r="P1610" s="52" t="s">
        <v>3920</v>
      </c>
    </row>
    <row r="1611" ht="13.2" spans="1:17">
      <c r="A1611" s="1">
        <v>1610</v>
      </c>
      <c r="B1611" s="1" t="s">
        <v>3</v>
      </c>
      <c r="C1611" s="1" t="s">
        <v>4</v>
      </c>
      <c r="D1611" s="1" t="s">
        <v>3594</v>
      </c>
      <c r="E1611" s="1" t="s">
        <v>3595</v>
      </c>
      <c r="F1611" s="1" t="s">
        <v>6255</v>
      </c>
      <c r="G1611" s="1" t="s">
        <v>6256</v>
      </c>
      <c r="H1611" s="1" t="s">
        <v>6257</v>
      </c>
      <c r="I1611" s="52" t="s">
        <v>2357</v>
      </c>
      <c r="J1611" s="52" t="s">
        <v>2358</v>
      </c>
      <c r="K1611" s="1" t="s">
        <v>3602</v>
      </c>
      <c r="L1611" s="1" t="s">
        <v>6299</v>
      </c>
      <c r="M1611" s="2" t="s">
        <v>571</v>
      </c>
      <c r="N1611" s="1" t="s">
        <v>6297</v>
      </c>
      <c r="O1611" s="1" t="s">
        <v>6298</v>
      </c>
      <c r="P1611" s="52" t="s">
        <v>3920</v>
      </c>
      <c r="Q1611" s="52" t="s">
        <v>3922</v>
      </c>
    </row>
    <row r="1612" ht="13.2" spans="1:16">
      <c r="A1612" s="1">
        <v>1611</v>
      </c>
      <c r="B1612" s="1" t="s">
        <v>6</v>
      </c>
      <c r="C1612" s="1" t="s">
        <v>7</v>
      </c>
      <c r="D1612" s="1" t="s">
        <v>3594</v>
      </c>
      <c r="E1612" s="1" t="s">
        <v>3595</v>
      </c>
      <c r="F1612" s="1" t="s">
        <v>6255</v>
      </c>
      <c r="G1612" s="1" t="s">
        <v>6256</v>
      </c>
      <c r="H1612" s="1" t="s">
        <v>6257</v>
      </c>
      <c r="I1612" s="52" t="s">
        <v>2359</v>
      </c>
      <c r="J1612" s="52" t="s">
        <v>2360</v>
      </c>
      <c r="K1612" s="52" t="s">
        <v>3597</v>
      </c>
      <c r="M1612" s="2"/>
      <c r="N1612" s="1" t="s">
        <v>6300</v>
      </c>
      <c r="O1612" s="1" t="s">
        <v>6301</v>
      </c>
      <c r="P1612" s="52" t="s">
        <v>4992</v>
      </c>
    </row>
    <row r="1613" ht="13.2" spans="1:17">
      <c r="A1613" s="1">
        <v>1612</v>
      </c>
      <c r="B1613" s="1" t="s">
        <v>3</v>
      </c>
      <c r="C1613" s="1" t="s">
        <v>4</v>
      </c>
      <c r="D1613" s="1" t="s">
        <v>3594</v>
      </c>
      <c r="E1613" s="1" t="s">
        <v>3595</v>
      </c>
      <c r="F1613" s="1" t="s">
        <v>6255</v>
      </c>
      <c r="G1613" s="1" t="s">
        <v>6256</v>
      </c>
      <c r="H1613" s="1" t="s">
        <v>6257</v>
      </c>
      <c r="I1613" s="52" t="s">
        <v>2359</v>
      </c>
      <c r="J1613" s="52" t="s">
        <v>2360</v>
      </c>
      <c r="K1613" s="52" t="s">
        <v>3597</v>
      </c>
      <c r="L1613" s="1" t="s">
        <v>6302</v>
      </c>
      <c r="M1613" s="2" t="s">
        <v>572</v>
      </c>
      <c r="N1613" s="1" t="s">
        <v>6300</v>
      </c>
      <c r="O1613" s="1" t="s">
        <v>6301</v>
      </c>
      <c r="P1613" s="52" t="s">
        <v>4992</v>
      </c>
      <c r="Q1613" s="52" t="s">
        <v>4118</v>
      </c>
    </row>
    <row r="1614" ht="13.2" spans="1:16">
      <c r="A1614" s="1">
        <v>1613</v>
      </c>
      <c r="B1614" s="1" t="s">
        <v>6</v>
      </c>
      <c r="C1614" s="1" t="s">
        <v>7</v>
      </c>
      <c r="D1614" s="1" t="s">
        <v>3594</v>
      </c>
      <c r="E1614" s="1" t="s">
        <v>3595</v>
      </c>
      <c r="F1614" s="1" t="s">
        <v>6255</v>
      </c>
      <c r="G1614" s="1" t="s">
        <v>6256</v>
      </c>
      <c r="H1614" s="1" t="s">
        <v>6257</v>
      </c>
      <c r="I1614" s="52" t="s">
        <v>2361</v>
      </c>
      <c r="J1614" s="52" t="s">
        <v>2362</v>
      </c>
      <c r="K1614" s="1" t="s">
        <v>3602</v>
      </c>
      <c r="M1614" s="2"/>
      <c r="O1614" s="1" t="s">
        <v>6303</v>
      </c>
      <c r="P1614" s="52" t="s">
        <v>5493</v>
      </c>
    </row>
    <row r="1615" ht="13.2" spans="1:17">
      <c r="A1615" s="1">
        <v>1614</v>
      </c>
      <c r="B1615" s="1" t="s">
        <v>3</v>
      </c>
      <c r="C1615" s="1" t="s">
        <v>4</v>
      </c>
      <c r="D1615" s="1" t="s">
        <v>3594</v>
      </c>
      <c r="E1615" s="1" t="s">
        <v>3595</v>
      </c>
      <c r="F1615" s="1" t="s">
        <v>6255</v>
      </c>
      <c r="G1615" s="1" t="s">
        <v>6256</v>
      </c>
      <c r="H1615" s="1" t="s">
        <v>6257</v>
      </c>
      <c r="I1615" s="52" t="s">
        <v>2361</v>
      </c>
      <c r="J1615" s="52" t="s">
        <v>2362</v>
      </c>
      <c r="K1615" s="1" t="s">
        <v>3602</v>
      </c>
      <c r="L1615" s="1" t="s">
        <v>6304</v>
      </c>
      <c r="M1615" s="2" t="s">
        <v>573</v>
      </c>
      <c r="O1615" s="1" t="s">
        <v>6303</v>
      </c>
      <c r="P1615" s="52" t="s">
        <v>5493</v>
      </c>
      <c r="Q1615" s="52" t="s">
        <v>5495</v>
      </c>
    </row>
    <row r="1616" ht="13.2" spans="1:16">
      <c r="A1616" s="1">
        <v>1615</v>
      </c>
      <c r="B1616" s="1" t="s">
        <v>6</v>
      </c>
      <c r="C1616" s="1" t="s">
        <v>7</v>
      </c>
      <c r="D1616" s="1" t="s">
        <v>3594</v>
      </c>
      <c r="E1616" s="1" t="s">
        <v>3595</v>
      </c>
      <c r="F1616" s="1" t="s">
        <v>6255</v>
      </c>
      <c r="G1616" s="1" t="s">
        <v>6256</v>
      </c>
      <c r="H1616" s="1" t="s">
        <v>6257</v>
      </c>
      <c r="I1616" s="52" t="s">
        <v>2363</v>
      </c>
      <c r="J1616" s="52" t="s">
        <v>2364</v>
      </c>
      <c r="K1616" s="1" t="s">
        <v>3602</v>
      </c>
      <c r="M1616" s="2"/>
      <c r="O1616" s="1" t="s">
        <v>6305</v>
      </c>
      <c r="P1616" s="52" t="s">
        <v>5493</v>
      </c>
    </row>
    <row r="1617" ht="13.2" spans="1:17">
      <c r="A1617" s="1">
        <v>1616</v>
      </c>
      <c r="B1617" s="1" t="s">
        <v>3</v>
      </c>
      <c r="C1617" s="1" t="s">
        <v>4</v>
      </c>
      <c r="D1617" s="1" t="s">
        <v>3594</v>
      </c>
      <c r="E1617" s="1" t="s">
        <v>3595</v>
      </c>
      <c r="F1617" s="1" t="s">
        <v>6255</v>
      </c>
      <c r="G1617" s="1" t="s">
        <v>6256</v>
      </c>
      <c r="H1617" s="1" t="s">
        <v>6257</v>
      </c>
      <c r="I1617" s="52" t="s">
        <v>2363</v>
      </c>
      <c r="J1617" s="52" t="s">
        <v>2364</v>
      </c>
      <c r="K1617" s="1" t="s">
        <v>3602</v>
      </c>
      <c r="L1617" s="1" t="s">
        <v>6306</v>
      </c>
      <c r="M1617" s="2" t="s">
        <v>573</v>
      </c>
      <c r="O1617" s="1" t="s">
        <v>6305</v>
      </c>
      <c r="P1617" s="52" t="s">
        <v>5493</v>
      </c>
      <c r="Q1617" s="52" t="s">
        <v>5495</v>
      </c>
    </row>
    <row r="1618" ht="13.2" spans="1:16">
      <c r="A1618" s="1">
        <v>1617</v>
      </c>
      <c r="B1618" s="1" t="s">
        <v>6</v>
      </c>
      <c r="C1618" s="1" t="s">
        <v>7</v>
      </c>
      <c r="D1618" s="1" t="s">
        <v>3594</v>
      </c>
      <c r="E1618" s="1" t="s">
        <v>3595</v>
      </c>
      <c r="F1618" s="1" t="s">
        <v>6255</v>
      </c>
      <c r="G1618" s="1" t="s">
        <v>6256</v>
      </c>
      <c r="H1618" s="1" t="s">
        <v>6257</v>
      </c>
      <c r="I1618" s="52" t="s">
        <v>2365</v>
      </c>
      <c r="J1618" s="52" t="s">
        <v>2366</v>
      </c>
      <c r="K1618" s="1" t="s">
        <v>3602</v>
      </c>
      <c r="M1618" s="2"/>
      <c r="O1618" s="1" t="s">
        <v>6307</v>
      </c>
      <c r="P1618" s="52" t="s">
        <v>6308</v>
      </c>
    </row>
    <row r="1619" ht="13.2" spans="1:17">
      <c r="A1619" s="1">
        <v>1618</v>
      </c>
      <c r="B1619" s="1" t="s">
        <v>3</v>
      </c>
      <c r="C1619" s="1" t="s">
        <v>4</v>
      </c>
      <c r="D1619" s="1" t="s">
        <v>3594</v>
      </c>
      <c r="E1619" s="1" t="s">
        <v>3595</v>
      </c>
      <c r="F1619" s="1" t="s">
        <v>6255</v>
      </c>
      <c r="G1619" s="1" t="s">
        <v>6256</v>
      </c>
      <c r="H1619" s="1" t="s">
        <v>6257</v>
      </c>
      <c r="I1619" s="52" t="s">
        <v>2365</v>
      </c>
      <c r="J1619" s="52" t="s">
        <v>2366</v>
      </c>
      <c r="K1619" s="1" t="s">
        <v>3602</v>
      </c>
      <c r="L1619" s="1" t="s">
        <v>6309</v>
      </c>
      <c r="M1619" s="2" t="s">
        <v>55</v>
      </c>
      <c r="O1619" s="1" t="s">
        <v>6307</v>
      </c>
      <c r="P1619" s="52" t="s">
        <v>6308</v>
      </c>
      <c r="Q1619" s="52" t="s">
        <v>4186</v>
      </c>
    </row>
    <row r="1620" ht="13.2" spans="1:16">
      <c r="A1620" s="1">
        <v>1619</v>
      </c>
      <c r="B1620" s="1" t="s">
        <v>6</v>
      </c>
      <c r="C1620" s="1" t="s">
        <v>7</v>
      </c>
      <c r="D1620" s="1" t="s">
        <v>3594</v>
      </c>
      <c r="E1620" s="1" t="s">
        <v>3595</v>
      </c>
      <c r="F1620" s="1" t="s">
        <v>6255</v>
      </c>
      <c r="G1620" s="1" t="s">
        <v>6256</v>
      </c>
      <c r="H1620" s="1" t="s">
        <v>6257</v>
      </c>
      <c r="I1620" s="52" t="s">
        <v>2367</v>
      </c>
      <c r="J1620" s="52" t="s">
        <v>2368</v>
      </c>
      <c r="K1620" s="1" t="s">
        <v>3602</v>
      </c>
      <c r="M1620" s="2"/>
      <c r="O1620" s="1" t="s">
        <v>6310</v>
      </c>
      <c r="P1620" s="52" t="s">
        <v>4255</v>
      </c>
    </row>
    <row r="1621" ht="13.2" spans="1:17">
      <c r="A1621" s="1">
        <v>1620</v>
      </c>
      <c r="B1621" s="1" t="s">
        <v>3</v>
      </c>
      <c r="C1621" s="1" t="s">
        <v>4</v>
      </c>
      <c r="D1621" s="1" t="s">
        <v>3594</v>
      </c>
      <c r="E1621" s="1" t="s">
        <v>3595</v>
      </c>
      <c r="F1621" s="1" t="s">
        <v>6255</v>
      </c>
      <c r="G1621" s="1" t="s">
        <v>6256</v>
      </c>
      <c r="H1621" s="1" t="s">
        <v>6257</v>
      </c>
      <c r="I1621" s="52" t="s">
        <v>2367</v>
      </c>
      <c r="J1621" s="52" t="s">
        <v>2368</v>
      </c>
      <c r="K1621" s="1" t="s">
        <v>3602</v>
      </c>
      <c r="L1621" s="1" t="s">
        <v>6311</v>
      </c>
      <c r="M1621" s="2" t="s">
        <v>55</v>
      </c>
      <c r="O1621" s="1" t="s">
        <v>6310</v>
      </c>
      <c r="P1621" s="52" t="s">
        <v>4255</v>
      </c>
      <c r="Q1621" s="52" t="s">
        <v>4257</v>
      </c>
    </row>
    <row r="1622" ht="13.2" spans="1:16">
      <c r="A1622" s="1">
        <v>1621</v>
      </c>
      <c r="B1622" s="1" t="s">
        <v>6</v>
      </c>
      <c r="C1622" s="1" t="s">
        <v>7</v>
      </c>
      <c r="D1622" s="1" t="s">
        <v>3594</v>
      </c>
      <c r="E1622" s="1" t="s">
        <v>3595</v>
      </c>
      <c r="F1622" s="1" t="s">
        <v>6255</v>
      </c>
      <c r="G1622" s="1" t="s">
        <v>6256</v>
      </c>
      <c r="H1622" s="1" t="s">
        <v>6257</v>
      </c>
      <c r="I1622" s="52" t="s">
        <v>2369</v>
      </c>
      <c r="J1622" s="52" t="s">
        <v>2370</v>
      </c>
      <c r="K1622" s="52" t="s">
        <v>3597</v>
      </c>
      <c r="M1622" s="2"/>
      <c r="O1622" s="1" t="s">
        <v>6312</v>
      </c>
      <c r="P1622" s="52" t="s">
        <v>5163</v>
      </c>
    </row>
    <row r="1623" ht="13.2" spans="1:17">
      <c r="A1623" s="1">
        <v>1622</v>
      </c>
      <c r="B1623" s="1" t="s">
        <v>3</v>
      </c>
      <c r="C1623" s="1" t="s">
        <v>4</v>
      </c>
      <c r="D1623" s="1" t="s">
        <v>3594</v>
      </c>
      <c r="E1623" s="1" t="s">
        <v>3595</v>
      </c>
      <c r="F1623" s="1" t="s">
        <v>6255</v>
      </c>
      <c r="G1623" s="1" t="s">
        <v>6256</v>
      </c>
      <c r="H1623" s="1" t="s">
        <v>6257</v>
      </c>
      <c r="I1623" s="52" t="s">
        <v>2369</v>
      </c>
      <c r="J1623" s="52" t="s">
        <v>2370</v>
      </c>
      <c r="K1623" s="52" t="s">
        <v>3597</v>
      </c>
      <c r="L1623" s="1" t="s">
        <v>6313</v>
      </c>
      <c r="M1623" s="2" t="s">
        <v>55</v>
      </c>
      <c r="O1623" s="1" t="s">
        <v>6312</v>
      </c>
      <c r="P1623" s="52" t="s">
        <v>5163</v>
      </c>
      <c r="Q1623" s="52" t="s">
        <v>5165</v>
      </c>
    </row>
    <row r="1624" ht="13.2" spans="1:16">
      <c r="A1624" s="1">
        <v>1623</v>
      </c>
      <c r="B1624" s="1" t="s">
        <v>6</v>
      </c>
      <c r="C1624" s="1" t="s">
        <v>7</v>
      </c>
      <c r="D1624" s="1" t="s">
        <v>3594</v>
      </c>
      <c r="E1624" s="1" t="s">
        <v>3595</v>
      </c>
      <c r="F1624" s="1" t="s">
        <v>6255</v>
      </c>
      <c r="G1624" s="1" t="s">
        <v>6256</v>
      </c>
      <c r="H1624" s="1" t="s">
        <v>6257</v>
      </c>
      <c r="I1624" s="52" t="s">
        <v>2371</v>
      </c>
      <c r="J1624" s="52" t="s">
        <v>2372</v>
      </c>
      <c r="K1624" s="1" t="s">
        <v>3602</v>
      </c>
      <c r="M1624" s="2"/>
      <c r="O1624" s="1" t="s">
        <v>6314</v>
      </c>
      <c r="P1624" s="52" t="s">
        <v>5749</v>
      </c>
    </row>
    <row r="1625" ht="13.2" spans="1:17">
      <c r="A1625" s="1">
        <v>1624</v>
      </c>
      <c r="B1625" s="1" t="s">
        <v>3</v>
      </c>
      <c r="C1625" s="1" t="s">
        <v>4</v>
      </c>
      <c r="D1625" s="1" t="s">
        <v>3594</v>
      </c>
      <c r="E1625" s="1" t="s">
        <v>3595</v>
      </c>
      <c r="F1625" s="1" t="s">
        <v>6255</v>
      </c>
      <c r="G1625" s="1" t="s">
        <v>6256</v>
      </c>
      <c r="H1625" s="1" t="s">
        <v>6257</v>
      </c>
      <c r="I1625" s="52" t="s">
        <v>2371</v>
      </c>
      <c r="J1625" s="52" t="s">
        <v>2372</v>
      </c>
      <c r="K1625" s="1" t="s">
        <v>3602</v>
      </c>
      <c r="L1625" s="1" t="s">
        <v>6315</v>
      </c>
      <c r="M1625" s="2" t="s">
        <v>70</v>
      </c>
      <c r="O1625" s="1" t="s">
        <v>6314</v>
      </c>
      <c r="P1625" s="52" t="s">
        <v>5749</v>
      </c>
      <c r="Q1625" s="52" t="s">
        <v>5751</v>
      </c>
    </row>
    <row r="1626" ht="13.2" spans="1:16">
      <c r="A1626" s="1">
        <v>1625</v>
      </c>
      <c r="B1626" s="1" t="s">
        <v>6</v>
      </c>
      <c r="C1626" s="1" t="s">
        <v>7</v>
      </c>
      <c r="D1626" s="1" t="s">
        <v>3594</v>
      </c>
      <c r="E1626" s="1" t="s">
        <v>3595</v>
      </c>
      <c r="F1626" s="1" t="s">
        <v>6255</v>
      </c>
      <c r="G1626" s="1" t="s">
        <v>6256</v>
      </c>
      <c r="H1626" s="1" t="s">
        <v>6257</v>
      </c>
      <c r="I1626" s="52" t="s">
        <v>2373</v>
      </c>
      <c r="J1626" s="52" t="s">
        <v>2374</v>
      </c>
      <c r="K1626" s="52" t="s">
        <v>3597</v>
      </c>
      <c r="M1626" s="2"/>
      <c r="O1626" s="1" t="s">
        <v>6316</v>
      </c>
      <c r="P1626" s="52" t="s">
        <v>6317</v>
      </c>
    </row>
    <row r="1627" ht="13.2" spans="1:17">
      <c r="A1627" s="1">
        <v>1626</v>
      </c>
      <c r="B1627" s="1" t="s">
        <v>3</v>
      </c>
      <c r="C1627" s="1" t="s">
        <v>4</v>
      </c>
      <c r="D1627" s="1" t="s">
        <v>3594</v>
      </c>
      <c r="E1627" s="1" t="s">
        <v>3595</v>
      </c>
      <c r="F1627" s="1" t="s">
        <v>6255</v>
      </c>
      <c r="G1627" s="1" t="s">
        <v>6256</v>
      </c>
      <c r="H1627" s="1" t="s">
        <v>6257</v>
      </c>
      <c r="I1627" s="52" t="s">
        <v>2373</v>
      </c>
      <c r="J1627" s="52" t="s">
        <v>2374</v>
      </c>
      <c r="K1627" s="52" t="s">
        <v>3597</v>
      </c>
      <c r="L1627" s="1" t="s">
        <v>6318</v>
      </c>
      <c r="M1627" s="2" t="s">
        <v>308</v>
      </c>
      <c r="O1627" s="1" t="s">
        <v>6316</v>
      </c>
      <c r="P1627" s="52" t="s">
        <v>6317</v>
      </c>
      <c r="Q1627" s="52" t="s">
        <v>4276</v>
      </c>
    </row>
    <row r="1628" ht="13.2" spans="1:16">
      <c r="A1628" s="1">
        <v>1627</v>
      </c>
      <c r="B1628" s="1" t="s">
        <v>6</v>
      </c>
      <c r="C1628" s="1" t="s">
        <v>7</v>
      </c>
      <c r="D1628" s="1" t="s">
        <v>3594</v>
      </c>
      <c r="E1628" s="1" t="s">
        <v>3595</v>
      </c>
      <c r="F1628" s="1" t="s">
        <v>6255</v>
      </c>
      <c r="G1628" s="1" t="s">
        <v>6256</v>
      </c>
      <c r="H1628" s="1" t="s">
        <v>6257</v>
      </c>
      <c r="I1628" s="52" t="s">
        <v>2375</v>
      </c>
      <c r="J1628" s="52" t="s">
        <v>2376</v>
      </c>
      <c r="K1628" s="52" t="s">
        <v>3597</v>
      </c>
      <c r="M1628" s="2"/>
      <c r="O1628" s="1" t="s">
        <v>6319</v>
      </c>
      <c r="P1628" s="52" t="s">
        <v>6320</v>
      </c>
    </row>
    <row r="1629" ht="13.2" spans="1:17">
      <c r="A1629" s="1">
        <v>1628</v>
      </c>
      <c r="B1629" s="1" t="s">
        <v>3</v>
      </c>
      <c r="C1629" s="1" t="s">
        <v>4</v>
      </c>
      <c r="D1629" s="1" t="s">
        <v>3594</v>
      </c>
      <c r="E1629" s="1" t="s">
        <v>3595</v>
      </c>
      <c r="F1629" s="1" t="s">
        <v>6255</v>
      </c>
      <c r="G1629" s="1" t="s">
        <v>6256</v>
      </c>
      <c r="H1629" s="1" t="s">
        <v>6257</v>
      </c>
      <c r="I1629" s="52" t="s">
        <v>2375</v>
      </c>
      <c r="J1629" s="52" t="s">
        <v>2376</v>
      </c>
      <c r="K1629" s="52" t="s">
        <v>3597</v>
      </c>
      <c r="L1629" s="1" t="s">
        <v>6321</v>
      </c>
      <c r="M1629" s="2" t="s">
        <v>451</v>
      </c>
      <c r="O1629" s="1" t="s">
        <v>6319</v>
      </c>
      <c r="P1629" s="52" t="s">
        <v>6320</v>
      </c>
      <c r="Q1629" s="52" t="s">
        <v>6322</v>
      </c>
    </row>
    <row r="1630" ht="13.2" spans="1:16">
      <c r="A1630" s="1">
        <v>1629</v>
      </c>
      <c r="B1630" s="1" t="s">
        <v>6</v>
      </c>
      <c r="C1630" s="1" t="s">
        <v>7</v>
      </c>
      <c r="D1630" s="1" t="s">
        <v>3594</v>
      </c>
      <c r="E1630" s="1" t="s">
        <v>3595</v>
      </c>
      <c r="F1630" s="1" t="s">
        <v>6255</v>
      </c>
      <c r="G1630" s="1" t="s">
        <v>6323</v>
      </c>
      <c r="H1630" s="1" t="s">
        <v>6324</v>
      </c>
      <c r="I1630" s="52" t="s">
        <v>2377</v>
      </c>
      <c r="J1630" s="52" t="s">
        <v>2378</v>
      </c>
      <c r="K1630" s="52" t="s">
        <v>3597</v>
      </c>
      <c r="M1630" s="2"/>
      <c r="O1630" s="1" t="s">
        <v>6325</v>
      </c>
      <c r="P1630" s="52" t="s">
        <v>5793</v>
      </c>
    </row>
    <row r="1631" ht="13.2" spans="1:17">
      <c r="A1631" s="1">
        <v>1630</v>
      </c>
      <c r="B1631" s="1" t="s">
        <v>3</v>
      </c>
      <c r="C1631" s="1" t="s">
        <v>4</v>
      </c>
      <c r="D1631" s="1" t="s">
        <v>3594</v>
      </c>
      <c r="E1631" s="1" t="s">
        <v>3595</v>
      </c>
      <c r="F1631" s="1" t="s">
        <v>6255</v>
      </c>
      <c r="G1631" s="1" t="s">
        <v>6323</v>
      </c>
      <c r="H1631" s="1" t="s">
        <v>6324</v>
      </c>
      <c r="I1631" s="52" t="s">
        <v>2377</v>
      </c>
      <c r="J1631" s="52" t="s">
        <v>2378</v>
      </c>
      <c r="K1631" s="52" t="s">
        <v>3597</v>
      </c>
      <c r="L1631" s="1" t="s">
        <v>6326</v>
      </c>
      <c r="M1631" s="2" t="s">
        <v>574</v>
      </c>
      <c r="O1631" s="1" t="s">
        <v>6325</v>
      </c>
      <c r="P1631" s="52" t="s">
        <v>5793</v>
      </c>
      <c r="Q1631" s="52" t="s">
        <v>5795</v>
      </c>
    </row>
    <row r="1632" ht="13.2" spans="1:16">
      <c r="A1632" s="1">
        <v>1631</v>
      </c>
      <c r="B1632" s="1" t="s">
        <v>6</v>
      </c>
      <c r="C1632" s="1" t="s">
        <v>7</v>
      </c>
      <c r="D1632" s="1" t="s">
        <v>3594</v>
      </c>
      <c r="E1632" s="1" t="s">
        <v>3595</v>
      </c>
      <c r="F1632" s="1" t="s">
        <v>6255</v>
      </c>
      <c r="G1632" s="1" t="s">
        <v>6323</v>
      </c>
      <c r="H1632" s="1" t="s">
        <v>6324</v>
      </c>
      <c r="I1632" s="52" t="s">
        <v>2379</v>
      </c>
      <c r="J1632" s="52" t="s">
        <v>2380</v>
      </c>
      <c r="K1632" s="52" t="s">
        <v>3597</v>
      </c>
      <c r="M1632" s="2"/>
      <c r="O1632" s="1" t="s">
        <v>6327</v>
      </c>
      <c r="P1632" s="52" t="s">
        <v>4045</v>
      </c>
    </row>
    <row r="1633" ht="13.2" spans="1:17">
      <c r="A1633" s="1">
        <v>1632</v>
      </c>
      <c r="B1633" s="1" t="s">
        <v>3</v>
      </c>
      <c r="C1633" s="1" t="s">
        <v>4</v>
      </c>
      <c r="D1633" s="1" t="s">
        <v>3594</v>
      </c>
      <c r="E1633" s="1" t="s">
        <v>3595</v>
      </c>
      <c r="F1633" s="1" t="s">
        <v>6255</v>
      </c>
      <c r="G1633" s="1" t="s">
        <v>6323</v>
      </c>
      <c r="H1633" s="1" t="s">
        <v>6324</v>
      </c>
      <c r="I1633" s="52" t="s">
        <v>2379</v>
      </c>
      <c r="J1633" s="52" t="s">
        <v>2380</v>
      </c>
      <c r="K1633" s="52" t="s">
        <v>3597</v>
      </c>
      <c r="L1633" s="1" t="s">
        <v>6328</v>
      </c>
      <c r="M1633" s="2" t="s">
        <v>55</v>
      </c>
      <c r="O1633" s="1" t="s">
        <v>6327</v>
      </c>
      <c r="P1633" s="52" t="s">
        <v>4045</v>
      </c>
      <c r="Q1633" s="52" t="s">
        <v>4047</v>
      </c>
    </row>
    <row r="1634" ht="13.2" spans="1:16">
      <c r="A1634" s="1">
        <v>1633</v>
      </c>
      <c r="B1634" s="1" t="s">
        <v>6</v>
      </c>
      <c r="C1634" s="1" t="s">
        <v>7</v>
      </c>
      <c r="D1634" s="1" t="s">
        <v>3594</v>
      </c>
      <c r="E1634" s="1" t="s">
        <v>3595</v>
      </c>
      <c r="F1634" s="1" t="s">
        <v>6255</v>
      </c>
      <c r="G1634" s="1" t="s">
        <v>6323</v>
      </c>
      <c r="H1634" s="1" t="s">
        <v>6324</v>
      </c>
      <c r="I1634" s="52" t="s">
        <v>2381</v>
      </c>
      <c r="J1634" s="52" t="s">
        <v>2382</v>
      </c>
      <c r="K1634" s="52" t="s">
        <v>3597</v>
      </c>
      <c r="M1634" s="2"/>
      <c r="O1634" s="1" t="s">
        <v>6329</v>
      </c>
      <c r="P1634" s="52" t="s">
        <v>6330</v>
      </c>
    </row>
    <row r="1635" ht="13.2" spans="1:17">
      <c r="A1635" s="1">
        <v>1634</v>
      </c>
      <c r="B1635" s="1" t="s">
        <v>3</v>
      </c>
      <c r="C1635" s="1" t="s">
        <v>4</v>
      </c>
      <c r="D1635" s="1" t="s">
        <v>3594</v>
      </c>
      <c r="E1635" s="1" t="s">
        <v>3595</v>
      </c>
      <c r="F1635" s="1" t="s">
        <v>6255</v>
      </c>
      <c r="G1635" s="1" t="s">
        <v>6323</v>
      </c>
      <c r="H1635" s="1" t="s">
        <v>6324</v>
      </c>
      <c r="I1635" s="52" t="s">
        <v>2381</v>
      </c>
      <c r="J1635" s="52" t="s">
        <v>2382</v>
      </c>
      <c r="K1635" s="52" t="s">
        <v>3597</v>
      </c>
      <c r="L1635" s="1" t="s">
        <v>6331</v>
      </c>
      <c r="M1635" s="2" t="s">
        <v>575</v>
      </c>
      <c r="O1635" s="1" t="s">
        <v>6329</v>
      </c>
      <c r="P1635" s="52" t="s">
        <v>6330</v>
      </c>
      <c r="Q1635" s="52" t="s">
        <v>6332</v>
      </c>
    </row>
    <row r="1636" ht="13.2" spans="1:16">
      <c r="A1636" s="1">
        <v>1635</v>
      </c>
      <c r="B1636" s="1" t="s">
        <v>6</v>
      </c>
      <c r="C1636" s="1" t="s">
        <v>7</v>
      </c>
      <c r="D1636" s="1" t="s">
        <v>3594</v>
      </c>
      <c r="E1636" s="1" t="s">
        <v>3595</v>
      </c>
      <c r="F1636" s="1" t="s">
        <v>6255</v>
      </c>
      <c r="G1636" s="1" t="s">
        <v>6323</v>
      </c>
      <c r="H1636" s="1" t="s">
        <v>6324</v>
      </c>
      <c r="I1636" s="52" t="s">
        <v>2383</v>
      </c>
      <c r="J1636" s="52" t="s">
        <v>2384</v>
      </c>
      <c r="K1636" s="52" t="s">
        <v>3597</v>
      </c>
      <c r="M1636" s="2"/>
      <c r="O1636" s="1" t="s">
        <v>6333</v>
      </c>
      <c r="P1636" s="52" t="s">
        <v>4453</v>
      </c>
    </row>
    <row r="1637" ht="13.2" spans="1:17">
      <c r="A1637" s="1">
        <v>1636</v>
      </c>
      <c r="B1637" s="1" t="s">
        <v>3</v>
      </c>
      <c r="C1637" s="1" t="s">
        <v>4</v>
      </c>
      <c r="D1637" s="1" t="s">
        <v>3594</v>
      </c>
      <c r="E1637" s="1" t="s">
        <v>3595</v>
      </c>
      <c r="F1637" s="1" t="s">
        <v>6255</v>
      </c>
      <c r="G1637" s="1" t="s">
        <v>6323</v>
      </c>
      <c r="H1637" s="1" t="s">
        <v>6324</v>
      </c>
      <c r="I1637" s="52" t="s">
        <v>2383</v>
      </c>
      <c r="J1637" s="52" t="s">
        <v>2384</v>
      </c>
      <c r="K1637" s="52" t="s">
        <v>3597</v>
      </c>
      <c r="L1637" s="1" t="s">
        <v>6334</v>
      </c>
      <c r="M1637" s="2" t="s">
        <v>575</v>
      </c>
      <c r="O1637" s="1" t="s">
        <v>6333</v>
      </c>
      <c r="P1637" s="52" t="s">
        <v>4453</v>
      </c>
      <c r="Q1637" s="52" t="s">
        <v>4455</v>
      </c>
    </row>
    <row r="1638" ht="13.2" spans="1:18">
      <c r="A1638" s="1">
        <v>1637</v>
      </c>
      <c r="B1638" s="1" t="s">
        <v>6</v>
      </c>
      <c r="C1638" s="1" t="s">
        <v>8</v>
      </c>
      <c r="D1638" s="1" t="s">
        <v>3594</v>
      </c>
      <c r="E1638" s="1" t="s">
        <v>3595</v>
      </c>
      <c r="F1638" s="1" t="s">
        <v>6255</v>
      </c>
      <c r="G1638" s="1" t="s">
        <v>6323</v>
      </c>
      <c r="H1638" s="1" t="s">
        <v>6324</v>
      </c>
      <c r="I1638" s="52" t="s">
        <v>2385</v>
      </c>
      <c r="J1638" s="52" t="s">
        <v>2386</v>
      </c>
      <c r="K1638" s="52" t="s">
        <v>3597</v>
      </c>
      <c r="M1638" s="2"/>
      <c r="O1638" s="1" t="s">
        <v>6335</v>
      </c>
      <c r="P1638" s="52" t="s">
        <v>3599</v>
      </c>
      <c r="R1638" s="1" t="s">
        <v>3609</v>
      </c>
    </row>
    <row r="1639" ht="13.2" spans="1:16">
      <c r="A1639" s="1">
        <v>1638</v>
      </c>
      <c r="B1639" s="1" t="s">
        <v>6</v>
      </c>
      <c r="C1639" s="1" t="s">
        <v>7</v>
      </c>
      <c r="D1639" s="1" t="s">
        <v>3594</v>
      </c>
      <c r="E1639" s="1" t="s">
        <v>3595</v>
      </c>
      <c r="F1639" s="1" t="s">
        <v>6255</v>
      </c>
      <c r="G1639" s="1" t="s">
        <v>6323</v>
      </c>
      <c r="H1639" s="1" t="s">
        <v>6324</v>
      </c>
      <c r="I1639" s="52" t="s">
        <v>2387</v>
      </c>
      <c r="J1639" s="52" t="s">
        <v>2388</v>
      </c>
      <c r="K1639" s="52" t="s">
        <v>3597</v>
      </c>
      <c r="M1639" s="2"/>
      <c r="O1639" s="1" t="s">
        <v>6336</v>
      </c>
      <c r="P1639" s="52" t="s">
        <v>5741</v>
      </c>
    </row>
    <row r="1640" ht="13.2" spans="1:17">
      <c r="A1640" s="1">
        <v>1639</v>
      </c>
      <c r="B1640" s="1" t="s">
        <v>3</v>
      </c>
      <c r="C1640" s="1" t="s">
        <v>4</v>
      </c>
      <c r="D1640" s="1" t="s">
        <v>3594</v>
      </c>
      <c r="E1640" s="1" t="s">
        <v>3595</v>
      </c>
      <c r="F1640" s="1" t="s">
        <v>6255</v>
      </c>
      <c r="G1640" s="1" t="s">
        <v>6323</v>
      </c>
      <c r="H1640" s="1" t="s">
        <v>6324</v>
      </c>
      <c r="I1640" s="52" t="s">
        <v>2387</v>
      </c>
      <c r="J1640" s="52" t="s">
        <v>2388</v>
      </c>
      <c r="K1640" s="52" t="s">
        <v>3597</v>
      </c>
      <c r="L1640" s="1" t="s">
        <v>6337</v>
      </c>
      <c r="M1640" s="2" t="s">
        <v>55</v>
      </c>
      <c r="O1640" s="1" t="s">
        <v>6336</v>
      </c>
      <c r="P1640" s="52" t="s">
        <v>5741</v>
      </c>
      <c r="Q1640" s="52" t="s">
        <v>5743</v>
      </c>
    </row>
    <row r="1641" ht="13.2" spans="1:16">
      <c r="A1641" s="1">
        <v>1640</v>
      </c>
      <c r="B1641" s="1" t="s">
        <v>6</v>
      </c>
      <c r="C1641" s="1" t="s">
        <v>7</v>
      </c>
      <c r="D1641" s="1" t="s">
        <v>3594</v>
      </c>
      <c r="E1641" s="1" t="s">
        <v>3595</v>
      </c>
      <c r="F1641" s="1" t="s">
        <v>6255</v>
      </c>
      <c r="G1641" s="1" t="s">
        <v>6323</v>
      </c>
      <c r="H1641" s="1" t="s">
        <v>6324</v>
      </c>
      <c r="I1641" s="52" t="s">
        <v>2389</v>
      </c>
      <c r="J1641" s="52" t="s">
        <v>2390</v>
      </c>
      <c r="K1641" s="52" t="s">
        <v>3597</v>
      </c>
      <c r="M1641" s="2"/>
      <c r="O1641" s="1" t="s">
        <v>6338</v>
      </c>
      <c r="P1641" s="52" t="s">
        <v>4108</v>
      </c>
    </row>
    <row r="1642" ht="13.2" spans="1:17">
      <c r="A1642" s="1">
        <v>1641</v>
      </c>
      <c r="B1642" s="1" t="s">
        <v>3</v>
      </c>
      <c r="C1642" s="1" t="s">
        <v>4</v>
      </c>
      <c r="D1642" s="1" t="s">
        <v>3594</v>
      </c>
      <c r="E1642" s="1" t="s">
        <v>3595</v>
      </c>
      <c r="F1642" s="1" t="s">
        <v>6255</v>
      </c>
      <c r="G1642" s="1" t="s">
        <v>6323</v>
      </c>
      <c r="H1642" s="1" t="s">
        <v>6324</v>
      </c>
      <c r="I1642" s="52" t="s">
        <v>2389</v>
      </c>
      <c r="J1642" s="52" t="s">
        <v>2390</v>
      </c>
      <c r="K1642" s="52" t="s">
        <v>3597</v>
      </c>
      <c r="L1642" s="1" t="s">
        <v>6339</v>
      </c>
      <c r="M1642" s="2" t="s">
        <v>55</v>
      </c>
      <c r="O1642" s="1" t="s">
        <v>6338</v>
      </c>
      <c r="P1642" s="52" t="s">
        <v>4108</v>
      </c>
      <c r="Q1642" s="52" t="s">
        <v>6340</v>
      </c>
    </row>
    <row r="1643" ht="13.2" spans="1:16">
      <c r="A1643" s="1">
        <v>1642</v>
      </c>
      <c r="B1643" s="1" t="s">
        <v>6</v>
      </c>
      <c r="C1643" s="1" t="s">
        <v>7</v>
      </c>
      <c r="D1643" s="1" t="s">
        <v>3594</v>
      </c>
      <c r="E1643" s="1" t="s">
        <v>3595</v>
      </c>
      <c r="F1643" s="1" t="s">
        <v>6255</v>
      </c>
      <c r="G1643" s="1" t="s">
        <v>6323</v>
      </c>
      <c r="H1643" s="1" t="s">
        <v>6324</v>
      </c>
      <c r="I1643" s="52" t="s">
        <v>2390</v>
      </c>
      <c r="J1643" s="52" t="s">
        <v>2391</v>
      </c>
      <c r="K1643" s="52" t="s">
        <v>3597</v>
      </c>
      <c r="M1643" s="2"/>
      <c r="O1643" s="1" t="s">
        <v>6341</v>
      </c>
      <c r="P1643" s="52" t="s">
        <v>6342</v>
      </c>
    </row>
    <row r="1644" ht="13.2" spans="1:17">
      <c r="A1644" s="1">
        <v>1643</v>
      </c>
      <c r="B1644" s="1" t="s">
        <v>3</v>
      </c>
      <c r="C1644" s="1" t="s">
        <v>4</v>
      </c>
      <c r="D1644" s="1" t="s">
        <v>3594</v>
      </c>
      <c r="E1644" s="1" t="s">
        <v>3595</v>
      </c>
      <c r="F1644" s="1" t="s">
        <v>6255</v>
      </c>
      <c r="G1644" s="1" t="s">
        <v>6323</v>
      </c>
      <c r="H1644" s="1" t="s">
        <v>6324</v>
      </c>
      <c r="I1644" s="52" t="s">
        <v>2390</v>
      </c>
      <c r="J1644" s="52" t="s">
        <v>2391</v>
      </c>
      <c r="K1644" s="52" t="s">
        <v>3597</v>
      </c>
      <c r="L1644" s="1" t="s">
        <v>6343</v>
      </c>
      <c r="M1644" s="2" t="s">
        <v>55</v>
      </c>
      <c r="O1644" s="1" t="s">
        <v>6341</v>
      </c>
      <c r="P1644" s="52" t="s">
        <v>6342</v>
      </c>
      <c r="Q1644" s="52" t="s">
        <v>6344</v>
      </c>
    </row>
    <row r="1645" ht="13.2" spans="1:16">
      <c r="A1645" s="1">
        <v>1644</v>
      </c>
      <c r="B1645" s="1" t="s">
        <v>6</v>
      </c>
      <c r="C1645" s="1" t="s">
        <v>7</v>
      </c>
      <c r="D1645" s="1" t="s">
        <v>3594</v>
      </c>
      <c r="E1645" s="1" t="s">
        <v>3595</v>
      </c>
      <c r="F1645" s="1" t="s">
        <v>6255</v>
      </c>
      <c r="G1645" s="1" t="s">
        <v>6323</v>
      </c>
      <c r="H1645" s="1" t="s">
        <v>6324</v>
      </c>
      <c r="I1645" s="52" t="s">
        <v>2392</v>
      </c>
      <c r="J1645" s="52" t="s">
        <v>2393</v>
      </c>
      <c r="K1645" s="52" t="s">
        <v>3597</v>
      </c>
      <c r="M1645" s="2"/>
      <c r="O1645" s="1" t="s">
        <v>6345</v>
      </c>
      <c r="P1645" s="52" t="s">
        <v>5047</v>
      </c>
    </row>
    <row r="1646" ht="13.2" spans="1:17">
      <c r="A1646" s="1">
        <v>1645</v>
      </c>
      <c r="B1646" s="1" t="s">
        <v>3</v>
      </c>
      <c r="C1646" s="1" t="s">
        <v>4</v>
      </c>
      <c r="D1646" s="1" t="s">
        <v>3594</v>
      </c>
      <c r="E1646" s="1" t="s">
        <v>3595</v>
      </c>
      <c r="F1646" s="1" t="s">
        <v>6255</v>
      </c>
      <c r="G1646" s="1" t="s">
        <v>6323</v>
      </c>
      <c r="H1646" s="1" t="s">
        <v>6324</v>
      </c>
      <c r="I1646" s="52" t="s">
        <v>2392</v>
      </c>
      <c r="J1646" s="52" t="s">
        <v>2393</v>
      </c>
      <c r="K1646" s="52" t="s">
        <v>3597</v>
      </c>
      <c r="L1646" s="1" t="s">
        <v>6346</v>
      </c>
      <c r="M1646" s="2" t="s">
        <v>55</v>
      </c>
      <c r="O1646" s="1" t="s">
        <v>6345</v>
      </c>
      <c r="P1646" s="52" t="s">
        <v>5047</v>
      </c>
      <c r="Q1646" s="52" t="s">
        <v>5049</v>
      </c>
    </row>
    <row r="1647" ht="13.2" spans="1:16">
      <c r="A1647" s="1">
        <v>1646</v>
      </c>
      <c r="B1647" s="1" t="s">
        <v>6</v>
      </c>
      <c r="C1647" s="1" t="s">
        <v>7</v>
      </c>
      <c r="D1647" s="1" t="s">
        <v>3594</v>
      </c>
      <c r="E1647" s="1" t="s">
        <v>3595</v>
      </c>
      <c r="F1647" s="1" t="s">
        <v>6255</v>
      </c>
      <c r="G1647" s="1" t="s">
        <v>6323</v>
      </c>
      <c r="H1647" s="1" t="s">
        <v>6324</v>
      </c>
      <c r="I1647" s="52" t="s">
        <v>2394</v>
      </c>
      <c r="J1647" s="52" t="s">
        <v>2395</v>
      </c>
      <c r="K1647" s="52" t="s">
        <v>3597</v>
      </c>
      <c r="M1647" s="2"/>
      <c r="O1647" s="1" t="s">
        <v>6347</v>
      </c>
      <c r="P1647" s="52" t="s">
        <v>6075</v>
      </c>
    </row>
    <row r="1648" ht="13.2" spans="1:17">
      <c r="A1648" s="1">
        <v>1647</v>
      </c>
      <c r="B1648" s="1" t="s">
        <v>3</v>
      </c>
      <c r="C1648" s="1" t="s">
        <v>4</v>
      </c>
      <c r="D1648" s="1" t="s">
        <v>3594</v>
      </c>
      <c r="E1648" s="1" t="s">
        <v>3595</v>
      </c>
      <c r="F1648" s="1" t="s">
        <v>6255</v>
      </c>
      <c r="G1648" s="1" t="s">
        <v>6323</v>
      </c>
      <c r="H1648" s="1" t="s">
        <v>6324</v>
      </c>
      <c r="I1648" s="52" t="s">
        <v>2394</v>
      </c>
      <c r="J1648" s="52" t="s">
        <v>2395</v>
      </c>
      <c r="K1648" s="52" t="s">
        <v>3597</v>
      </c>
      <c r="L1648" s="1" t="s">
        <v>6348</v>
      </c>
      <c r="M1648" s="2" t="s">
        <v>55</v>
      </c>
      <c r="O1648" s="1" t="s">
        <v>6347</v>
      </c>
      <c r="P1648" s="52" t="s">
        <v>6075</v>
      </c>
      <c r="Q1648" s="52" t="s">
        <v>3166</v>
      </c>
    </row>
    <row r="1649" ht="13.2" spans="1:16">
      <c r="A1649" s="1">
        <v>1648</v>
      </c>
      <c r="B1649" s="1" t="s">
        <v>6</v>
      </c>
      <c r="C1649" s="1" t="s">
        <v>7</v>
      </c>
      <c r="D1649" s="1" t="s">
        <v>3594</v>
      </c>
      <c r="E1649" s="1" t="s">
        <v>3595</v>
      </c>
      <c r="F1649" s="1" t="s">
        <v>6255</v>
      </c>
      <c r="G1649" s="1" t="s">
        <v>6323</v>
      </c>
      <c r="H1649" s="1" t="s">
        <v>6324</v>
      </c>
      <c r="I1649" s="52" t="s">
        <v>2396</v>
      </c>
      <c r="J1649" s="52" t="s">
        <v>2397</v>
      </c>
      <c r="K1649" s="52" t="s">
        <v>3597</v>
      </c>
      <c r="M1649" s="2"/>
      <c r="O1649" s="1" t="s">
        <v>6349</v>
      </c>
      <c r="P1649" s="52" t="s">
        <v>6350</v>
      </c>
    </row>
    <row r="1650" ht="13.2" spans="1:17">
      <c r="A1650" s="1">
        <v>1649</v>
      </c>
      <c r="B1650" s="1" t="s">
        <v>3</v>
      </c>
      <c r="C1650" s="1" t="s">
        <v>4</v>
      </c>
      <c r="D1650" s="1" t="s">
        <v>3594</v>
      </c>
      <c r="E1650" s="1" t="s">
        <v>3595</v>
      </c>
      <c r="F1650" s="1" t="s">
        <v>6255</v>
      </c>
      <c r="G1650" s="1" t="s">
        <v>6323</v>
      </c>
      <c r="H1650" s="1" t="s">
        <v>6324</v>
      </c>
      <c r="I1650" s="52" t="s">
        <v>2396</v>
      </c>
      <c r="J1650" s="52" t="s">
        <v>2397</v>
      </c>
      <c r="K1650" s="52" t="s">
        <v>3597</v>
      </c>
      <c r="L1650" s="1" t="s">
        <v>6351</v>
      </c>
      <c r="M1650" s="2" t="s">
        <v>55</v>
      </c>
      <c r="O1650" s="1" t="s">
        <v>6349</v>
      </c>
      <c r="P1650" s="52" t="s">
        <v>6350</v>
      </c>
      <c r="Q1650" s="52" t="s">
        <v>6352</v>
      </c>
    </row>
    <row r="1651" ht="13.2" spans="1:16">
      <c r="A1651" s="1">
        <v>1650</v>
      </c>
      <c r="B1651" s="1" t="s">
        <v>6</v>
      </c>
      <c r="C1651" s="1" t="s">
        <v>7</v>
      </c>
      <c r="D1651" s="1" t="s">
        <v>3594</v>
      </c>
      <c r="E1651" s="1" t="s">
        <v>3595</v>
      </c>
      <c r="F1651" s="1" t="s">
        <v>6255</v>
      </c>
      <c r="G1651" s="1" t="s">
        <v>6323</v>
      </c>
      <c r="H1651" s="1" t="s">
        <v>6324</v>
      </c>
      <c r="I1651" s="52" t="s">
        <v>2398</v>
      </c>
      <c r="J1651" s="52" t="s">
        <v>2399</v>
      </c>
      <c r="K1651" s="52" t="s">
        <v>3597</v>
      </c>
      <c r="M1651" s="2"/>
      <c r="O1651" s="1" t="s">
        <v>6353</v>
      </c>
      <c r="P1651" s="52" t="s">
        <v>3993</v>
      </c>
    </row>
    <row r="1652" ht="13.2" spans="1:17">
      <c r="A1652" s="1">
        <v>1651</v>
      </c>
      <c r="B1652" s="1" t="s">
        <v>3</v>
      </c>
      <c r="C1652" s="1" t="s">
        <v>4</v>
      </c>
      <c r="D1652" s="1" t="s">
        <v>3594</v>
      </c>
      <c r="E1652" s="1" t="s">
        <v>3595</v>
      </c>
      <c r="F1652" s="1" t="s">
        <v>6255</v>
      </c>
      <c r="G1652" s="1" t="s">
        <v>6323</v>
      </c>
      <c r="H1652" s="1" t="s">
        <v>6324</v>
      </c>
      <c r="I1652" s="52" t="s">
        <v>2398</v>
      </c>
      <c r="J1652" s="52" t="s">
        <v>2399</v>
      </c>
      <c r="K1652" s="52" t="s">
        <v>3597</v>
      </c>
      <c r="L1652" s="1" t="s">
        <v>6354</v>
      </c>
      <c r="M1652" s="2" t="s">
        <v>55</v>
      </c>
      <c r="O1652" s="1" t="s">
        <v>6353</v>
      </c>
      <c r="P1652" s="52" t="s">
        <v>3993</v>
      </c>
      <c r="Q1652" s="52" t="s">
        <v>3995</v>
      </c>
    </row>
    <row r="1653" ht="13.2" spans="1:16">
      <c r="A1653" s="1">
        <v>1652</v>
      </c>
      <c r="B1653" s="1" t="s">
        <v>6</v>
      </c>
      <c r="C1653" s="1" t="s">
        <v>7</v>
      </c>
      <c r="D1653" s="1" t="s">
        <v>3594</v>
      </c>
      <c r="E1653" s="1" t="s">
        <v>3595</v>
      </c>
      <c r="F1653" s="1" t="s">
        <v>6255</v>
      </c>
      <c r="G1653" s="1" t="s">
        <v>6323</v>
      </c>
      <c r="H1653" s="1" t="s">
        <v>6324</v>
      </c>
      <c r="I1653" s="52" t="s">
        <v>2400</v>
      </c>
      <c r="J1653" s="52" t="s">
        <v>2401</v>
      </c>
      <c r="K1653" s="52" t="s">
        <v>3597</v>
      </c>
      <c r="M1653" s="2"/>
      <c r="O1653" s="1" t="s">
        <v>6355</v>
      </c>
      <c r="P1653" s="52" t="s">
        <v>4108</v>
      </c>
    </row>
    <row r="1654" ht="13.2" spans="1:17">
      <c r="A1654" s="1">
        <v>1653</v>
      </c>
      <c r="B1654" s="1" t="s">
        <v>3</v>
      </c>
      <c r="C1654" s="1" t="s">
        <v>4</v>
      </c>
      <c r="D1654" s="1" t="s">
        <v>3594</v>
      </c>
      <c r="E1654" s="1" t="s">
        <v>3595</v>
      </c>
      <c r="F1654" s="1" t="s">
        <v>6255</v>
      </c>
      <c r="G1654" s="1" t="s">
        <v>6323</v>
      </c>
      <c r="H1654" s="1" t="s">
        <v>6324</v>
      </c>
      <c r="I1654" s="52" t="s">
        <v>2400</v>
      </c>
      <c r="J1654" s="52" t="s">
        <v>2401</v>
      </c>
      <c r="K1654" s="52" t="s">
        <v>3597</v>
      </c>
      <c r="L1654" s="1" t="s">
        <v>6356</v>
      </c>
      <c r="M1654" s="2" t="s">
        <v>55</v>
      </c>
      <c r="O1654" s="1" t="s">
        <v>6355</v>
      </c>
      <c r="P1654" s="52" t="s">
        <v>4108</v>
      </c>
      <c r="Q1654" s="52" t="s">
        <v>6340</v>
      </c>
    </row>
    <row r="1655" ht="13.2" spans="1:16">
      <c r="A1655" s="1">
        <v>1654</v>
      </c>
      <c r="B1655" s="1" t="s">
        <v>6</v>
      </c>
      <c r="C1655" s="1" t="s">
        <v>7</v>
      </c>
      <c r="D1655" s="1" t="s">
        <v>3594</v>
      </c>
      <c r="E1655" s="1" t="s">
        <v>3595</v>
      </c>
      <c r="F1655" s="1" t="s">
        <v>6255</v>
      </c>
      <c r="G1655" s="1" t="s">
        <v>6323</v>
      </c>
      <c r="H1655" s="1" t="s">
        <v>6324</v>
      </c>
      <c r="I1655" s="52" t="s">
        <v>2402</v>
      </c>
      <c r="J1655" s="52" t="s">
        <v>2403</v>
      </c>
      <c r="K1655" s="52" t="s">
        <v>3597</v>
      </c>
      <c r="M1655" s="2"/>
      <c r="O1655" s="1" t="s">
        <v>6357</v>
      </c>
      <c r="P1655" s="52" t="s">
        <v>4897</v>
      </c>
    </row>
    <row r="1656" ht="13.2" spans="1:17">
      <c r="A1656" s="1">
        <v>1655</v>
      </c>
      <c r="B1656" s="1" t="s">
        <v>3</v>
      </c>
      <c r="C1656" s="1" t="s">
        <v>4</v>
      </c>
      <c r="D1656" s="1" t="s">
        <v>3594</v>
      </c>
      <c r="E1656" s="1" t="s">
        <v>3595</v>
      </c>
      <c r="F1656" s="1" t="s">
        <v>6255</v>
      </c>
      <c r="G1656" s="1" t="s">
        <v>6323</v>
      </c>
      <c r="H1656" s="1" t="s">
        <v>6324</v>
      </c>
      <c r="I1656" s="52" t="s">
        <v>2402</v>
      </c>
      <c r="J1656" s="52" t="s">
        <v>2403</v>
      </c>
      <c r="K1656" s="52" t="s">
        <v>3597</v>
      </c>
      <c r="L1656" s="1" t="s">
        <v>6358</v>
      </c>
      <c r="M1656" s="2" t="s">
        <v>55</v>
      </c>
      <c r="O1656" s="1" t="s">
        <v>6357</v>
      </c>
      <c r="P1656" s="52" t="s">
        <v>4897</v>
      </c>
      <c r="Q1656" s="52" t="s">
        <v>6359</v>
      </c>
    </row>
    <row r="1657" ht="13.2" spans="1:16">
      <c r="A1657" s="1">
        <v>1656</v>
      </c>
      <c r="B1657" s="1" t="s">
        <v>6</v>
      </c>
      <c r="C1657" s="1" t="s">
        <v>7</v>
      </c>
      <c r="D1657" s="1" t="s">
        <v>3594</v>
      </c>
      <c r="E1657" s="1" t="s">
        <v>3595</v>
      </c>
      <c r="F1657" s="1" t="s">
        <v>6255</v>
      </c>
      <c r="G1657" s="1" t="s">
        <v>6323</v>
      </c>
      <c r="H1657" s="1" t="s">
        <v>6324</v>
      </c>
      <c r="I1657" s="52" t="s">
        <v>2404</v>
      </c>
      <c r="J1657" s="52" t="s">
        <v>2405</v>
      </c>
      <c r="K1657" s="52" t="s">
        <v>3597</v>
      </c>
      <c r="M1657" s="2"/>
      <c r="O1657" s="1" t="s">
        <v>6360</v>
      </c>
      <c r="P1657" s="52" t="s">
        <v>4263</v>
      </c>
    </row>
    <row r="1658" ht="13.2" spans="1:17">
      <c r="A1658" s="1">
        <v>1657</v>
      </c>
      <c r="B1658" s="1" t="s">
        <v>3</v>
      </c>
      <c r="C1658" s="1" t="s">
        <v>4</v>
      </c>
      <c r="D1658" s="1" t="s">
        <v>3594</v>
      </c>
      <c r="E1658" s="1" t="s">
        <v>3595</v>
      </c>
      <c r="F1658" s="1" t="s">
        <v>6255</v>
      </c>
      <c r="G1658" s="1" t="s">
        <v>6323</v>
      </c>
      <c r="H1658" s="1" t="s">
        <v>6324</v>
      </c>
      <c r="I1658" s="52" t="s">
        <v>2404</v>
      </c>
      <c r="J1658" s="52" t="s">
        <v>2405</v>
      </c>
      <c r="K1658" s="52" t="s">
        <v>3597</v>
      </c>
      <c r="L1658" s="1" t="s">
        <v>6361</v>
      </c>
      <c r="M1658" s="2" t="s">
        <v>55</v>
      </c>
      <c r="O1658" s="1" t="s">
        <v>6360</v>
      </c>
      <c r="P1658" s="52" t="s">
        <v>4263</v>
      </c>
      <c r="Q1658" s="52" t="s">
        <v>5983</v>
      </c>
    </row>
    <row r="1659" ht="13.2" spans="1:16">
      <c r="A1659" s="1">
        <v>1658</v>
      </c>
      <c r="B1659" s="1" t="s">
        <v>6</v>
      </c>
      <c r="C1659" s="1" t="s">
        <v>7</v>
      </c>
      <c r="D1659" s="1" t="s">
        <v>3594</v>
      </c>
      <c r="E1659" s="1" t="s">
        <v>3595</v>
      </c>
      <c r="F1659" s="1" t="s">
        <v>6255</v>
      </c>
      <c r="G1659" s="1" t="s">
        <v>6323</v>
      </c>
      <c r="H1659" s="1" t="s">
        <v>6324</v>
      </c>
      <c r="I1659" s="52" t="s">
        <v>2406</v>
      </c>
      <c r="J1659" s="52" t="s">
        <v>2407</v>
      </c>
      <c r="K1659" s="52" t="s">
        <v>3597</v>
      </c>
      <c r="M1659" s="2"/>
      <c r="O1659" s="1" t="s">
        <v>6362</v>
      </c>
      <c r="P1659" s="52" t="s">
        <v>6363</v>
      </c>
    </row>
    <row r="1660" ht="13.2" spans="1:17">
      <c r="A1660" s="1">
        <v>1659</v>
      </c>
      <c r="B1660" s="1" t="s">
        <v>3</v>
      </c>
      <c r="C1660" s="1" t="s">
        <v>4</v>
      </c>
      <c r="D1660" s="1" t="s">
        <v>3594</v>
      </c>
      <c r="E1660" s="1" t="s">
        <v>3595</v>
      </c>
      <c r="F1660" s="1" t="s">
        <v>6255</v>
      </c>
      <c r="G1660" s="1" t="s">
        <v>6323</v>
      </c>
      <c r="H1660" s="1" t="s">
        <v>6324</v>
      </c>
      <c r="I1660" s="52" t="s">
        <v>2406</v>
      </c>
      <c r="J1660" s="52" t="s">
        <v>2407</v>
      </c>
      <c r="K1660" s="52" t="s">
        <v>3597</v>
      </c>
      <c r="L1660" s="1" t="s">
        <v>6364</v>
      </c>
      <c r="M1660" s="2" t="s">
        <v>55</v>
      </c>
      <c r="O1660" s="1" t="s">
        <v>6362</v>
      </c>
      <c r="P1660" s="52" t="s">
        <v>6363</v>
      </c>
      <c r="Q1660" s="52" t="s">
        <v>6365</v>
      </c>
    </row>
    <row r="1661" ht="13.2" spans="1:16">
      <c r="A1661" s="1">
        <v>1660</v>
      </c>
      <c r="B1661" s="1" t="s">
        <v>6</v>
      </c>
      <c r="C1661" s="1" t="s">
        <v>7</v>
      </c>
      <c r="D1661" s="1" t="s">
        <v>3594</v>
      </c>
      <c r="E1661" s="1" t="s">
        <v>3595</v>
      </c>
      <c r="F1661" s="1" t="s">
        <v>6255</v>
      </c>
      <c r="G1661" s="1" t="s">
        <v>6323</v>
      </c>
      <c r="H1661" s="1" t="s">
        <v>6324</v>
      </c>
      <c r="I1661" s="52" t="s">
        <v>2408</v>
      </c>
      <c r="J1661" s="52" t="s">
        <v>2409</v>
      </c>
      <c r="K1661" s="52" t="s">
        <v>3597</v>
      </c>
      <c r="M1661" s="2"/>
      <c r="O1661" s="1" t="s">
        <v>6366</v>
      </c>
      <c r="P1661" s="52" t="s">
        <v>3924</v>
      </c>
    </row>
    <row r="1662" ht="13.2" spans="1:17">
      <c r="A1662" s="1">
        <v>1661</v>
      </c>
      <c r="B1662" s="1" t="s">
        <v>3</v>
      </c>
      <c r="C1662" s="1" t="s">
        <v>4</v>
      </c>
      <c r="D1662" s="1" t="s">
        <v>3594</v>
      </c>
      <c r="E1662" s="1" t="s">
        <v>3595</v>
      </c>
      <c r="F1662" s="1" t="s">
        <v>6255</v>
      </c>
      <c r="G1662" s="1" t="s">
        <v>6323</v>
      </c>
      <c r="H1662" s="1" t="s">
        <v>6324</v>
      </c>
      <c r="I1662" s="52" t="s">
        <v>2408</v>
      </c>
      <c r="J1662" s="52" t="s">
        <v>2409</v>
      </c>
      <c r="K1662" s="52" t="s">
        <v>3597</v>
      </c>
      <c r="L1662" s="1" t="s">
        <v>6367</v>
      </c>
      <c r="M1662" s="2" t="s">
        <v>55</v>
      </c>
      <c r="O1662" s="1" t="s">
        <v>6366</v>
      </c>
      <c r="P1662" s="52" t="s">
        <v>3924</v>
      </c>
      <c r="Q1662" s="52" t="s">
        <v>3926</v>
      </c>
    </row>
    <row r="1663" ht="13.2" spans="1:16">
      <c r="A1663" s="1">
        <v>1662</v>
      </c>
      <c r="B1663" s="1" t="s">
        <v>6</v>
      </c>
      <c r="C1663" s="1" t="s">
        <v>7</v>
      </c>
      <c r="D1663" s="1" t="s">
        <v>3594</v>
      </c>
      <c r="E1663" s="1" t="s">
        <v>3595</v>
      </c>
      <c r="F1663" s="1" t="s">
        <v>6255</v>
      </c>
      <c r="G1663" s="1" t="s">
        <v>6323</v>
      </c>
      <c r="H1663" s="1" t="s">
        <v>6324</v>
      </c>
      <c r="I1663" s="52" t="s">
        <v>2410</v>
      </c>
      <c r="J1663" s="52" t="s">
        <v>2411</v>
      </c>
      <c r="K1663" s="52" t="s">
        <v>3597</v>
      </c>
      <c r="M1663" s="2"/>
      <c r="O1663" s="1" t="s">
        <v>6368</v>
      </c>
      <c r="P1663" s="52" t="s">
        <v>3774</v>
      </c>
    </row>
    <row r="1664" ht="13.2" spans="1:17">
      <c r="A1664" s="1">
        <v>1663</v>
      </c>
      <c r="B1664" s="1" t="s">
        <v>3</v>
      </c>
      <c r="C1664" s="1" t="s">
        <v>4</v>
      </c>
      <c r="D1664" s="1" t="s">
        <v>3594</v>
      </c>
      <c r="E1664" s="1" t="s">
        <v>3595</v>
      </c>
      <c r="F1664" s="1" t="s">
        <v>6255</v>
      </c>
      <c r="G1664" s="1" t="s">
        <v>6323</v>
      </c>
      <c r="H1664" s="1" t="s">
        <v>6324</v>
      </c>
      <c r="I1664" s="52" t="s">
        <v>2410</v>
      </c>
      <c r="J1664" s="52" t="s">
        <v>2411</v>
      </c>
      <c r="K1664" s="52" t="s">
        <v>3597</v>
      </c>
      <c r="L1664" s="1" t="s">
        <v>6369</v>
      </c>
      <c r="M1664" s="2" t="s">
        <v>55</v>
      </c>
      <c r="O1664" s="1" t="s">
        <v>6368</v>
      </c>
      <c r="P1664" s="52" t="s">
        <v>3774</v>
      </c>
      <c r="Q1664" s="52" t="s">
        <v>3776</v>
      </c>
    </row>
    <row r="1665" ht="13.2" spans="1:16">
      <c r="A1665" s="1">
        <v>1664</v>
      </c>
      <c r="B1665" s="1" t="s">
        <v>6</v>
      </c>
      <c r="C1665" s="1" t="s">
        <v>7</v>
      </c>
      <c r="D1665" s="1" t="s">
        <v>3594</v>
      </c>
      <c r="E1665" s="1" t="s">
        <v>3595</v>
      </c>
      <c r="F1665" s="1" t="s">
        <v>6255</v>
      </c>
      <c r="G1665" s="1" t="s">
        <v>6323</v>
      </c>
      <c r="H1665" s="1" t="s">
        <v>6324</v>
      </c>
      <c r="I1665" s="52" t="s">
        <v>2412</v>
      </c>
      <c r="J1665" s="52" t="s">
        <v>2413</v>
      </c>
      <c r="K1665" s="52" t="s">
        <v>3597</v>
      </c>
      <c r="M1665" s="2"/>
      <c r="O1665" s="1" t="s">
        <v>6370</v>
      </c>
      <c r="P1665" s="52" t="s">
        <v>6371</v>
      </c>
    </row>
    <row r="1666" ht="13.2" spans="1:17">
      <c r="A1666" s="1">
        <v>1665</v>
      </c>
      <c r="B1666" s="1" t="s">
        <v>3</v>
      </c>
      <c r="C1666" s="1" t="s">
        <v>4</v>
      </c>
      <c r="D1666" s="1" t="s">
        <v>3594</v>
      </c>
      <c r="E1666" s="1" t="s">
        <v>3595</v>
      </c>
      <c r="F1666" s="1" t="s">
        <v>6255</v>
      </c>
      <c r="G1666" s="1" t="s">
        <v>6323</v>
      </c>
      <c r="H1666" s="1" t="s">
        <v>6324</v>
      </c>
      <c r="I1666" s="52" t="s">
        <v>2412</v>
      </c>
      <c r="J1666" s="52" t="s">
        <v>2413</v>
      </c>
      <c r="K1666" s="52" t="s">
        <v>3597</v>
      </c>
      <c r="L1666" s="1" t="s">
        <v>6372</v>
      </c>
      <c r="M1666" s="2" t="s">
        <v>55</v>
      </c>
      <c r="O1666" s="1" t="s">
        <v>6370</v>
      </c>
      <c r="P1666" s="52" t="s">
        <v>6371</v>
      </c>
      <c r="Q1666" s="52" t="s">
        <v>6373</v>
      </c>
    </row>
    <row r="1667" ht="13.2" spans="1:16">
      <c r="A1667" s="1">
        <v>1666</v>
      </c>
      <c r="B1667" s="1" t="s">
        <v>6</v>
      </c>
      <c r="C1667" s="1" t="s">
        <v>7</v>
      </c>
      <c r="D1667" s="1" t="s">
        <v>3594</v>
      </c>
      <c r="E1667" s="1" t="s">
        <v>3595</v>
      </c>
      <c r="F1667" s="1" t="s">
        <v>6255</v>
      </c>
      <c r="G1667" s="1" t="s">
        <v>6323</v>
      </c>
      <c r="H1667" s="1" t="s">
        <v>6324</v>
      </c>
      <c r="I1667" s="52" t="s">
        <v>2414</v>
      </c>
      <c r="J1667" s="52" t="s">
        <v>2415</v>
      </c>
      <c r="K1667" s="52" t="s">
        <v>3597</v>
      </c>
      <c r="M1667" s="2"/>
      <c r="O1667" s="1" t="s">
        <v>6374</v>
      </c>
      <c r="P1667" s="52" t="s">
        <v>4235</v>
      </c>
    </row>
    <row r="1668" ht="13.2" spans="1:17">
      <c r="A1668" s="1">
        <v>1667</v>
      </c>
      <c r="B1668" s="1" t="s">
        <v>3</v>
      </c>
      <c r="C1668" s="1" t="s">
        <v>4</v>
      </c>
      <c r="D1668" s="1" t="s">
        <v>3594</v>
      </c>
      <c r="E1668" s="1" t="s">
        <v>3595</v>
      </c>
      <c r="F1668" s="1" t="s">
        <v>6255</v>
      </c>
      <c r="G1668" s="1" t="s">
        <v>6323</v>
      </c>
      <c r="H1668" s="1" t="s">
        <v>6324</v>
      </c>
      <c r="I1668" s="52" t="s">
        <v>2414</v>
      </c>
      <c r="J1668" s="52" t="s">
        <v>2415</v>
      </c>
      <c r="K1668" s="52" t="s">
        <v>3597</v>
      </c>
      <c r="L1668" s="1" t="s">
        <v>6375</v>
      </c>
      <c r="M1668" s="2" t="s">
        <v>55</v>
      </c>
      <c r="O1668" s="1" t="s">
        <v>6374</v>
      </c>
      <c r="P1668" s="52" t="s">
        <v>4235</v>
      </c>
      <c r="Q1668" s="52" t="s">
        <v>4017</v>
      </c>
    </row>
    <row r="1669" ht="13.2" spans="1:16">
      <c r="A1669" s="1">
        <v>1668</v>
      </c>
      <c r="B1669" s="1" t="s">
        <v>6</v>
      </c>
      <c r="C1669" s="1" t="s">
        <v>7</v>
      </c>
      <c r="D1669" s="1" t="s">
        <v>3594</v>
      </c>
      <c r="E1669" s="1" t="s">
        <v>3595</v>
      </c>
      <c r="F1669" s="1" t="s">
        <v>6255</v>
      </c>
      <c r="G1669" s="1" t="s">
        <v>6323</v>
      </c>
      <c r="H1669" s="1" t="s">
        <v>6324</v>
      </c>
      <c r="I1669" s="52" t="s">
        <v>2416</v>
      </c>
      <c r="J1669" s="52" t="s">
        <v>2417</v>
      </c>
      <c r="K1669" s="52" t="s">
        <v>3597</v>
      </c>
      <c r="M1669" s="2"/>
      <c r="O1669" s="1" t="s">
        <v>6376</v>
      </c>
      <c r="P1669" s="52" t="s">
        <v>4450</v>
      </c>
    </row>
    <row r="1670" ht="13.2" spans="1:17">
      <c r="A1670" s="1">
        <v>1669</v>
      </c>
      <c r="B1670" s="1" t="s">
        <v>3</v>
      </c>
      <c r="C1670" s="1" t="s">
        <v>4</v>
      </c>
      <c r="D1670" s="1" t="s">
        <v>3594</v>
      </c>
      <c r="E1670" s="1" t="s">
        <v>3595</v>
      </c>
      <c r="F1670" s="1" t="s">
        <v>6255</v>
      </c>
      <c r="G1670" s="1" t="s">
        <v>6323</v>
      </c>
      <c r="H1670" s="1" t="s">
        <v>6324</v>
      </c>
      <c r="I1670" s="52" t="s">
        <v>2416</v>
      </c>
      <c r="J1670" s="52" t="s">
        <v>2417</v>
      </c>
      <c r="K1670" s="52" t="s">
        <v>3597</v>
      </c>
      <c r="L1670" s="1" t="s">
        <v>6377</v>
      </c>
      <c r="M1670" s="2" t="s">
        <v>55</v>
      </c>
      <c r="O1670" s="1" t="s">
        <v>6376</v>
      </c>
      <c r="P1670" s="52" t="s">
        <v>4450</v>
      </c>
      <c r="Q1670" s="52" t="s">
        <v>4287</v>
      </c>
    </row>
    <row r="1671" ht="13.2" spans="1:16">
      <c r="A1671" s="1">
        <v>1670</v>
      </c>
      <c r="B1671" s="1" t="s">
        <v>6</v>
      </c>
      <c r="C1671" s="1" t="s">
        <v>7</v>
      </c>
      <c r="D1671" s="1" t="s">
        <v>3594</v>
      </c>
      <c r="E1671" s="1" t="s">
        <v>3595</v>
      </c>
      <c r="F1671" s="1" t="s">
        <v>6255</v>
      </c>
      <c r="G1671" s="1" t="s">
        <v>6323</v>
      </c>
      <c r="H1671" s="1" t="s">
        <v>6324</v>
      </c>
      <c r="I1671" s="52" t="s">
        <v>2418</v>
      </c>
      <c r="J1671" s="52" t="s">
        <v>2419</v>
      </c>
      <c r="K1671" s="52" t="s">
        <v>3597</v>
      </c>
      <c r="M1671" s="2"/>
      <c r="O1671" s="1" t="s">
        <v>6378</v>
      </c>
      <c r="P1671" s="52" t="s">
        <v>6379</v>
      </c>
    </row>
    <row r="1672" ht="13.2" spans="1:17">
      <c r="A1672" s="1">
        <v>1671</v>
      </c>
      <c r="B1672" s="1" t="s">
        <v>3</v>
      </c>
      <c r="C1672" s="1" t="s">
        <v>4</v>
      </c>
      <c r="D1672" s="1" t="s">
        <v>3594</v>
      </c>
      <c r="E1672" s="1" t="s">
        <v>3595</v>
      </c>
      <c r="F1672" s="1" t="s">
        <v>6255</v>
      </c>
      <c r="G1672" s="1" t="s">
        <v>6323</v>
      </c>
      <c r="H1672" s="1" t="s">
        <v>6324</v>
      </c>
      <c r="I1672" s="52" t="s">
        <v>2418</v>
      </c>
      <c r="J1672" s="52" t="s">
        <v>2419</v>
      </c>
      <c r="K1672" s="52" t="s">
        <v>3597</v>
      </c>
      <c r="L1672" s="1" t="s">
        <v>6380</v>
      </c>
      <c r="M1672" s="2" t="s">
        <v>55</v>
      </c>
      <c r="O1672" s="1" t="s">
        <v>6378</v>
      </c>
      <c r="P1672" s="52" t="s">
        <v>6379</v>
      </c>
      <c r="Q1672" s="52" t="s">
        <v>6381</v>
      </c>
    </row>
    <row r="1673" ht="13.2" spans="1:16">
      <c r="A1673" s="1">
        <v>1672</v>
      </c>
      <c r="B1673" s="1" t="s">
        <v>6</v>
      </c>
      <c r="C1673" s="1" t="s">
        <v>7</v>
      </c>
      <c r="D1673" s="1" t="s">
        <v>3594</v>
      </c>
      <c r="E1673" s="1" t="s">
        <v>3595</v>
      </c>
      <c r="F1673" s="1" t="s">
        <v>6255</v>
      </c>
      <c r="G1673" s="1" t="s">
        <v>6323</v>
      </c>
      <c r="H1673" s="1" t="s">
        <v>6324</v>
      </c>
      <c r="I1673" s="52" t="s">
        <v>2420</v>
      </c>
      <c r="J1673" s="52" t="s">
        <v>2421</v>
      </c>
      <c r="K1673" s="52" t="s">
        <v>3597</v>
      </c>
      <c r="M1673" s="2"/>
      <c r="N1673" s="1" t="s">
        <v>6382</v>
      </c>
      <c r="O1673" s="1" t="s">
        <v>6383</v>
      </c>
      <c r="P1673" s="52" t="s">
        <v>4490</v>
      </c>
    </row>
    <row r="1674" ht="13.2" spans="1:17">
      <c r="A1674" s="1">
        <v>1673</v>
      </c>
      <c r="B1674" s="1" t="s">
        <v>3</v>
      </c>
      <c r="C1674" s="1" t="s">
        <v>4</v>
      </c>
      <c r="D1674" s="1" t="s">
        <v>3594</v>
      </c>
      <c r="E1674" s="1" t="s">
        <v>3595</v>
      </c>
      <c r="F1674" s="1" t="s">
        <v>6255</v>
      </c>
      <c r="G1674" s="1" t="s">
        <v>6323</v>
      </c>
      <c r="H1674" s="1" t="s">
        <v>6324</v>
      </c>
      <c r="I1674" s="52" t="s">
        <v>2420</v>
      </c>
      <c r="J1674" s="52" t="s">
        <v>2421</v>
      </c>
      <c r="K1674" s="52" t="s">
        <v>3597</v>
      </c>
      <c r="L1674" s="1" t="s">
        <v>6384</v>
      </c>
      <c r="M1674" s="2" t="s">
        <v>576</v>
      </c>
      <c r="N1674" s="1" t="s">
        <v>6382</v>
      </c>
      <c r="O1674" s="1" t="s">
        <v>6383</v>
      </c>
      <c r="P1674" s="52" t="s">
        <v>4490</v>
      </c>
      <c r="Q1674" s="52" t="s">
        <v>6385</v>
      </c>
    </row>
    <row r="1675" ht="13.2" spans="1:16">
      <c r="A1675" s="1">
        <v>1674</v>
      </c>
      <c r="B1675" s="1" t="s">
        <v>6</v>
      </c>
      <c r="C1675" s="1" t="s">
        <v>7</v>
      </c>
      <c r="D1675" s="1" t="s">
        <v>3594</v>
      </c>
      <c r="E1675" s="1" t="s">
        <v>3595</v>
      </c>
      <c r="F1675" s="1" t="s">
        <v>6255</v>
      </c>
      <c r="G1675" s="1" t="s">
        <v>6323</v>
      </c>
      <c r="H1675" s="1" t="s">
        <v>6324</v>
      </c>
      <c r="I1675" s="52" t="s">
        <v>2422</v>
      </c>
      <c r="J1675" s="52" t="s">
        <v>2423</v>
      </c>
      <c r="K1675" s="52" t="s">
        <v>3597</v>
      </c>
      <c r="M1675" s="2"/>
      <c r="N1675" s="1" t="s">
        <v>6386</v>
      </c>
      <c r="O1675" s="1" t="s">
        <v>6387</v>
      </c>
      <c r="P1675" s="52" t="s">
        <v>4284</v>
      </c>
    </row>
    <row r="1676" ht="13.2" spans="1:17">
      <c r="A1676" s="1">
        <v>1675</v>
      </c>
      <c r="B1676" s="1" t="s">
        <v>3</v>
      </c>
      <c r="C1676" s="1" t="s">
        <v>4</v>
      </c>
      <c r="D1676" s="1" t="s">
        <v>3594</v>
      </c>
      <c r="E1676" s="1" t="s">
        <v>3595</v>
      </c>
      <c r="F1676" s="1" t="s">
        <v>6255</v>
      </c>
      <c r="G1676" s="1" t="s">
        <v>6323</v>
      </c>
      <c r="H1676" s="1" t="s">
        <v>6324</v>
      </c>
      <c r="I1676" s="52" t="s">
        <v>2422</v>
      </c>
      <c r="J1676" s="52" t="s">
        <v>2423</v>
      </c>
      <c r="K1676" s="52" t="s">
        <v>3597</v>
      </c>
      <c r="L1676" s="1" t="s">
        <v>6388</v>
      </c>
      <c r="M1676" s="2" t="s">
        <v>577</v>
      </c>
      <c r="N1676" s="1" t="s">
        <v>6386</v>
      </c>
      <c r="O1676" s="1" t="s">
        <v>6387</v>
      </c>
      <c r="P1676" s="52" t="s">
        <v>4284</v>
      </c>
      <c r="Q1676" s="52" t="s">
        <v>6271</v>
      </c>
    </row>
    <row r="1677" ht="13.2" spans="1:16">
      <c r="A1677" s="1">
        <v>1676</v>
      </c>
      <c r="B1677" s="1" t="s">
        <v>6</v>
      </c>
      <c r="C1677" s="1" t="s">
        <v>7</v>
      </c>
      <c r="D1677" s="1" t="s">
        <v>3594</v>
      </c>
      <c r="E1677" s="1" t="s">
        <v>3595</v>
      </c>
      <c r="F1677" s="1" t="s">
        <v>6255</v>
      </c>
      <c r="G1677" s="1" t="s">
        <v>6323</v>
      </c>
      <c r="H1677" s="1" t="s">
        <v>6324</v>
      </c>
      <c r="I1677" s="52" t="s">
        <v>2424</v>
      </c>
      <c r="J1677" s="52" t="s">
        <v>2425</v>
      </c>
      <c r="K1677" s="52" t="s">
        <v>3597</v>
      </c>
      <c r="M1677" s="2"/>
      <c r="O1677" s="1" t="s">
        <v>6389</v>
      </c>
      <c r="P1677" s="52" t="s">
        <v>3999</v>
      </c>
    </row>
    <row r="1678" ht="13.2" spans="1:17">
      <c r="A1678" s="1">
        <v>1677</v>
      </c>
      <c r="B1678" s="1" t="s">
        <v>3</v>
      </c>
      <c r="C1678" s="1" t="s">
        <v>4</v>
      </c>
      <c r="D1678" s="1" t="s">
        <v>3594</v>
      </c>
      <c r="E1678" s="1" t="s">
        <v>3595</v>
      </c>
      <c r="F1678" s="1" t="s">
        <v>6255</v>
      </c>
      <c r="G1678" s="1" t="s">
        <v>6323</v>
      </c>
      <c r="H1678" s="1" t="s">
        <v>6324</v>
      </c>
      <c r="I1678" s="52" t="s">
        <v>2424</v>
      </c>
      <c r="J1678" s="52" t="s">
        <v>2425</v>
      </c>
      <c r="K1678" s="52" t="s">
        <v>3597</v>
      </c>
      <c r="L1678" s="1" t="s">
        <v>6390</v>
      </c>
      <c r="M1678" s="2" t="s">
        <v>578</v>
      </c>
      <c r="O1678" s="1" t="s">
        <v>6389</v>
      </c>
      <c r="P1678" s="52" t="s">
        <v>3999</v>
      </c>
      <c r="Q1678" s="52" t="s">
        <v>4641</v>
      </c>
    </row>
    <row r="1679" ht="13.2" spans="1:16">
      <c r="A1679" s="1">
        <v>1678</v>
      </c>
      <c r="B1679" s="1" t="s">
        <v>6</v>
      </c>
      <c r="C1679" s="1" t="s">
        <v>7</v>
      </c>
      <c r="D1679" s="1" t="s">
        <v>3594</v>
      </c>
      <c r="E1679" s="1" t="s">
        <v>3595</v>
      </c>
      <c r="F1679" s="1" t="s">
        <v>6255</v>
      </c>
      <c r="G1679" s="1" t="s">
        <v>6323</v>
      </c>
      <c r="H1679" s="1" t="s">
        <v>6324</v>
      </c>
      <c r="I1679" s="52" t="s">
        <v>2426</v>
      </c>
      <c r="J1679" s="52" t="s">
        <v>2427</v>
      </c>
      <c r="K1679" s="52" t="s">
        <v>3597</v>
      </c>
      <c r="M1679" s="2"/>
      <c r="O1679" s="1" t="s">
        <v>6391</v>
      </c>
      <c r="P1679" s="52" t="s">
        <v>3832</v>
      </c>
    </row>
    <row r="1680" ht="13.2" spans="1:17">
      <c r="A1680" s="1">
        <v>1679</v>
      </c>
      <c r="B1680" s="1" t="s">
        <v>3</v>
      </c>
      <c r="C1680" s="1" t="s">
        <v>4</v>
      </c>
      <c r="D1680" s="1" t="s">
        <v>3594</v>
      </c>
      <c r="E1680" s="1" t="s">
        <v>3595</v>
      </c>
      <c r="F1680" s="1" t="s">
        <v>6255</v>
      </c>
      <c r="G1680" s="1" t="s">
        <v>6323</v>
      </c>
      <c r="H1680" s="1" t="s">
        <v>6324</v>
      </c>
      <c r="I1680" s="52" t="s">
        <v>2426</v>
      </c>
      <c r="J1680" s="52" t="s">
        <v>2427</v>
      </c>
      <c r="K1680" s="52" t="s">
        <v>3597</v>
      </c>
      <c r="L1680" s="1" t="s">
        <v>6392</v>
      </c>
      <c r="M1680" s="2" t="s">
        <v>579</v>
      </c>
      <c r="O1680" s="1" t="s">
        <v>6391</v>
      </c>
      <c r="P1680" s="52" t="s">
        <v>3832</v>
      </c>
      <c r="Q1680" s="52" t="s">
        <v>3834</v>
      </c>
    </row>
    <row r="1681" ht="13.2" spans="1:16">
      <c r="A1681" s="1">
        <v>1680</v>
      </c>
      <c r="B1681" s="1" t="s">
        <v>6</v>
      </c>
      <c r="C1681" s="1" t="s">
        <v>7</v>
      </c>
      <c r="D1681" s="1" t="s">
        <v>3594</v>
      </c>
      <c r="E1681" s="1" t="s">
        <v>3595</v>
      </c>
      <c r="F1681" s="1" t="s">
        <v>6255</v>
      </c>
      <c r="G1681" s="1" t="s">
        <v>6323</v>
      </c>
      <c r="H1681" s="1" t="s">
        <v>6324</v>
      </c>
      <c r="I1681" s="52" t="s">
        <v>2428</v>
      </c>
      <c r="J1681" s="52" t="s">
        <v>2429</v>
      </c>
      <c r="K1681" s="1" t="s">
        <v>3602</v>
      </c>
      <c r="M1681" s="2"/>
      <c r="N1681" s="1" t="s">
        <v>6393</v>
      </c>
      <c r="O1681" s="1" t="s">
        <v>6394</v>
      </c>
      <c r="P1681" s="52" t="s">
        <v>5893</v>
      </c>
    </row>
    <row r="1682" ht="13.2" spans="1:17">
      <c r="A1682" s="1">
        <v>1681</v>
      </c>
      <c r="B1682" s="1" t="s">
        <v>3</v>
      </c>
      <c r="C1682" s="1" t="s">
        <v>4</v>
      </c>
      <c r="D1682" s="1" t="s">
        <v>3594</v>
      </c>
      <c r="E1682" s="1" t="s">
        <v>3595</v>
      </c>
      <c r="F1682" s="1" t="s">
        <v>6255</v>
      </c>
      <c r="G1682" s="1" t="s">
        <v>6323</v>
      </c>
      <c r="H1682" s="1" t="s">
        <v>6324</v>
      </c>
      <c r="I1682" s="52" t="s">
        <v>2428</v>
      </c>
      <c r="J1682" s="52" t="s">
        <v>2429</v>
      </c>
      <c r="K1682" s="1" t="s">
        <v>3602</v>
      </c>
      <c r="L1682" s="1" t="s">
        <v>6395</v>
      </c>
      <c r="M1682" s="2" t="s">
        <v>580</v>
      </c>
      <c r="N1682" s="1" t="s">
        <v>6393</v>
      </c>
      <c r="O1682" s="1" t="s">
        <v>6394</v>
      </c>
      <c r="P1682" s="52" t="s">
        <v>5893</v>
      </c>
      <c r="Q1682" s="52" t="s">
        <v>5895</v>
      </c>
    </row>
    <row r="1683" ht="13.2" spans="1:16">
      <c r="A1683" s="1">
        <v>1682</v>
      </c>
      <c r="B1683" s="1" t="s">
        <v>6</v>
      </c>
      <c r="C1683" s="1" t="s">
        <v>7</v>
      </c>
      <c r="D1683" s="1" t="s">
        <v>3594</v>
      </c>
      <c r="E1683" s="1" t="s">
        <v>3595</v>
      </c>
      <c r="F1683" s="1" t="s">
        <v>6255</v>
      </c>
      <c r="G1683" s="1" t="s">
        <v>6323</v>
      </c>
      <c r="H1683" s="1" t="s">
        <v>6324</v>
      </c>
      <c r="I1683" s="52" t="s">
        <v>2430</v>
      </c>
      <c r="J1683" s="52" t="s">
        <v>2431</v>
      </c>
      <c r="K1683" s="52" t="s">
        <v>3597</v>
      </c>
      <c r="M1683" s="2"/>
      <c r="N1683" s="1" t="s">
        <v>6396</v>
      </c>
      <c r="O1683" s="1" t="s">
        <v>6397</v>
      </c>
      <c r="P1683" s="52" t="s">
        <v>5664</v>
      </c>
    </row>
    <row r="1684" ht="13.2" spans="1:17">
      <c r="A1684" s="1">
        <v>1683</v>
      </c>
      <c r="B1684" s="1" t="s">
        <v>3</v>
      </c>
      <c r="C1684" s="1" t="s">
        <v>4</v>
      </c>
      <c r="D1684" s="1" t="s">
        <v>3594</v>
      </c>
      <c r="E1684" s="1" t="s">
        <v>3595</v>
      </c>
      <c r="F1684" s="1" t="s">
        <v>6255</v>
      </c>
      <c r="G1684" s="1" t="s">
        <v>6323</v>
      </c>
      <c r="H1684" s="1" t="s">
        <v>6324</v>
      </c>
      <c r="I1684" s="52" t="s">
        <v>2430</v>
      </c>
      <c r="J1684" s="52" t="s">
        <v>2431</v>
      </c>
      <c r="K1684" s="52" t="s">
        <v>3597</v>
      </c>
      <c r="L1684" s="1" t="s">
        <v>6398</v>
      </c>
      <c r="M1684" s="2" t="s">
        <v>581</v>
      </c>
      <c r="N1684" s="1" t="s">
        <v>6396</v>
      </c>
      <c r="O1684" s="1" t="s">
        <v>6397</v>
      </c>
      <c r="P1684" s="52" t="s">
        <v>5664</v>
      </c>
      <c r="Q1684" s="52" t="s">
        <v>6399</v>
      </c>
    </row>
    <row r="1685" ht="13.2" spans="1:16">
      <c r="A1685" s="1">
        <v>1684</v>
      </c>
      <c r="B1685" s="1" t="s">
        <v>6</v>
      </c>
      <c r="C1685" s="1" t="s">
        <v>7</v>
      </c>
      <c r="D1685" s="1" t="s">
        <v>3594</v>
      </c>
      <c r="E1685" s="1" t="s">
        <v>3595</v>
      </c>
      <c r="F1685" s="1" t="s">
        <v>6255</v>
      </c>
      <c r="G1685" s="1" t="s">
        <v>6323</v>
      </c>
      <c r="H1685" s="1" t="s">
        <v>6324</v>
      </c>
      <c r="I1685" s="52" t="s">
        <v>2432</v>
      </c>
      <c r="J1685" s="52" t="s">
        <v>2433</v>
      </c>
      <c r="K1685" s="1" t="s">
        <v>3602</v>
      </c>
      <c r="M1685" s="2"/>
      <c r="O1685" s="1" t="s">
        <v>6400</v>
      </c>
      <c r="P1685" s="52" t="s">
        <v>4521</v>
      </c>
    </row>
    <row r="1686" ht="13.2" spans="1:17">
      <c r="A1686" s="1">
        <v>1685</v>
      </c>
      <c r="B1686" s="1" t="s">
        <v>3</v>
      </c>
      <c r="C1686" s="1" t="s">
        <v>4</v>
      </c>
      <c r="D1686" s="1" t="s">
        <v>3594</v>
      </c>
      <c r="E1686" s="1" t="s">
        <v>3595</v>
      </c>
      <c r="F1686" s="1" t="s">
        <v>6255</v>
      </c>
      <c r="G1686" s="1" t="s">
        <v>6323</v>
      </c>
      <c r="H1686" s="1" t="s">
        <v>6324</v>
      </c>
      <c r="I1686" s="52" t="s">
        <v>2432</v>
      </c>
      <c r="J1686" s="52" t="s">
        <v>2433</v>
      </c>
      <c r="K1686" s="1" t="s">
        <v>3602</v>
      </c>
      <c r="L1686" s="1" t="s">
        <v>6401</v>
      </c>
      <c r="M1686" s="2" t="s">
        <v>582</v>
      </c>
      <c r="O1686" s="1" t="s">
        <v>6400</v>
      </c>
      <c r="P1686" s="52" t="s">
        <v>4521</v>
      </c>
      <c r="Q1686" s="52" t="s">
        <v>4523</v>
      </c>
    </row>
    <row r="1687" ht="13.2" spans="1:16">
      <c r="A1687" s="1">
        <v>1686</v>
      </c>
      <c r="B1687" s="1" t="s">
        <v>6</v>
      </c>
      <c r="C1687" s="1" t="s">
        <v>7</v>
      </c>
      <c r="D1687" s="1" t="s">
        <v>3594</v>
      </c>
      <c r="E1687" s="1" t="s">
        <v>3595</v>
      </c>
      <c r="F1687" s="1" t="s">
        <v>6255</v>
      </c>
      <c r="G1687" s="1" t="s">
        <v>6323</v>
      </c>
      <c r="H1687" s="1" t="s">
        <v>6324</v>
      </c>
      <c r="I1687" s="52" t="s">
        <v>2434</v>
      </c>
      <c r="J1687" s="52" t="s">
        <v>2435</v>
      </c>
      <c r="K1687" s="52" t="s">
        <v>3597</v>
      </c>
      <c r="M1687" s="2"/>
      <c r="O1687" s="1" t="s">
        <v>6402</v>
      </c>
      <c r="P1687" s="52" t="s">
        <v>6403</v>
      </c>
    </row>
    <row r="1688" ht="13.2" spans="1:17">
      <c r="A1688" s="1">
        <v>1687</v>
      </c>
      <c r="B1688" s="1" t="s">
        <v>3</v>
      </c>
      <c r="C1688" s="1" t="s">
        <v>4</v>
      </c>
      <c r="D1688" s="1" t="s">
        <v>3594</v>
      </c>
      <c r="E1688" s="1" t="s">
        <v>3595</v>
      </c>
      <c r="F1688" s="1" t="s">
        <v>6255</v>
      </c>
      <c r="G1688" s="1" t="s">
        <v>6323</v>
      </c>
      <c r="H1688" s="1" t="s">
        <v>6324</v>
      </c>
      <c r="I1688" s="52" t="s">
        <v>2434</v>
      </c>
      <c r="J1688" s="52" t="s">
        <v>2435</v>
      </c>
      <c r="K1688" s="52" t="s">
        <v>3597</v>
      </c>
      <c r="L1688" s="1" t="s">
        <v>6404</v>
      </c>
      <c r="M1688" s="2" t="s">
        <v>583</v>
      </c>
      <c r="O1688" s="1" t="s">
        <v>6402</v>
      </c>
      <c r="P1688" s="52" t="s">
        <v>6403</v>
      </c>
      <c r="Q1688" s="52" t="s">
        <v>5841</v>
      </c>
    </row>
    <row r="1689" ht="13.2" spans="1:16">
      <c r="A1689" s="1">
        <v>1688</v>
      </c>
      <c r="B1689" s="1" t="s">
        <v>6</v>
      </c>
      <c r="C1689" s="1" t="s">
        <v>7</v>
      </c>
      <c r="D1689" s="1" t="s">
        <v>3594</v>
      </c>
      <c r="E1689" s="1" t="s">
        <v>3595</v>
      </c>
      <c r="F1689" s="1" t="s">
        <v>6255</v>
      </c>
      <c r="G1689" s="1" t="s">
        <v>6323</v>
      </c>
      <c r="H1689" s="1" t="s">
        <v>6324</v>
      </c>
      <c r="I1689" s="52" t="s">
        <v>2436</v>
      </c>
      <c r="J1689" s="52" t="s">
        <v>2437</v>
      </c>
      <c r="K1689" s="52" t="s">
        <v>3597</v>
      </c>
      <c r="M1689" s="2"/>
      <c r="O1689" s="1" t="s">
        <v>6405</v>
      </c>
      <c r="P1689" s="52" t="s">
        <v>6075</v>
      </c>
    </row>
    <row r="1690" ht="13.2" spans="1:17">
      <c r="A1690" s="1">
        <v>1689</v>
      </c>
      <c r="B1690" s="1" t="s">
        <v>3</v>
      </c>
      <c r="C1690" s="1" t="s">
        <v>4</v>
      </c>
      <c r="D1690" s="1" t="s">
        <v>3594</v>
      </c>
      <c r="E1690" s="1" t="s">
        <v>3595</v>
      </c>
      <c r="F1690" s="1" t="s">
        <v>6255</v>
      </c>
      <c r="G1690" s="1" t="s">
        <v>6323</v>
      </c>
      <c r="H1690" s="1" t="s">
        <v>6324</v>
      </c>
      <c r="I1690" s="52" t="s">
        <v>2436</v>
      </c>
      <c r="J1690" s="52" t="s">
        <v>2437</v>
      </c>
      <c r="K1690" s="52" t="s">
        <v>3597</v>
      </c>
      <c r="L1690" s="1" t="s">
        <v>6406</v>
      </c>
      <c r="M1690" s="2" t="s">
        <v>584</v>
      </c>
      <c r="O1690" s="1" t="s">
        <v>6405</v>
      </c>
      <c r="P1690" s="52" t="s">
        <v>6075</v>
      </c>
      <c r="Q1690" s="52" t="s">
        <v>3166</v>
      </c>
    </row>
    <row r="1691" ht="13.2" spans="1:16">
      <c r="A1691" s="1">
        <v>1690</v>
      </c>
      <c r="B1691" s="1" t="s">
        <v>6</v>
      </c>
      <c r="C1691" s="1" t="s">
        <v>7</v>
      </c>
      <c r="D1691" s="1" t="s">
        <v>3594</v>
      </c>
      <c r="E1691" s="1" t="s">
        <v>3595</v>
      </c>
      <c r="F1691" s="1" t="s">
        <v>6255</v>
      </c>
      <c r="G1691" s="1" t="s">
        <v>6323</v>
      </c>
      <c r="H1691" s="1" t="s">
        <v>6324</v>
      </c>
      <c r="I1691" s="52" t="s">
        <v>2438</v>
      </c>
      <c r="J1691" s="52" t="s">
        <v>2439</v>
      </c>
      <c r="K1691" s="52" t="s">
        <v>3597</v>
      </c>
      <c r="M1691" s="2"/>
      <c r="O1691" s="1" t="s">
        <v>6407</v>
      </c>
      <c r="P1691" s="52" t="s">
        <v>3643</v>
      </c>
    </row>
    <row r="1692" ht="13.2" spans="1:17">
      <c r="A1692" s="1">
        <v>1691</v>
      </c>
      <c r="B1692" s="1" t="s">
        <v>3</v>
      </c>
      <c r="C1692" s="1" t="s">
        <v>4</v>
      </c>
      <c r="D1692" s="1" t="s">
        <v>3594</v>
      </c>
      <c r="E1692" s="1" t="s">
        <v>3595</v>
      </c>
      <c r="F1692" s="1" t="s">
        <v>6255</v>
      </c>
      <c r="G1692" s="1" t="s">
        <v>6323</v>
      </c>
      <c r="H1692" s="1" t="s">
        <v>6324</v>
      </c>
      <c r="I1692" s="52" t="s">
        <v>2438</v>
      </c>
      <c r="J1692" s="52" t="s">
        <v>2439</v>
      </c>
      <c r="K1692" s="52" t="s">
        <v>3597</v>
      </c>
      <c r="L1692" s="1" t="s">
        <v>6408</v>
      </c>
      <c r="M1692" s="2" t="s">
        <v>567</v>
      </c>
      <c r="O1692" s="1" t="s">
        <v>6407</v>
      </c>
      <c r="P1692" s="52" t="s">
        <v>3643</v>
      </c>
      <c r="Q1692" s="52" t="s">
        <v>3645</v>
      </c>
    </row>
    <row r="1693" ht="13.2" spans="1:16">
      <c r="A1693" s="1">
        <v>1692</v>
      </c>
      <c r="B1693" s="1" t="s">
        <v>6</v>
      </c>
      <c r="C1693" s="1" t="s">
        <v>7</v>
      </c>
      <c r="D1693" s="1" t="s">
        <v>3594</v>
      </c>
      <c r="E1693" s="1" t="s">
        <v>3595</v>
      </c>
      <c r="F1693" s="1" t="s">
        <v>6255</v>
      </c>
      <c r="G1693" s="1" t="s">
        <v>6323</v>
      </c>
      <c r="H1693" s="1" t="s">
        <v>6324</v>
      </c>
      <c r="I1693" s="52" t="s">
        <v>2440</v>
      </c>
      <c r="J1693" s="52" t="s">
        <v>2441</v>
      </c>
      <c r="K1693" s="52" t="s">
        <v>3597</v>
      </c>
      <c r="M1693" s="2"/>
      <c r="O1693" s="1" t="s">
        <v>6409</v>
      </c>
      <c r="P1693" s="52" t="s">
        <v>6330</v>
      </c>
    </row>
    <row r="1694" ht="13.2" spans="1:17">
      <c r="A1694" s="1">
        <v>1693</v>
      </c>
      <c r="B1694" s="1" t="s">
        <v>3</v>
      </c>
      <c r="C1694" s="1" t="s">
        <v>4</v>
      </c>
      <c r="D1694" s="1" t="s">
        <v>3594</v>
      </c>
      <c r="E1694" s="1" t="s">
        <v>3595</v>
      </c>
      <c r="F1694" s="1" t="s">
        <v>6255</v>
      </c>
      <c r="G1694" s="1" t="s">
        <v>6323</v>
      </c>
      <c r="H1694" s="1" t="s">
        <v>6324</v>
      </c>
      <c r="I1694" s="52" t="s">
        <v>2440</v>
      </c>
      <c r="J1694" s="52" t="s">
        <v>2441</v>
      </c>
      <c r="K1694" s="52" t="s">
        <v>3597</v>
      </c>
      <c r="L1694" s="1" t="s">
        <v>6410</v>
      </c>
      <c r="M1694" s="2" t="s">
        <v>585</v>
      </c>
      <c r="O1694" s="1" t="s">
        <v>6409</v>
      </c>
      <c r="P1694" s="52" t="s">
        <v>6330</v>
      </c>
      <c r="Q1694" s="52" t="s">
        <v>6332</v>
      </c>
    </row>
    <row r="1695" ht="13.2" spans="1:16">
      <c r="A1695" s="1">
        <v>1694</v>
      </c>
      <c r="B1695" s="1" t="s">
        <v>6</v>
      </c>
      <c r="C1695" s="1" t="s">
        <v>7</v>
      </c>
      <c r="D1695" s="1" t="s">
        <v>3594</v>
      </c>
      <c r="E1695" s="1" t="s">
        <v>3595</v>
      </c>
      <c r="F1695" s="1" t="s">
        <v>6255</v>
      </c>
      <c r="G1695" s="1" t="s">
        <v>6323</v>
      </c>
      <c r="H1695" s="1" t="s">
        <v>6324</v>
      </c>
      <c r="I1695" s="52" t="s">
        <v>2442</v>
      </c>
      <c r="J1695" s="52" t="s">
        <v>2443</v>
      </c>
      <c r="K1695" s="52" t="s">
        <v>3597</v>
      </c>
      <c r="M1695" s="2"/>
      <c r="O1695" s="1" t="s">
        <v>6411</v>
      </c>
      <c r="P1695" s="52" t="s">
        <v>4992</v>
      </c>
    </row>
    <row r="1696" ht="13.2" spans="1:17">
      <c r="A1696" s="1">
        <v>1695</v>
      </c>
      <c r="B1696" s="1" t="s">
        <v>3</v>
      </c>
      <c r="C1696" s="1" t="s">
        <v>4</v>
      </c>
      <c r="D1696" s="1" t="s">
        <v>3594</v>
      </c>
      <c r="E1696" s="1" t="s">
        <v>3595</v>
      </c>
      <c r="F1696" s="1" t="s">
        <v>6255</v>
      </c>
      <c r="G1696" s="1" t="s">
        <v>6323</v>
      </c>
      <c r="H1696" s="1" t="s">
        <v>6324</v>
      </c>
      <c r="I1696" s="52" t="s">
        <v>2442</v>
      </c>
      <c r="J1696" s="52" t="s">
        <v>2443</v>
      </c>
      <c r="K1696" s="52" t="s">
        <v>3597</v>
      </c>
      <c r="L1696" s="1" t="s">
        <v>6412</v>
      </c>
      <c r="M1696" s="2" t="s">
        <v>586</v>
      </c>
      <c r="O1696" s="1" t="s">
        <v>6411</v>
      </c>
      <c r="P1696" s="52" t="s">
        <v>4992</v>
      </c>
      <c r="Q1696" s="52" t="s">
        <v>4118</v>
      </c>
    </row>
    <row r="1697" ht="13.2" spans="1:16">
      <c r="A1697" s="1">
        <v>1696</v>
      </c>
      <c r="B1697" s="1" t="s">
        <v>6</v>
      </c>
      <c r="C1697" s="1" t="s">
        <v>7</v>
      </c>
      <c r="D1697" s="1" t="s">
        <v>3594</v>
      </c>
      <c r="E1697" s="1" t="s">
        <v>3595</v>
      </c>
      <c r="F1697" s="1" t="s">
        <v>6255</v>
      </c>
      <c r="G1697" s="1" t="s">
        <v>6323</v>
      </c>
      <c r="H1697" s="1" t="s">
        <v>6324</v>
      </c>
      <c r="I1697" s="52" t="s">
        <v>2444</v>
      </c>
      <c r="J1697" s="52" t="s">
        <v>2445</v>
      </c>
      <c r="K1697" s="52" t="s">
        <v>3597</v>
      </c>
      <c r="M1697" s="2"/>
      <c r="N1697" s="1" t="s">
        <v>6413</v>
      </c>
      <c r="O1697" s="1" t="s">
        <v>6414</v>
      </c>
      <c r="P1697" s="52" t="s">
        <v>6415</v>
      </c>
    </row>
    <row r="1698" ht="13.2" spans="1:17">
      <c r="A1698" s="1">
        <v>1697</v>
      </c>
      <c r="B1698" s="1" t="s">
        <v>3</v>
      </c>
      <c r="C1698" s="1" t="s">
        <v>4</v>
      </c>
      <c r="D1698" s="1" t="s">
        <v>3594</v>
      </c>
      <c r="E1698" s="1" t="s">
        <v>3595</v>
      </c>
      <c r="F1698" s="1" t="s">
        <v>6255</v>
      </c>
      <c r="G1698" s="1" t="s">
        <v>6323</v>
      </c>
      <c r="H1698" s="1" t="s">
        <v>6324</v>
      </c>
      <c r="I1698" s="52" t="s">
        <v>2444</v>
      </c>
      <c r="J1698" s="52" t="s">
        <v>2445</v>
      </c>
      <c r="K1698" s="52" t="s">
        <v>3597</v>
      </c>
      <c r="L1698" s="1" t="s">
        <v>6416</v>
      </c>
      <c r="M1698" s="2" t="s">
        <v>587</v>
      </c>
      <c r="N1698" s="1" t="s">
        <v>6413</v>
      </c>
      <c r="O1698" s="1" t="s">
        <v>6414</v>
      </c>
      <c r="P1698" s="52" t="s">
        <v>6415</v>
      </c>
      <c r="Q1698" s="52" t="s">
        <v>4786</v>
      </c>
    </row>
    <row r="1699" ht="13.2" spans="1:16">
      <c r="A1699" s="1">
        <v>1698</v>
      </c>
      <c r="B1699" s="1" t="s">
        <v>6</v>
      </c>
      <c r="C1699" s="1" t="s">
        <v>7</v>
      </c>
      <c r="D1699" s="1" t="s">
        <v>3594</v>
      </c>
      <c r="E1699" s="1" t="s">
        <v>3595</v>
      </c>
      <c r="F1699" s="1" t="s">
        <v>6255</v>
      </c>
      <c r="G1699" s="1" t="s">
        <v>6323</v>
      </c>
      <c r="H1699" s="1" t="s">
        <v>6324</v>
      </c>
      <c r="I1699" s="52" t="s">
        <v>2446</v>
      </c>
      <c r="J1699" s="52" t="s">
        <v>2447</v>
      </c>
      <c r="K1699" s="52" t="s">
        <v>3597</v>
      </c>
      <c r="M1699" s="2"/>
      <c r="N1699" s="1" t="s">
        <v>6417</v>
      </c>
      <c r="O1699" s="1" t="s">
        <v>6418</v>
      </c>
      <c r="P1699" s="52" t="s">
        <v>3916</v>
      </c>
    </row>
    <row r="1700" ht="13.2" spans="1:17">
      <c r="A1700" s="1">
        <v>1699</v>
      </c>
      <c r="B1700" s="1" t="s">
        <v>3</v>
      </c>
      <c r="C1700" s="1" t="s">
        <v>4</v>
      </c>
      <c r="D1700" s="1" t="s">
        <v>3594</v>
      </c>
      <c r="E1700" s="1" t="s">
        <v>3595</v>
      </c>
      <c r="F1700" s="1" t="s">
        <v>6255</v>
      </c>
      <c r="G1700" s="1" t="s">
        <v>6323</v>
      </c>
      <c r="H1700" s="1" t="s">
        <v>6324</v>
      </c>
      <c r="I1700" s="52" t="s">
        <v>2446</v>
      </c>
      <c r="J1700" s="52" t="s">
        <v>2447</v>
      </c>
      <c r="K1700" s="52" t="s">
        <v>3597</v>
      </c>
      <c r="L1700" s="1" t="s">
        <v>6419</v>
      </c>
      <c r="M1700" s="2" t="s">
        <v>588</v>
      </c>
      <c r="N1700" s="1" t="s">
        <v>6417</v>
      </c>
      <c r="O1700" s="1" t="s">
        <v>6418</v>
      </c>
      <c r="P1700" s="52" t="s">
        <v>3916</v>
      </c>
      <c r="Q1700" s="52" t="s">
        <v>3918</v>
      </c>
    </row>
    <row r="1701" ht="13.2" spans="1:16">
      <c r="A1701" s="1">
        <v>1700</v>
      </c>
      <c r="B1701" s="1" t="s">
        <v>6</v>
      </c>
      <c r="C1701" s="1" t="s">
        <v>7</v>
      </c>
      <c r="D1701" s="1" t="s">
        <v>3594</v>
      </c>
      <c r="E1701" s="1" t="s">
        <v>3595</v>
      </c>
      <c r="F1701" s="1" t="s">
        <v>6255</v>
      </c>
      <c r="G1701" s="1" t="s">
        <v>6323</v>
      </c>
      <c r="H1701" s="1" t="s">
        <v>6324</v>
      </c>
      <c r="I1701" s="52" t="s">
        <v>2448</v>
      </c>
      <c r="J1701" s="52" t="s">
        <v>2449</v>
      </c>
      <c r="K1701" s="1" t="s">
        <v>3602</v>
      </c>
      <c r="M1701" s="2"/>
      <c r="N1701" s="1" t="s">
        <v>6420</v>
      </c>
      <c r="O1701" s="1" t="s">
        <v>6421</v>
      </c>
      <c r="P1701" s="52" t="s">
        <v>5890</v>
      </c>
    </row>
    <row r="1702" ht="13.2" spans="1:17">
      <c r="A1702" s="1">
        <v>1701</v>
      </c>
      <c r="B1702" s="1" t="s">
        <v>3</v>
      </c>
      <c r="C1702" s="1" t="s">
        <v>4</v>
      </c>
      <c r="D1702" s="1" t="s">
        <v>3594</v>
      </c>
      <c r="E1702" s="1" t="s">
        <v>3595</v>
      </c>
      <c r="F1702" s="1" t="s">
        <v>6255</v>
      </c>
      <c r="G1702" s="1" t="s">
        <v>6323</v>
      </c>
      <c r="H1702" s="1" t="s">
        <v>6324</v>
      </c>
      <c r="I1702" s="52" t="s">
        <v>2448</v>
      </c>
      <c r="J1702" s="52" t="s">
        <v>2449</v>
      </c>
      <c r="K1702" s="1" t="s">
        <v>3602</v>
      </c>
      <c r="L1702" s="1" t="s">
        <v>6422</v>
      </c>
      <c r="M1702" s="2" t="s">
        <v>589</v>
      </c>
      <c r="N1702" s="1" t="s">
        <v>6420</v>
      </c>
      <c r="O1702" s="1" t="s">
        <v>6421</v>
      </c>
      <c r="P1702" s="52" t="s">
        <v>5890</v>
      </c>
      <c r="Q1702" s="52" t="s">
        <v>4426</v>
      </c>
    </row>
    <row r="1703" ht="13.2" spans="1:16">
      <c r="A1703" s="1">
        <v>1702</v>
      </c>
      <c r="B1703" s="1" t="s">
        <v>6</v>
      </c>
      <c r="C1703" s="1" t="s">
        <v>7</v>
      </c>
      <c r="D1703" s="1" t="s">
        <v>3594</v>
      </c>
      <c r="E1703" s="1" t="s">
        <v>3595</v>
      </c>
      <c r="F1703" s="1" t="s">
        <v>6255</v>
      </c>
      <c r="G1703" s="1" t="s">
        <v>6323</v>
      </c>
      <c r="H1703" s="1" t="s">
        <v>6324</v>
      </c>
      <c r="I1703" s="52" t="s">
        <v>2450</v>
      </c>
      <c r="J1703" s="52" t="s">
        <v>2451</v>
      </c>
      <c r="K1703" s="52" t="s">
        <v>3597</v>
      </c>
      <c r="M1703" s="2"/>
      <c r="N1703" s="1" t="s">
        <v>6423</v>
      </c>
      <c r="O1703" s="1" t="s">
        <v>6424</v>
      </c>
      <c r="P1703" s="52" t="s">
        <v>5120</v>
      </c>
    </row>
    <row r="1704" ht="13.2" spans="1:17">
      <c r="A1704" s="1">
        <v>1703</v>
      </c>
      <c r="B1704" s="1" t="s">
        <v>3</v>
      </c>
      <c r="C1704" s="1" t="s">
        <v>4</v>
      </c>
      <c r="D1704" s="1" t="s">
        <v>3594</v>
      </c>
      <c r="E1704" s="1" t="s">
        <v>3595</v>
      </c>
      <c r="F1704" s="1" t="s">
        <v>6255</v>
      </c>
      <c r="G1704" s="1" t="s">
        <v>6323</v>
      </c>
      <c r="H1704" s="1" t="s">
        <v>6324</v>
      </c>
      <c r="I1704" s="52" t="s">
        <v>2450</v>
      </c>
      <c r="J1704" s="52" t="s">
        <v>2451</v>
      </c>
      <c r="K1704" s="52" t="s">
        <v>3597</v>
      </c>
      <c r="L1704" s="1" t="s">
        <v>6425</v>
      </c>
      <c r="M1704" s="2" t="s">
        <v>590</v>
      </c>
      <c r="N1704" s="1" t="s">
        <v>6423</v>
      </c>
      <c r="O1704" s="1" t="s">
        <v>6424</v>
      </c>
      <c r="P1704" s="52" t="s">
        <v>5120</v>
      </c>
      <c r="Q1704" s="52" t="s">
        <v>5122</v>
      </c>
    </row>
    <row r="1705" ht="13.2" spans="1:16">
      <c r="A1705" s="1">
        <v>1704</v>
      </c>
      <c r="B1705" s="1" t="s">
        <v>6</v>
      </c>
      <c r="C1705" s="1" t="s">
        <v>7</v>
      </c>
      <c r="D1705" s="1" t="s">
        <v>3594</v>
      </c>
      <c r="E1705" s="1" t="s">
        <v>3595</v>
      </c>
      <c r="F1705" s="1" t="s">
        <v>6255</v>
      </c>
      <c r="G1705" s="1" t="s">
        <v>6323</v>
      </c>
      <c r="H1705" s="1" t="s">
        <v>6324</v>
      </c>
      <c r="I1705" s="52" t="s">
        <v>2452</v>
      </c>
      <c r="J1705" s="52" t="s">
        <v>2453</v>
      </c>
      <c r="K1705" s="52" t="s">
        <v>3597</v>
      </c>
      <c r="M1705" s="2"/>
      <c r="N1705" s="1" t="s">
        <v>6426</v>
      </c>
      <c r="O1705" s="1" t="s">
        <v>6427</v>
      </c>
      <c r="P1705" s="52" t="s">
        <v>3322</v>
      </c>
    </row>
    <row r="1706" ht="13.2" spans="1:17">
      <c r="A1706" s="1">
        <v>1705</v>
      </c>
      <c r="B1706" s="1" t="s">
        <v>3</v>
      </c>
      <c r="C1706" s="1" t="s">
        <v>4</v>
      </c>
      <c r="D1706" s="1" t="s">
        <v>3594</v>
      </c>
      <c r="E1706" s="1" t="s">
        <v>3595</v>
      </c>
      <c r="F1706" s="1" t="s">
        <v>6255</v>
      </c>
      <c r="G1706" s="1" t="s">
        <v>6323</v>
      </c>
      <c r="H1706" s="1" t="s">
        <v>6324</v>
      </c>
      <c r="I1706" s="52" t="s">
        <v>2452</v>
      </c>
      <c r="J1706" s="52" t="s">
        <v>2453</v>
      </c>
      <c r="K1706" s="52" t="s">
        <v>3597</v>
      </c>
      <c r="L1706" s="1" t="s">
        <v>6428</v>
      </c>
      <c r="M1706" s="2" t="s">
        <v>591</v>
      </c>
      <c r="N1706" s="1" t="s">
        <v>6426</v>
      </c>
      <c r="O1706" s="1" t="s">
        <v>6427</v>
      </c>
      <c r="P1706" s="52" t="s">
        <v>3322</v>
      </c>
      <c r="Q1706" s="52" t="s">
        <v>4167</v>
      </c>
    </row>
    <row r="1707" ht="13.2" spans="1:16">
      <c r="A1707" s="1">
        <v>1706</v>
      </c>
      <c r="B1707" s="1" t="s">
        <v>6</v>
      </c>
      <c r="C1707" s="1" t="s">
        <v>7</v>
      </c>
      <c r="D1707" s="1" t="s">
        <v>3594</v>
      </c>
      <c r="E1707" s="1" t="s">
        <v>3595</v>
      </c>
      <c r="F1707" s="1" t="s">
        <v>6255</v>
      </c>
      <c r="G1707" s="1" t="s">
        <v>6323</v>
      </c>
      <c r="H1707" s="1" t="s">
        <v>6324</v>
      </c>
      <c r="I1707" s="52" t="s">
        <v>2454</v>
      </c>
      <c r="J1707" s="52" t="s">
        <v>2455</v>
      </c>
      <c r="K1707" s="52" t="s">
        <v>3597</v>
      </c>
      <c r="M1707" s="2"/>
      <c r="O1707" s="1" t="s">
        <v>6429</v>
      </c>
      <c r="P1707" s="52" t="s">
        <v>3729</v>
      </c>
    </row>
    <row r="1708" ht="13.2" spans="1:17">
      <c r="A1708" s="1">
        <v>1707</v>
      </c>
      <c r="B1708" s="1" t="s">
        <v>3</v>
      </c>
      <c r="C1708" s="1" t="s">
        <v>4</v>
      </c>
      <c r="D1708" s="1" t="s">
        <v>3594</v>
      </c>
      <c r="E1708" s="1" t="s">
        <v>3595</v>
      </c>
      <c r="F1708" s="1" t="s">
        <v>6255</v>
      </c>
      <c r="G1708" s="1" t="s">
        <v>6323</v>
      </c>
      <c r="H1708" s="1" t="s">
        <v>6324</v>
      </c>
      <c r="I1708" s="52" t="s">
        <v>2454</v>
      </c>
      <c r="J1708" s="52" t="s">
        <v>2455</v>
      </c>
      <c r="K1708" s="52" t="s">
        <v>3597</v>
      </c>
      <c r="L1708" s="1" t="s">
        <v>6430</v>
      </c>
      <c r="M1708" s="2" t="s">
        <v>55</v>
      </c>
      <c r="O1708" s="1" t="s">
        <v>6429</v>
      </c>
      <c r="P1708" s="52" t="s">
        <v>3729</v>
      </c>
      <c r="Q1708" s="52" t="s">
        <v>3731</v>
      </c>
    </row>
    <row r="1709" ht="13.2" spans="1:16">
      <c r="A1709" s="1">
        <v>1708</v>
      </c>
      <c r="B1709" s="1" t="s">
        <v>6</v>
      </c>
      <c r="C1709" s="1" t="s">
        <v>7</v>
      </c>
      <c r="D1709" s="1" t="s">
        <v>3594</v>
      </c>
      <c r="E1709" s="1" t="s">
        <v>3595</v>
      </c>
      <c r="F1709" s="1" t="s">
        <v>6255</v>
      </c>
      <c r="G1709" s="1" t="s">
        <v>6323</v>
      </c>
      <c r="H1709" s="1" t="s">
        <v>6324</v>
      </c>
      <c r="I1709" s="52" t="s">
        <v>2456</v>
      </c>
      <c r="J1709" s="52" t="s">
        <v>2457</v>
      </c>
      <c r="K1709" s="52" t="s">
        <v>3597</v>
      </c>
      <c r="M1709" s="2"/>
      <c r="O1709" s="1" t="s">
        <v>6431</v>
      </c>
      <c r="P1709" s="52" t="s">
        <v>6075</v>
      </c>
    </row>
    <row r="1710" ht="13.2" spans="1:17">
      <c r="A1710" s="1">
        <v>1709</v>
      </c>
      <c r="B1710" s="1" t="s">
        <v>3</v>
      </c>
      <c r="C1710" s="1" t="s">
        <v>4</v>
      </c>
      <c r="D1710" s="1" t="s">
        <v>3594</v>
      </c>
      <c r="E1710" s="1" t="s">
        <v>3595</v>
      </c>
      <c r="F1710" s="1" t="s">
        <v>6255</v>
      </c>
      <c r="G1710" s="1" t="s">
        <v>6323</v>
      </c>
      <c r="H1710" s="1" t="s">
        <v>6324</v>
      </c>
      <c r="I1710" s="52" t="s">
        <v>2456</v>
      </c>
      <c r="J1710" s="52" t="s">
        <v>2457</v>
      </c>
      <c r="K1710" s="52" t="s">
        <v>3597</v>
      </c>
      <c r="L1710" s="1" t="s">
        <v>6432</v>
      </c>
      <c r="M1710" s="2" t="s">
        <v>195</v>
      </c>
      <c r="O1710" s="1" t="s">
        <v>6431</v>
      </c>
      <c r="P1710" s="52" t="s">
        <v>6075</v>
      </c>
      <c r="Q1710" s="52" t="s">
        <v>3166</v>
      </c>
    </row>
    <row r="1711" ht="13.2" spans="1:16">
      <c r="A1711" s="1">
        <v>1710</v>
      </c>
      <c r="B1711" s="1" t="s">
        <v>6</v>
      </c>
      <c r="C1711" s="1" t="s">
        <v>7</v>
      </c>
      <c r="D1711" s="1" t="s">
        <v>3594</v>
      </c>
      <c r="E1711" s="1" t="s">
        <v>3595</v>
      </c>
      <c r="F1711" s="1" t="s">
        <v>6255</v>
      </c>
      <c r="G1711" s="1" t="s">
        <v>6323</v>
      </c>
      <c r="H1711" s="1" t="s">
        <v>6324</v>
      </c>
      <c r="I1711" s="52" t="s">
        <v>2458</v>
      </c>
      <c r="J1711" s="52" t="s">
        <v>2459</v>
      </c>
      <c r="K1711" s="52" t="s">
        <v>3597</v>
      </c>
      <c r="M1711" s="2"/>
      <c r="O1711" s="1" t="s">
        <v>6433</v>
      </c>
      <c r="P1711" s="52" t="s">
        <v>6434</v>
      </c>
    </row>
    <row r="1712" ht="13.2" spans="1:17">
      <c r="A1712" s="1">
        <v>1711</v>
      </c>
      <c r="B1712" s="1" t="s">
        <v>3</v>
      </c>
      <c r="C1712" s="1" t="s">
        <v>4</v>
      </c>
      <c r="D1712" s="1" t="s">
        <v>3594</v>
      </c>
      <c r="E1712" s="1" t="s">
        <v>3595</v>
      </c>
      <c r="F1712" s="1" t="s">
        <v>6255</v>
      </c>
      <c r="G1712" s="1" t="s">
        <v>6323</v>
      </c>
      <c r="H1712" s="1" t="s">
        <v>6324</v>
      </c>
      <c r="I1712" s="52" t="s">
        <v>2458</v>
      </c>
      <c r="J1712" s="52" t="s">
        <v>2459</v>
      </c>
      <c r="K1712" s="52" t="s">
        <v>3597</v>
      </c>
      <c r="L1712" s="1" t="s">
        <v>6435</v>
      </c>
      <c r="M1712" s="2" t="s">
        <v>592</v>
      </c>
      <c r="O1712" s="1" t="s">
        <v>6433</v>
      </c>
      <c r="P1712" s="52" t="s">
        <v>6434</v>
      </c>
      <c r="Q1712" s="52" t="s">
        <v>4021</v>
      </c>
    </row>
    <row r="1713" ht="13.2" spans="1:16">
      <c r="A1713" s="1">
        <v>1712</v>
      </c>
      <c r="B1713" s="1" t="s">
        <v>6</v>
      </c>
      <c r="C1713" s="1" t="s">
        <v>7</v>
      </c>
      <c r="D1713" s="1" t="s">
        <v>3594</v>
      </c>
      <c r="E1713" s="1" t="s">
        <v>3595</v>
      </c>
      <c r="F1713" s="1" t="s">
        <v>6255</v>
      </c>
      <c r="G1713" s="1" t="s">
        <v>6436</v>
      </c>
      <c r="H1713" s="1" t="s">
        <v>6437</v>
      </c>
      <c r="I1713" s="52" t="s">
        <v>2377</v>
      </c>
      <c r="J1713" s="52" t="s">
        <v>2378</v>
      </c>
      <c r="K1713" s="52" t="s">
        <v>3597</v>
      </c>
      <c r="M1713" s="2"/>
      <c r="O1713" s="1" t="s">
        <v>6438</v>
      </c>
      <c r="P1713" s="52" t="s">
        <v>5793</v>
      </c>
    </row>
    <row r="1714" ht="13.2" spans="1:17">
      <c r="A1714" s="1">
        <v>1713</v>
      </c>
      <c r="B1714" s="1" t="s">
        <v>3</v>
      </c>
      <c r="C1714" s="1" t="s">
        <v>4</v>
      </c>
      <c r="D1714" s="1" t="s">
        <v>3594</v>
      </c>
      <c r="E1714" s="1" t="s">
        <v>3595</v>
      </c>
      <c r="F1714" s="1" t="s">
        <v>6255</v>
      </c>
      <c r="G1714" s="1" t="s">
        <v>6436</v>
      </c>
      <c r="H1714" s="1" t="s">
        <v>6437</v>
      </c>
      <c r="I1714" s="52" t="s">
        <v>2377</v>
      </c>
      <c r="J1714" s="52" t="s">
        <v>2378</v>
      </c>
      <c r="K1714" s="52" t="s">
        <v>3597</v>
      </c>
      <c r="L1714" s="1" t="s">
        <v>6439</v>
      </c>
      <c r="M1714" s="2" t="s">
        <v>55</v>
      </c>
      <c r="O1714" s="1" t="s">
        <v>6438</v>
      </c>
      <c r="P1714" s="52" t="s">
        <v>5793</v>
      </c>
      <c r="Q1714" s="52" t="s">
        <v>5795</v>
      </c>
    </row>
    <row r="1715" ht="13.2" spans="1:16">
      <c r="A1715" s="1">
        <v>1714</v>
      </c>
      <c r="B1715" s="1" t="s">
        <v>6</v>
      </c>
      <c r="C1715" s="1" t="s">
        <v>7</v>
      </c>
      <c r="D1715" s="1" t="s">
        <v>3594</v>
      </c>
      <c r="E1715" s="1" t="s">
        <v>3595</v>
      </c>
      <c r="F1715" s="1" t="s">
        <v>6255</v>
      </c>
      <c r="G1715" s="1" t="s">
        <v>6436</v>
      </c>
      <c r="H1715" s="1" t="s">
        <v>6437</v>
      </c>
      <c r="I1715" s="52" t="s">
        <v>2379</v>
      </c>
      <c r="J1715" s="52" t="s">
        <v>2380</v>
      </c>
      <c r="K1715" s="52" t="s">
        <v>3597</v>
      </c>
      <c r="M1715" s="2"/>
      <c r="O1715" s="1" t="s">
        <v>6440</v>
      </c>
      <c r="P1715" s="52" t="s">
        <v>4045</v>
      </c>
    </row>
    <row r="1716" ht="13.2" spans="1:17">
      <c r="A1716" s="1">
        <v>1715</v>
      </c>
      <c r="B1716" s="1" t="s">
        <v>3</v>
      </c>
      <c r="C1716" s="1" t="s">
        <v>4</v>
      </c>
      <c r="D1716" s="1" t="s">
        <v>3594</v>
      </c>
      <c r="E1716" s="1" t="s">
        <v>3595</v>
      </c>
      <c r="F1716" s="1" t="s">
        <v>6255</v>
      </c>
      <c r="G1716" s="1" t="s">
        <v>6436</v>
      </c>
      <c r="H1716" s="1" t="s">
        <v>6437</v>
      </c>
      <c r="I1716" s="52" t="s">
        <v>2379</v>
      </c>
      <c r="J1716" s="52" t="s">
        <v>2380</v>
      </c>
      <c r="K1716" s="52" t="s">
        <v>3597</v>
      </c>
      <c r="L1716" s="1" t="s">
        <v>6441</v>
      </c>
      <c r="M1716" s="2" t="s">
        <v>55</v>
      </c>
      <c r="O1716" s="1" t="s">
        <v>6440</v>
      </c>
      <c r="P1716" s="52" t="s">
        <v>4045</v>
      </c>
      <c r="Q1716" s="52" t="s">
        <v>4047</v>
      </c>
    </row>
    <row r="1717" ht="13.2" spans="1:16">
      <c r="A1717" s="1">
        <v>1716</v>
      </c>
      <c r="B1717" s="1" t="s">
        <v>6</v>
      </c>
      <c r="C1717" s="1" t="s">
        <v>7</v>
      </c>
      <c r="D1717" s="1" t="s">
        <v>3594</v>
      </c>
      <c r="E1717" s="1" t="s">
        <v>3595</v>
      </c>
      <c r="F1717" s="1" t="s">
        <v>6255</v>
      </c>
      <c r="G1717" s="1" t="s">
        <v>6436</v>
      </c>
      <c r="H1717" s="1" t="s">
        <v>6437</v>
      </c>
      <c r="I1717" s="52" t="s">
        <v>2381</v>
      </c>
      <c r="J1717" s="52" t="s">
        <v>2382</v>
      </c>
      <c r="K1717" s="52" t="s">
        <v>3597</v>
      </c>
      <c r="M1717" s="2"/>
      <c r="O1717" s="1" t="s">
        <v>6442</v>
      </c>
      <c r="P1717" s="52" t="s">
        <v>6330</v>
      </c>
    </row>
    <row r="1718" ht="13.2" spans="1:17">
      <c r="A1718" s="1">
        <v>1717</v>
      </c>
      <c r="B1718" s="1" t="s">
        <v>3</v>
      </c>
      <c r="C1718" s="1" t="s">
        <v>4</v>
      </c>
      <c r="D1718" s="1" t="s">
        <v>3594</v>
      </c>
      <c r="E1718" s="1" t="s">
        <v>3595</v>
      </c>
      <c r="F1718" s="1" t="s">
        <v>6255</v>
      </c>
      <c r="G1718" s="1" t="s">
        <v>6436</v>
      </c>
      <c r="H1718" s="1" t="s">
        <v>6437</v>
      </c>
      <c r="I1718" s="52" t="s">
        <v>2381</v>
      </c>
      <c r="J1718" s="52" t="s">
        <v>2382</v>
      </c>
      <c r="K1718" s="52" t="s">
        <v>3597</v>
      </c>
      <c r="L1718" s="1" t="s">
        <v>6443</v>
      </c>
      <c r="M1718" s="2" t="s">
        <v>575</v>
      </c>
      <c r="O1718" s="1" t="s">
        <v>6442</v>
      </c>
      <c r="P1718" s="52" t="s">
        <v>6330</v>
      </c>
      <c r="Q1718" s="52" t="s">
        <v>6332</v>
      </c>
    </row>
    <row r="1719" ht="13.2" spans="1:16">
      <c r="A1719" s="1">
        <v>1718</v>
      </c>
      <c r="B1719" s="1" t="s">
        <v>6</v>
      </c>
      <c r="C1719" s="1" t="s">
        <v>7</v>
      </c>
      <c r="D1719" s="1" t="s">
        <v>3594</v>
      </c>
      <c r="E1719" s="1" t="s">
        <v>3595</v>
      </c>
      <c r="F1719" s="1" t="s">
        <v>6255</v>
      </c>
      <c r="G1719" s="1" t="s">
        <v>6436</v>
      </c>
      <c r="H1719" s="1" t="s">
        <v>6437</v>
      </c>
      <c r="I1719" s="52" t="s">
        <v>2383</v>
      </c>
      <c r="J1719" s="52" t="s">
        <v>2384</v>
      </c>
      <c r="K1719" s="52" t="s">
        <v>3597</v>
      </c>
      <c r="M1719" s="2"/>
      <c r="O1719" s="1" t="s">
        <v>6444</v>
      </c>
      <c r="P1719" s="52" t="s">
        <v>4453</v>
      </c>
    </row>
    <row r="1720" ht="13.2" spans="1:17">
      <c r="A1720" s="1">
        <v>1719</v>
      </c>
      <c r="B1720" s="1" t="s">
        <v>3</v>
      </c>
      <c r="C1720" s="1" t="s">
        <v>4</v>
      </c>
      <c r="D1720" s="1" t="s">
        <v>3594</v>
      </c>
      <c r="E1720" s="1" t="s">
        <v>3595</v>
      </c>
      <c r="F1720" s="1" t="s">
        <v>6255</v>
      </c>
      <c r="G1720" s="1" t="s">
        <v>6436</v>
      </c>
      <c r="H1720" s="1" t="s">
        <v>6437</v>
      </c>
      <c r="I1720" s="52" t="s">
        <v>2383</v>
      </c>
      <c r="J1720" s="52" t="s">
        <v>2384</v>
      </c>
      <c r="K1720" s="52" t="s">
        <v>3597</v>
      </c>
      <c r="L1720" s="1" t="s">
        <v>6445</v>
      </c>
      <c r="M1720" s="2" t="s">
        <v>575</v>
      </c>
      <c r="O1720" s="1" t="s">
        <v>6444</v>
      </c>
      <c r="P1720" s="52" t="s">
        <v>4453</v>
      </c>
      <c r="Q1720" s="52" t="s">
        <v>4455</v>
      </c>
    </row>
    <row r="1721" ht="13.2" spans="1:18">
      <c r="A1721" s="1">
        <v>1720</v>
      </c>
      <c r="B1721" s="1" t="s">
        <v>6</v>
      </c>
      <c r="C1721" s="1" t="s">
        <v>8</v>
      </c>
      <c r="D1721" s="1" t="s">
        <v>3594</v>
      </c>
      <c r="E1721" s="1" t="s">
        <v>3595</v>
      </c>
      <c r="F1721" s="1" t="s">
        <v>6255</v>
      </c>
      <c r="G1721" s="1" t="s">
        <v>6436</v>
      </c>
      <c r="H1721" s="1" t="s">
        <v>6437</v>
      </c>
      <c r="I1721" s="52" t="s">
        <v>2385</v>
      </c>
      <c r="J1721" s="52" t="s">
        <v>2386</v>
      </c>
      <c r="K1721" s="52" t="s">
        <v>3597</v>
      </c>
      <c r="M1721" s="2"/>
      <c r="O1721" s="1" t="s">
        <v>6446</v>
      </c>
      <c r="P1721" s="52" t="s">
        <v>3599</v>
      </c>
      <c r="R1721" s="1" t="s">
        <v>3609</v>
      </c>
    </row>
    <row r="1722" ht="13.2" spans="1:16">
      <c r="A1722" s="1">
        <v>1721</v>
      </c>
      <c r="B1722" s="1" t="s">
        <v>6</v>
      </c>
      <c r="C1722" s="1" t="s">
        <v>7</v>
      </c>
      <c r="D1722" s="1" t="s">
        <v>3594</v>
      </c>
      <c r="E1722" s="1" t="s">
        <v>3595</v>
      </c>
      <c r="F1722" s="1" t="s">
        <v>6255</v>
      </c>
      <c r="G1722" s="1" t="s">
        <v>6436</v>
      </c>
      <c r="H1722" s="1" t="s">
        <v>6437</v>
      </c>
      <c r="I1722" s="52" t="s">
        <v>2387</v>
      </c>
      <c r="J1722" s="52" t="s">
        <v>2388</v>
      </c>
      <c r="K1722" s="52" t="s">
        <v>3597</v>
      </c>
      <c r="M1722" s="2"/>
      <c r="O1722" s="1" t="s">
        <v>6447</v>
      </c>
      <c r="P1722" s="52" t="s">
        <v>5741</v>
      </c>
    </row>
    <row r="1723" ht="13.2" spans="1:17">
      <c r="A1723" s="1">
        <v>1722</v>
      </c>
      <c r="B1723" s="1" t="s">
        <v>3</v>
      </c>
      <c r="C1723" s="1" t="s">
        <v>4</v>
      </c>
      <c r="D1723" s="1" t="s">
        <v>3594</v>
      </c>
      <c r="E1723" s="1" t="s">
        <v>3595</v>
      </c>
      <c r="F1723" s="1" t="s">
        <v>6255</v>
      </c>
      <c r="G1723" s="1" t="s">
        <v>6436</v>
      </c>
      <c r="H1723" s="1" t="s">
        <v>6437</v>
      </c>
      <c r="I1723" s="52" t="s">
        <v>2387</v>
      </c>
      <c r="J1723" s="52" t="s">
        <v>2388</v>
      </c>
      <c r="K1723" s="52" t="s">
        <v>3597</v>
      </c>
      <c r="L1723" s="1" t="s">
        <v>6448</v>
      </c>
      <c r="M1723" s="2" t="s">
        <v>55</v>
      </c>
      <c r="O1723" s="1" t="s">
        <v>6447</v>
      </c>
      <c r="P1723" s="52" t="s">
        <v>5741</v>
      </c>
      <c r="Q1723" s="52" t="s">
        <v>5743</v>
      </c>
    </row>
    <row r="1724" ht="13.2" spans="1:16">
      <c r="A1724" s="1">
        <v>1723</v>
      </c>
      <c r="B1724" s="1" t="s">
        <v>6</v>
      </c>
      <c r="C1724" s="1" t="s">
        <v>7</v>
      </c>
      <c r="D1724" s="1" t="s">
        <v>3594</v>
      </c>
      <c r="E1724" s="1" t="s">
        <v>3595</v>
      </c>
      <c r="F1724" s="1" t="s">
        <v>6255</v>
      </c>
      <c r="G1724" s="1" t="s">
        <v>6436</v>
      </c>
      <c r="H1724" s="1" t="s">
        <v>6437</v>
      </c>
      <c r="I1724" s="52" t="s">
        <v>2389</v>
      </c>
      <c r="J1724" s="52" t="s">
        <v>2390</v>
      </c>
      <c r="K1724" s="52" t="s">
        <v>3597</v>
      </c>
      <c r="M1724" s="2"/>
      <c r="O1724" s="1" t="s">
        <v>6449</v>
      </c>
      <c r="P1724" s="52" t="s">
        <v>4108</v>
      </c>
    </row>
    <row r="1725" ht="13.2" spans="1:17">
      <c r="A1725" s="1">
        <v>1724</v>
      </c>
      <c r="B1725" s="1" t="s">
        <v>3</v>
      </c>
      <c r="C1725" s="1" t="s">
        <v>4</v>
      </c>
      <c r="D1725" s="1" t="s">
        <v>3594</v>
      </c>
      <c r="E1725" s="1" t="s">
        <v>3595</v>
      </c>
      <c r="F1725" s="1" t="s">
        <v>6255</v>
      </c>
      <c r="G1725" s="1" t="s">
        <v>6436</v>
      </c>
      <c r="H1725" s="1" t="s">
        <v>6437</v>
      </c>
      <c r="I1725" s="52" t="s">
        <v>2389</v>
      </c>
      <c r="J1725" s="52" t="s">
        <v>2390</v>
      </c>
      <c r="K1725" s="52" t="s">
        <v>3597</v>
      </c>
      <c r="L1725" s="1" t="s">
        <v>6450</v>
      </c>
      <c r="M1725" s="2" t="s">
        <v>55</v>
      </c>
      <c r="O1725" s="1" t="s">
        <v>6449</v>
      </c>
      <c r="P1725" s="52" t="s">
        <v>4108</v>
      </c>
      <c r="Q1725" s="52" t="s">
        <v>6340</v>
      </c>
    </row>
    <row r="1726" ht="13.2" spans="1:16">
      <c r="A1726" s="1">
        <v>1725</v>
      </c>
      <c r="B1726" s="1" t="s">
        <v>6</v>
      </c>
      <c r="C1726" s="1" t="s">
        <v>7</v>
      </c>
      <c r="D1726" s="1" t="s">
        <v>3594</v>
      </c>
      <c r="E1726" s="1" t="s">
        <v>3595</v>
      </c>
      <c r="F1726" s="1" t="s">
        <v>6255</v>
      </c>
      <c r="G1726" s="1" t="s">
        <v>6436</v>
      </c>
      <c r="H1726" s="1" t="s">
        <v>6437</v>
      </c>
      <c r="I1726" s="52" t="s">
        <v>2390</v>
      </c>
      <c r="J1726" s="52" t="s">
        <v>2391</v>
      </c>
      <c r="K1726" s="52" t="s">
        <v>3597</v>
      </c>
      <c r="M1726" s="2"/>
      <c r="O1726" s="1" t="s">
        <v>6451</v>
      </c>
      <c r="P1726" s="52" t="s">
        <v>6342</v>
      </c>
    </row>
    <row r="1727" ht="13.2" spans="1:17">
      <c r="A1727" s="1">
        <v>1726</v>
      </c>
      <c r="B1727" s="1" t="s">
        <v>3</v>
      </c>
      <c r="C1727" s="1" t="s">
        <v>4</v>
      </c>
      <c r="D1727" s="1" t="s">
        <v>3594</v>
      </c>
      <c r="E1727" s="1" t="s">
        <v>3595</v>
      </c>
      <c r="F1727" s="1" t="s">
        <v>6255</v>
      </c>
      <c r="G1727" s="1" t="s">
        <v>6436</v>
      </c>
      <c r="H1727" s="1" t="s">
        <v>6437</v>
      </c>
      <c r="I1727" s="52" t="s">
        <v>2390</v>
      </c>
      <c r="J1727" s="52" t="s">
        <v>2391</v>
      </c>
      <c r="K1727" s="52" t="s">
        <v>3597</v>
      </c>
      <c r="L1727" s="1" t="s">
        <v>6452</v>
      </c>
      <c r="M1727" s="2" t="s">
        <v>55</v>
      </c>
      <c r="O1727" s="1" t="s">
        <v>6451</v>
      </c>
      <c r="P1727" s="52" t="s">
        <v>6342</v>
      </c>
      <c r="Q1727" s="52" t="s">
        <v>6344</v>
      </c>
    </row>
    <row r="1728" ht="13.2" spans="1:16">
      <c r="A1728" s="1">
        <v>1727</v>
      </c>
      <c r="B1728" s="1" t="s">
        <v>6</v>
      </c>
      <c r="C1728" s="1" t="s">
        <v>7</v>
      </c>
      <c r="D1728" s="1" t="s">
        <v>3594</v>
      </c>
      <c r="E1728" s="1" t="s">
        <v>3595</v>
      </c>
      <c r="F1728" s="1" t="s">
        <v>6255</v>
      </c>
      <c r="G1728" s="1" t="s">
        <v>6436</v>
      </c>
      <c r="H1728" s="1" t="s">
        <v>6437</v>
      </c>
      <c r="I1728" s="52" t="s">
        <v>2392</v>
      </c>
      <c r="J1728" s="52" t="s">
        <v>2393</v>
      </c>
      <c r="K1728" s="52" t="s">
        <v>3597</v>
      </c>
      <c r="M1728" s="2"/>
      <c r="O1728" s="1" t="s">
        <v>6453</v>
      </c>
      <c r="P1728" s="52" t="s">
        <v>5047</v>
      </c>
    </row>
    <row r="1729" ht="13.2" spans="1:17">
      <c r="A1729" s="1">
        <v>1728</v>
      </c>
      <c r="B1729" s="1" t="s">
        <v>3</v>
      </c>
      <c r="C1729" s="1" t="s">
        <v>4</v>
      </c>
      <c r="D1729" s="1" t="s">
        <v>3594</v>
      </c>
      <c r="E1729" s="1" t="s">
        <v>3595</v>
      </c>
      <c r="F1729" s="1" t="s">
        <v>6255</v>
      </c>
      <c r="G1729" s="1" t="s">
        <v>6436</v>
      </c>
      <c r="H1729" s="1" t="s">
        <v>6437</v>
      </c>
      <c r="I1729" s="52" t="s">
        <v>2392</v>
      </c>
      <c r="J1729" s="52" t="s">
        <v>2393</v>
      </c>
      <c r="K1729" s="52" t="s">
        <v>3597</v>
      </c>
      <c r="L1729" s="1" t="s">
        <v>6454</v>
      </c>
      <c r="M1729" s="2" t="s">
        <v>55</v>
      </c>
      <c r="O1729" s="1" t="s">
        <v>6453</v>
      </c>
      <c r="P1729" s="52" t="s">
        <v>5047</v>
      </c>
      <c r="Q1729" s="52" t="s">
        <v>5049</v>
      </c>
    </row>
    <row r="1730" ht="13.2" spans="1:16">
      <c r="A1730" s="1">
        <v>1729</v>
      </c>
      <c r="B1730" s="1" t="s">
        <v>6</v>
      </c>
      <c r="C1730" s="1" t="s">
        <v>7</v>
      </c>
      <c r="D1730" s="1" t="s">
        <v>3594</v>
      </c>
      <c r="E1730" s="1" t="s">
        <v>3595</v>
      </c>
      <c r="F1730" s="1" t="s">
        <v>6255</v>
      </c>
      <c r="G1730" s="1" t="s">
        <v>6436</v>
      </c>
      <c r="H1730" s="1" t="s">
        <v>6437</v>
      </c>
      <c r="I1730" s="52" t="s">
        <v>2394</v>
      </c>
      <c r="J1730" s="52" t="s">
        <v>2395</v>
      </c>
      <c r="K1730" s="52" t="s">
        <v>3597</v>
      </c>
      <c r="M1730" s="2"/>
      <c r="O1730" s="1" t="s">
        <v>6455</v>
      </c>
      <c r="P1730" s="52" t="s">
        <v>6075</v>
      </c>
    </row>
    <row r="1731" ht="13.2" spans="1:17">
      <c r="A1731" s="1">
        <v>1730</v>
      </c>
      <c r="B1731" s="1" t="s">
        <v>3</v>
      </c>
      <c r="C1731" s="1" t="s">
        <v>4</v>
      </c>
      <c r="D1731" s="1" t="s">
        <v>3594</v>
      </c>
      <c r="E1731" s="1" t="s">
        <v>3595</v>
      </c>
      <c r="F1731" s="1" t="s">
        <v>6255</v>
      </c>
      <c r="G1731" s="1" t="s">
        <v>6436</v>
      </c>
      <c r="H1731" s="1" t="s">
        <v>6437</v>
      </c>
      <c r="I1731" s="52" t="s">
        <v>2394</v>
      </c>
      <c r="J1731" s="52" t="s">
        <v>2395</v>
      </c>
      <c r="K1731" s="52" t="s">
        <v>3597</v>
      </c>
      <c r="L1731" s="1" t="s">
        <v>6456</v>
      </c>
      <c r="M1731" s="2" t="s">
        <v>55</v>
      </c>
      <c r="O1731" s="1" t="s">
        <v>6455</v>
      </c>
      <c r="P1731" s="52" t="s">
        <v>6075</v>
      </c>
      <c r="Q1731" s="52" t="s">
        <v>3166</v>
      </c>
    </row>
    <row r="1732" ht="13.2" spans="1:16">
      <c r="A1732" s="1">
        <v>1731</v>
      </c>
      <c r="B1732" s="1" t="s">
        <v>6</v>
      </c>
      <c r="C1732" s="1" t="s">
        <v>7</v>
      </c>
      <c r="D1732" s="1" t="s">
        <v>3594</v>
      </c>
      <c r="E1732" s="1" t="s">
        <v>3595</v>
      </c>
      <c r="F1732" s="1" t="s">
        <v>6255</v>
      </c>
      <c r="G1732" s="1" t="s">
        <v>6436</v>
      </c>
      <c r="H1732" s="1" t="s">
        <v>6437</v>
      </c>
      <c r="I1732" s="52" t="s">
        <v>2396</v>
      </c>
      <c r="J1732" s="52" t="s">
        <v>2397</v>
      </c>
      <c r="K1732" s="52" t="s">
        <v>3597</v>
      </c>
      <c r="M1732" s="2"/>
      <c r="O1732" s="1" t="s">
        <v>6457</v>
      </c>
      <c r="P1732" s="52" t="s">
        <v>6350</v>
      </c>
    </row>
    <row r="1733" ht="13.2" spans="1:17">
      <c r="A1733" s="1">
        <v>1732</v>
      </c>
      <c r="B1733" s="1" t="s">
        <v>3</v>
      </c>
      <c r="C1733" s="1" t="s">
        <v>4</v>
      </c>
      <c r="D1733" s="1" t="s">
        <v>3594</v>
      </c>
      <c r="E1733" s="1" t="s">
        <v>3595</v>
      </c>
      <c r="F1733" s="1" t="s">
        <v>6255</v>
      </c>
      <c r="G1733" s="1" t="s">
        <v>6436</v>
      </c>
      <c r="H1733" s="1" t="s">
        <v>6437</v>
      </c>
      <c r="I1733" s="52" t="s">
        <v>2396</v>
      </c>
      <c r="J1733" s="52" t="s">
        <v>2397</v>
      </c>
      <c r="K1733" s="52" t="s">
        <v>3597</v>
      </c>
      <c r="L1733" s="1" t="s">
        <v>6458</v>
      </c>
      <c r="M1733" s="2" t="s">
        <v>55</v>
      </c>
      <c r="O1733" s="1" t="s">
        <v>6457</v>
      </c>
      <c r="P1733" s="52" t="s">
        <v>6350</v>
      </c>
      <c r="Q1733" s="52" t="s">
        <v>6352</v>
      </c>
    </row>
    <row r="1734" ht="13.2" spans="1:16">
      <c r="A1734" s="1">
        <v>1733</v>
      </c>
      <c r="B1734" s="1" t="s">
        <v>6</v>
      </c>
      <c r="C1734" s="1" t="s">
        <v>7</v>
      </c>
      <c r="D1734" s="1" t="s">
        <v>3594</v>
      </c>
      <c r="E1734" s="1" t="s">
        <v>3595</v>
      </c>
      <c r="F1734" s="1" t="s">
        <v>6255</v>
      </c>
      <c r="G1734" s="1" t="s">
        <v>6436</v>
      </c>
      <c r="H1734" s="1" t="s">
        <v>6437</v>
      </c>
      <c r="I1734" s="52" t="s">
        <v>2398</v>
      </c>
      <c r="J1734" s="52" t="s">
        <v>2399</v>
      </c>
      <c r="K1734" s="52" t="s">
        <v>3597</v>
      </c>
      <c r="M1734" s="2"/>
      <c r="O1734" s="1" t="s">
        <v>6459</v>
      </c>
      <c r="P1734" s="52" t="s">
        <v>3993</v>
      </c>
    </row>
    <row r="1735" ht="13.2" spans="1:17">
      <c r="A1735" s="1">
        <v>1734</v>
      </c>
      <c r="B1735" s="1" t="s">
        <v>3</v>
      </c>
      <c r="C1735" s="1" t="s">
        <v>4</v>
      </c>
      <c r="D1735" s="1" t="s">
        <v>3594</v>
      </c>
      <c r="E1735" s="1" t="s">
        <v>3595</v>
      </c>
      <c r="F1735" s="1" t="s">
        <v>6255</v>
      </c>
      <c r="G1735" s="1" t="s">
        <v>6436</v>
      </c>
      <c r="H1735" s="1" t="s">
        <v>6437</v>
      </c>
      <c r="I1735" s="52" t="s">
        <v>2398</v>
      </c>
      <c r="J1735" s="52" t="s">
        <v>2399</v>
      </c>
      <c r="K1735" s="52" t="s">
        <v>3597</v>
      </c>
      <c r="L1735" s="1" t="s">
        <v>6460</v>
      </c>
      <c r="M1735" s="2" t="s">
        <v>55</v>
      </c>
      <c r="O1735" s="1" t="s">
        <v>6459</v>
      </c>
      <c r="P1735" s="52" t="s">
        <v>3993</v>
      </c>
      <c r="Q1735" s="52" t="s">
        <v>3995</v>
      </c>
    </row>
    <row r="1736" ht="13.2" spans="1:16">
      <c r="A1736" s="1">
        <v>1735</v>
      </c>
      <c r="B1736" s="1" t="s">
        <v>6</v>
      </c>
      <c r="C1736" s="1" t="s">
        <v>7</v>
      </c>
      <c r="D1736" s="1" t="s">
        <v>3594</v>
      </c>
      <c r="E1736" s="1" t="s">
        <v>3595</v>
      </c>
      <c r="F1736" s="1" t="s">
        <v>6255</v>
      </c>
      <c r="G1736" s="1" t="s">
        <v>6436</v>
      </c>
      <c r="H1736" s="1" t="s">
        <v>6437</v>
      </c>
      <c r="I1736" s="52" t="s">
        <v>2400</v>
      </c>
      <c r="J1736" s="52" t="s">
        <v>2401</v>
      </c>
      <c r="K1736" s="52" t="s">
        <v>3597</v>
      </c>
      <c r="M1736" s="2"/>
      <c r="O1736" s="1" t="s">
        <v>6461</v>
      </c>
      <c r="P1736" s="52" t="s">
        <v>4108</v>
      </c>
    </row>
    <row r="1737" ht="13.2" spans="1:17">
      <c r="A1737" s="1">
        <v>1736</v>
      </c>
      <c r="B1737" s="1" t="s">
        <v>3</v>
      </c>
      <c r="C1737" s="1" t="s">
        <v>4</v>
      </c>
      <c r="D1737" s="1" t="s">
        <v>3594</v>
      </c>
      <c r="E1737" s="1" t="s">
        <v>3595</v>
      </c>
      <c r="F1737" s="1" t="s">
        <v>6255</v>
      </c>
      <c r="G1737" s="1" t="s">
        <v>6436</v>
      </c>
      <c r="H1737" s="1" t="s">
        <v>6437</v>
      </c>
      <c r="I1737" s="52" t="s">
        <v>2400</v>
      </c>
      <c r="J1737" s="52" t="s">
        <v>2401</v>
      </c>
      <c r="K1737" s="52" t="s">
        <v>3597</v>
      </c>
      <c r="L1737" s="1" t="s">
        <v>6462</v>
      </c>
      <c r="M1737" s="2" t="s">
        <v>55</v>
      </c>
      <c r="O1737" s="1" t="s">
        <v>6461</v>
      </c>
      <c r="P1737" s="52" t="s">
        <v>4108</v>
      </c>
      <c r="Q1737" s="52" t="s">
        <v>6340</v>
      </c>
    </row>
    <row r="1738" ht="13.2" spans="1:16">
      <c r="A1738" s="1">
        <v>1737</v>
      </c>
      <c r="B1738" s="1" t="s">
        <v>6</v>
      </c>
      <c r="C1738" s="1" t="s">
        <v>7</v>
      </c>
      <c r="D1738" s="1" t="s">
        <v>3594</v>
      </c>
      <c r="E1738" s="1" t="s">
        <v>3595</v>
      </c>
      <c r="F1738" s="1" t="s">
        <v>6255</v>
      </c>
      <c r="G1738" s="1" t="s">
        <v>6436</v>
      </c>
      <c r="H1738" s="1" t="s">
        <v>6437</v>
      </c>
      <c r="I1738" s="52" t="s">
        <v>2402</v>
      </c>
      <c r="J1738" s="52" t="s">
        <v>2403</v>
      </c>
      <c r="K1738" s="52" t="s">
        <v>3597</v>
      </c>
      <c r="M1738" s="2"/>
      <c r="O1738" s="1" t="s">
        <v>6463</v>
      </c>
      <c r="P1738" s="52" t="s">
        <v>4897</v>
      </c>
    </row>
    <row r="1739" ht="13.2" spans="1:17">
      <c r="A1739" s="1">
        <v>1738</v>
      </c>
      <c r="B1739" s="1" t="s">
        <v>3</v>
      </c>
      <c r="C1739" s="1" t="s">
        <v>4</v>
      </c>
      <c r="D1739" s="1" t="s">
        <v>3594</v>
      </c>
      <c r="E1739" s="1" t="s">
        <v>3595</v>
      </c>
      <c r="F1739" s="1" t="s">
        <v>6255</v>
      </c>
      <c r="G1739" s="1" t="s">
        <v>6436</v>
      </c>
      <c r="H1739" s="1" t="s">
        <v>6437</v>
      </c>
      <c r="I1739" s="52" t="s">
        <v>2402</v>
      </c>
      <c r="J1739" s="52" t="s">
        <v>2403</v>
      </c>
      <c r="K1739" s="52" t="s">
        <v>3597</v>
      </c>
      <c r="L1739" s="1" t="s">
        <v>6464</v>
      </c>
      <c r="M1739" s="2" t="s">
        <v>55</v>
      </c>
      <c r="O1739" s="1" t="s">
        <v>6463</v>
      </c>
      <c r="P1739" s="52" t="s">
        <v>4897</v>
      </c>
      <c r="Q1739" s="52" t="s">
        <v>6359</v>
      </c>
    </row>
    <row r="1740" ht="13.2" spans="1:16">
      <c r="A1740" s="1">
        <v>1739</v>
      </c>
      <c r="B1740" s="1" t="s">
        <v>6</v>
      </c>
      <c r="C1740" s="1" t="s">
        <v>7</v>
      </c>
      <c r="D1740" s="1" t="s">
        <v>3594</v>
      </c>
      <c r="E1740" s="1" t="s">
        <v>3595</v>
      </c>
      <c r="F1740" s="1" t="s">
        <v>6255</v>
      </c>
      <c r="G1740" s="1" t="s">
        <v>6436</v>
      </c>
      <c r="H1740" s="1" t="s">
        <v>6437</v>
      </c>
      <c r="I1740" s="52" t="s">
        <v>2404</v>
      </c>
      <c r="J1740" s="52" t="s">
        <v>2405</v>
      </c>
      <c r="K1740" s="52" t="s">
        <v>3597</v>
      </c>
      <c r="M1740" s="2"/>
      <c r="O1740" s="1" t="s">
        <v>6465</v>
      </c>
      <c r="P1740" s="52" t="s">
        <v>4263</v>
      </c>
    </row>
    <row r="1741" ht="13.2" spans="1:17">
      <c r="A1741" s="1">
        <v>1740</v>
      </c>
      <c r="B1741" s="1" t="s">
        <v>3</v>
      </c>
      <c r="C1741" s="1" t="s">
        <v>4</v>
      </c>
      <c r="D1741" s="1" t="s">
        <v>3594</v>
      </c>
      <c r="E1741" s="1" t="s">
        <v>3595</v>
      </c>
      <c r="F1741" s="1" t="s">
        <v>6255</v>
      </c>
      <c r="G1741" s="1" t="s">
        <v>6436</v>
      </c>
      <c r="H1741" s="1" t="s">
        <v>6437</v>
      </c>
      <c r="I1741" s="52" t="s">
        <v>2404</v>
      </c>
      <c r="J1741" s="52" t="s">
        <v>2405</v>
      </c>
      <c r="K1741" s="52" t="s">
        <v>3597</v>
      </c>
      <c r="L1741" s="1" t="s">
        <v>6466</v>
      </c>
      <c r="M1741" s="2" t="s">
        <v>55</v>
      </c>
      <c r="O1741" s="1" t="s">
        <v>6465</v>
      </c>
      <c r="P1741" s="52" t="s">
        <v>4263</v>
      </c>
      <c r="Q1741" s="52" t="s">
        <v>5983</v>
      </c>
    </row>
    <row r="1742" ht="13.2" spans="1:16">
      <c r="A1742" s="1">
        <v>1741</v>
      </c>
      <c r="B1742" s="1" t="s">
        <v>6</v>
      </c>
      <c r="C1742" s="1" t="s">
        <v>7</v>
      </c>
      <c r="D1742" s="1" t="s">
        <v>3594</v>
      </c>
      <c r="E1742" s="1" t="s">
        <v>3595</v>
      </c>
      <c r="F1742" s="1" t="s">
        <v>6255</v>
      </c>
      <c r="G1742" s="1" t="s">
        <v>6436</v>
      </c>
      <c r="H1742" s="1" t="s">
        <v>6437</v>
      </c>
      <c r="I1742" s="52" t="s">
        <v>2406</v>
      </c>
      <c r="J1742" s="52" t="s">
        <v>2407</v>
      </c>
      <c r="K1742" s="52" t="s">
        <v>3597</v>
      </c>
      <c r="M1742" s="2"/>
      <c r="O1742" s="1" t="s">
        <v>6467</v>
      </c>
      <c r="P1742" s="52" t="s">
        <v>6363</v>
      </c>
    </row>
    <row r="1743" ht="13.2" spans="1:17">
      <c r="A1743" s="1">
        <v>1742</v>
      </c>
      <c r="B1743" s="1" t="s">
        <v>3</v>
      </c>
      <c r="C1743" s="1" t="s">
        <v>4</v>
      </c>
      <c r="D1743" s="1" t="s">
        <v>3594</v>
      </c>
      <c r="E1743" s="1" t="s">
        <v>3595</v>
      </c>
      <c r="F1743" s="1" t="s">
        <v>6255</v>
      </c>
      <c r="G1743" s="1" t="s">
        <v>6436</v>
      </c>
      <c r="H1743" s="1" t="s">
        <v>6437</v>
      </c>
      <c r="I1743" s="52" t="s">
        <v>2406</v>
      </c>
      <c r="J1743" s="52" t="s">
        <v>2407</v>
      </c>
      <c r="K1743" s="52" t="s">
        <v>3597</v>
      </c>
      <c r="L1743" s="1" t="s">
        <v>6468</v>
      </c>
      <c r="M1743" s="2" t="s">
        <v>55</v>
      </c>
      <c r="O1743" s="1" t="s">
        <v>6467</v>
      </c>
      <c r="P1743" s="52" t="s">
        <v>6363</v>
      </c>
      <c r="Q1743" s="52" t="s">
        <v>6365</v>
      </c>
    </row>
    <row r="1744" ht="13.2" spans="1:16">
      <c r="A1744" s="1">
        <v>1743</v>
      </c>
      <c r="B1744" s="1" t="s">
        <v>6</v>
      </c>
      <c r="C1744" s="1" t="s">
        <v>7</v>
      </c>
      <c r="D1744" s="1" t="s">
        <v>3594</v>
      </c>
      <c r="E1744" s="1" t="s">
        <v>3595</v>
      </c>
      <c r="F1744" s="1" t="s">
        <v>6255</v>
      </c>
      <c r="G1744" s="1" t="s">
        <v>6436</v>
      </c>
      <c r="H1744" s="1" t="s">
        <v>6437</v>
      </c>
      <c r="I1744" s="52" t="s">
        <v>2408</v>
      </c>
      <c r="J1744" s="52" t="s">
        <v>2409</v>
      </c>
      <c r="K1744" s="52" t="s">
        <v>3597</v>
      </c>
      <c r="M1744" s="2"/>
      <c r="O1744" s="1" t="s">
        <v>6469</v>
      </c>
      <c r="P1744" s="52" t="s">
        <v>3924</v>
      </c>
    </row>
    <row r="1745" ht="13.2" spans="1:17">
      <c r="A1745" s="1">
        <v>1744</v>
      </c>
      <c r="B1745" s="1" t="s">
        <v>3</v>
      </c>
      <c r="C1745" s="1" t="s">
        <v>4</v>
      </c>
      <c r="D1745" s="1" t="s">
        <v>3594</v>
      </c>
      <c r="E1745" s="1" t="s">
        <v>3595</v>
      </c>
      <c r="F1745" s="1" t="s">
        <v>6255</v>
      </c>
      <c r="G1745" s="1" t="s">
        <v>6436</v>
      </c>
      <c r="H1745" s="1" t="s">
        <v>6437</v>
      </c>
      <c r="I1745" s="52" t="s">
        <v>2408</v>
      </c>
      <c r="J1745" s="52" t="s">
        <v>2409</v>
      </c>
      <c r="K1745" s="52" t="s">
        <v>3597</v>
      </c>
      <c r="L1745" s="1" t="s">
        <v>6470</v>
      </c>
      <c r="M1745" s="2" t="s">
        <v>55</v>
      </c>
      <c r="O1745" s="1" t="s">
        <v>6469</v>
      </c>
      <c r="P1745" s="52" t="s">
        <v>3924</v>
      </c>
      <c r="Q1745" s="52" t="s">
        <v>3926</v>
      </c>
    </row>
    <row r="1746" ht="13.2" spans="1:16">
      <c r="A1746" s="1">
        <v>1745</v>
      </c>
      <c r="B1746" s="1" t="s">
        <v>6</v>
      </c>
      <c r="C1746" s="1" t="s">
        <v>7</v>
      </c>
      <c r="D1746" s="1" t="s">
        <v>3594</v>
      </c>
      <c r="E1746" s="1" t="s">
        <v>3595</v>
      </c>
      <c r="F1746" s="1" t="s">
        <v>6255</v>
      </c>
      <c r="G1746" s="1" t="s">
        <v>6436</v>
      </c>
      <c r="H1746" s="1" t="s">
        <v>6437</v>
      </c>
      <c r="I1746" s="52" t="s">
        <v>2410</v>
      </c>
      <c r="J1746" s="52" t="s">
        <v>2411</v>
      </c>
      <c r="K1746" s="52" t="s">
        <v>3597</v>
      </c>
      <c r="M1746" s="2"/>
      <c r="O1746" s="1" t="s">
        <v>6471</v>
      </c>
      <c r="P1746" s="52" t="s">
        <v>3774</v>
      </c>
    </row>
    <row r="1747" ht="13.2" spans="1:17">
      <c r="A1747" s="1">
        <v>1746</v>
      </c>
      <c r="B1747" s="1" t="s">
        <v>3</v>
      </c>
      <c r="C1747" s="1" t="s">
        <v>4</v>
      </c>
      <c r="D1747" s="1" t="s">
        <v>3594</v>
      </c>
      <c r="E1747" s="1" t="s">
        <v>3595</v>
      </c>
      <c r="F1747" s="1" t="s">
        <v>6255</v>
      </c>
      <c r="G1747" s="1" t="s">
        <v>6436</v>
      </c>
      <c r="H1747" s="1" t="s">
        <v>6437</v>
      </c>
      <c r="I1747" s="52" t="s">
        <v>2410</v>
      </c>
      <c r="J1747" s="52" t="s">
        <v>2411</v>
      </c>
      <c r="K1747" s="52" t="s">
        <v>3597</v>
      </c>
      <c r="L1747" s="1" t="s">
        <v>6472</v>
      </c>
      <c r="M1747" s="2" t="s">
        <v>55</v>
      </c>
      <c r="O1747" s="1" t="s">
        <v>6471</v>
      </c>
      <c r="P1747" s="52" t="s">
        <v>3774</v>
      </c>
      <c r="Q1747" s="52" t="s">
        <v>3776</v>
      </c>
    </row>
    <row r="1748" ht="13.2" spans="1:16">
      <c r="A1748" s="1">
        <v>1747</v>
      </c>
      <c r="B1748" s="1" t="s">
        <v>6</v>
      </c>
      <c r="C1748" s="1" t="s">
        <v>7</v>
      </c>
      <c r="D1748" s="1" t="s">
        <v>3594</v>
      </c>
      <c r="E1748" s="1" t="s">
        <v>3595</v>
      </c>
      <c r="F1748" s="1" t="s">
        <v>6255</v>
      </c>
      <c r="G1748" s="1" t="s">
        <v>6436</v>
      </c>
      <c r="H1748" s="1" t="s">
        <v>6437</v>
      </c>
      <c r="I1748" s="52" t="s">
        <v>2412</v>
      </c>
      <c r="J1748" s="52" t="s">
        <v>2413</v>
      </c>
      <c r="K1748" s="52" t="s">
        <v>3597</v>
      </c>
      <c r="M1748" s="2"/>
      <c r="O1748" s="1" t="s">
        <v>6473</v>
      </c>
      <c r="P1748" s="52" t="s">
        <v>6371</v>
      </c>
    </row>
    <row r="1749" ht="13.2" spans="1:17">
      <c r="A1749" s="1">
        <v>1748</v>
      </c>
      <c r="B1749" s="1" t="s">
        <v>3</v>
      </c>
      <c r="C1749" s="1" t="s">
        <v>4</v>
      </c>
      <c r="D1749" s="1" t="s">
        <v>3594</v>
      </c>
      <c r="E1749" s="1" t="s">
        <v>3595</v>
      </c>
      <c r="F1749" s="1" t="s">
        <v>6255</v>
      </c>
      <c r="G1749" s="1" t="s">
        <v>6436</v>
      </c>
      <c r="H1749" s="1" t="s">
        <v>6437</v>
      </c>
      <c r="I1749" s="52" t="s">
        <v>2412</v>
      </c>
      <c r="J1749" s="52" t="s">
        <v>2413</v>
      </c>
      <c r="K1749" s="52" t="s">
        <v>3597</v>
      </c>
      <c r="L1749" s="1" t="s">
        <v>6474</v>
      </c>
      <c r="M1749" s="2" t="s">
        <v>55</v>
      </c>
      <c r="O1749" s="1" t="s">
        <v>6473</v>
      </c>
      <c r="P1749" s="52" t="s">
        <v>6371</v>
      </c>
      <c r="Q1749" s="52" t="s">
        <v>6373</v>
      </c>
    </row>
    <row r="1750" ht="13.2" spans="1:16">
      <c r="A1750" s="1">
        <v>1749</v>
      </c>
      <c r="B1750" s="1" t="s">
        <v>6</v>
      </c>
      <c r="C1750" s="1" t="s">
        <v>7</v>
      </c>
      <c r="D1750" s="1" t="s">
        <v>3594</v>
      </c>
      <c r="E1750" s="1" t="s">
        <v>3595</v>
      </c>
      <c r="F1750" s="1" t="s">
        <v>6255</v>
      </c>
      <c r="G1750" s="1" t="s">
        <v>6436</v>
      </c>
      <c r="H1750" s="1" t="s">
        <v>6437</v>
      </c>
      <c r="I1750" s="52" t="s">
        <v>2414</v>
      </c>
      <c r="J1750" s="52" t="s">
        <v>2415</v>
      </c>
      <c r="K1750" s="52" t="s">
        <v>3597</v>
      </c>
      <c r="M1750" s="2"/>
      <c r="O1750" s="1" t="s">
        <v>6475</v>
      </c>
      <c r="P1750" s="52" t="s">
        <v>4235</v>
      </c>
    </row>
    <row r="1751" ht="13.2" spans="1:17">
      <c r="A1751" s="1">
        <v>1750</v>
      </c>
      <c r="B1751" s="1" t="s">
        <v>3</v>
      </c>
      <c r="C1751" s="1" t="s">
        <v>4</v>
      </c>
      <c r="D1751" s="1" t="s">
        <v>3594</v>
      </c>
      <c r="E1751" s="1" t="s">
        <v>3595</v>
      </c>
      <c r="F1751" s="1" t="s">
        <v>6255</v>
      </c>
      <c r="G1751" s="1" t="s">
        <v>6436</v>
      </c>
      <c r="H1751" s="1" t="s">
        <v>6437</v>
      </c>
      <c r="I1751" s="52" t="s">
        <v>2414</v>
      </c>
      <c r="J1751" s="52" t="s">
        <v>2415</v>
      </c>
      <c r="K1751" s="52" t="s">
        <v>3597</v>
      </c>
      <c r="L1751" s="1" t="s">
        <v>6476</v>
      </c>
      <c r="M1751" s="2" t="s">
        <v>55</v>
      </c>
      <c r="O1751" s="1" t="s">
        <v>6475</v>
      </c>
      <c r="P1751" s="52" t="s">
        <v>4235</v>
      </c>
      <c r="Q1751" s="52" t="s">
        <v>4017</v>
      </c>
    </row>
    <row r="1752" ht="13.2" spans="1:16">
      <c r="A1752" s="1">
        <v>1751</v>
      </c>
      <c r="B1752" s="1" t="s">
        <v>6</v>
      </c>
      <c r="C1752" s="1" t="s">
        <v>7</v>
      </c>
      <c r="D1752" s="1" t="s">
        <v>3594</v>
      </c>
      <c r="E1752" s="1" t="s">
        <v>3595</v>
      </c>
      <c r="F1752" s="1" t="s">
        <v>6255</v>
      </c>
      <c r="G1752" s="1" t="s">
        <v>6436</v>
      </c>
      <c r="H1752" s="1" t="s">
        <v>6437</v>
      </c>
      <c r="I1752" s="52" t="s">
        <v>2416</v>
      </c>
      <c r="J1752" s="52" t="s">
        <v>2417</v>
      </c>
      <c r="K1752" s="52" t="s">
        <v>3597</v>
      </c>
      <c r="M1752" s="2"/>
      <c r="O1752" s="1" t="s">
        <v>6477</v>
      </c>
      <c r="P1752" s="52" t="s">
        <v>4450</v>
      </c>
    </row>
    <row r="1753" ht="13.2" spans="1:17">
      <c r="A1753" s="1">
        <v>1752</v>
      </c>
      <c r="B1753" s="1" t="s">
        <v>3</v>
      </c>
      <c r="C1753" s="1" t="s">
        <v>4</v>
      </c>
      <c r="D1753" s="1" t="s">
        <v>3594</v>
      </c>
      <c r="E1753" s="1" t="s">
        <v>3595</v>
      </c>
      <c r="F1753" s="1" t="s">
        <v>6255</v>
      </c>
      <c r="G1753" s="1" t="s">
        <v>6436</v>
      </c>
      <c r="H1753" s="1" t="s">
        <v>6437</v>
      </c>
      <c r="I1753" s="52" t="s">
        <v>2416</v>
      </c>
      <c r="J1753" s="52" t="s">
        <v>2417</v>
      </c>
      <c r="K1753" s="52" t="s">
        <v>3597</v>
      </c>
      <c r="L1753" s="1" t="s">
        <v>6478</v>
      </c>
      <c r="M1753" s="2" t="s">
        <v>55</v>
      </c>
      <c r="O1753" s="1" t="s">
        <v>6477</v>
      </c>
      <c r="P1753" s="52" t="s">
        <v>4450</v>
      </c>
      <c r="Q1753" s="52" t="s">
        <v>4287</v>
      </c>
    </row>
    <row r="1754" ht="13.2" spans="1:18">
      <c r="A1754" s="1">
        <v>1753</v>
      </c>
      <c r="B1754" s="1" t="s">
        <v>6</v>
      </c>
      <c r="C1754" s="1" t="s">
        <v>8</v>
      </c>
      <c r="D1754" s="1" t="s">
        <v>3594</v>
      </c>
      <c r="E1754" s="1" t="s">
        <v>3595</v>
      </c>
      <c r="F1754" s="1" t="s">
        <v>6255</v>
      </c>
      <c r="G1754" s="1" t="s">
        <v>6436</v>
      </c>
      <c r="H1754" s="1" t="s">
        <v>6437</v>
      </c>
      <c r="I1754" s="52" t="s">
        <v>2418</v>
      </c>
      <c r="J1754" s="52" t="s">
        <v>2460</v>
      </c>
      <c r="K1754" s="52" t="s">
        <v>3597</v>
      </c>
      <c r="M1754" s="2"/>
      <c r="O1754" s="1" t="s">
        <v>6479</v>
      </c>
      <c r="P1754" s="52" t="s">
        <v>6480</v>
      </c>
      <c r="R1754" s="1" t="s">
        <v>3609</v>
      </c>
    </row>
    <row r="1755" ht="13.2" spans="1:16">
      <c r="A1755" s="1">
        <v>1754</v>
      </c>
      <c r="B1755" s="1" t="s">
        <v>6</v>
      </c>
      <c r="C1755" s="1" t="s">
        <v>7</v>
      </c>
      <c r="D1755" s="1" t="s">
        <v>3594</v>
      </c>
      <c r="E1755" s="1" t="s">
        <v>3595</v>
      </c>
      <c r="F1755" s="1" t="s">
        <v>6255</v>
      </c>
      <c r="G1755" s="1" t="s">
        <v>6436</v>
      </c>
      <c r="H1755" s="1" t="s">
        <v>6437</v>
      </c>
      <c r="I1755" s="52" t="s">
        <v>2461</v>
      </c>
      <c r="J1755" s="52" t="s">
        <v>2462</v>
      </c>
      <c r="K1755" s="52" t="s">
        <v>3597</v>
      </c>
      <c r="M1755" s="2"/>
      <c r="O1755" s="1" t="s">
        <v>6481</v>
      </c>
      <c r="P1755" s="52" t="s">
        <v>4490</v>
      </c>
    </row>
    <row r="1756" ht="13.2" spans="1:17">
      <c r="A1756" s="1">
        <v>1755</v>
      </c>
      <c r="B1756" s="1" t="s">
        <v>3</v>
      </c>
      <c r="C1756" s="1" t="s">
        <v>4</v>
      </c>
      <c r="D1756" s="1" t="s">
        <v>3594</v>
      </c>
      <c r="E1756" s="1" t="s">
        <v>3595</v>
      </c>
      <c r="F1756" s="1" t="s">
        <v>6255</v>
      </c>
      <c r="G1756" s="1" t="s">
        <v>6436</v>
      </c>
      <c r="H1756" s="1" t="s">
        <v>6437</v>
      </c>
      <c r="I1756" s="52" t="s">
        <v>2461</v>
      </c>
      <c r="J1756" s="52" t="s">
        <v>2462</v>
      </c>
      <c r="K1756" s="52" t="s">
        <v>3597</v>
      </c>
      <c r="L1756" s="1" t="s">
        <v>6482</v>
      </c>
      <c r="M1756" s="2" t="s">
        <v>593</v>
      </c>
      <c r="O1756" s="1" t="s">
        <v>6481</v>
      </c>
      <c r="P1756" s="52" t="s">
        <v>4490</v>
      </c>
      <c r="Q1756" s="52" t="s">
        <v>6385</v>
      </c>
    </row>
    <row r="1757" ht="13.2" spans="1:16">
      <c r="A1757" s="1">
        <v>1756</v>
      </c>
      <c r="B1757" s="1" t="s">
        <v>6</v>
      </c>
      <c r="C1757" s="1" t="s">
        <v>7</v>
      </c>
      <c r="D1757" s="1" t="s">
        <v>3594</v>
      </c>
      <c r="E1757" s="1" t="s">
        <v>3595</v>
      </c>
      <c r="F1757" s="1" t="s">
        <v>6255</v>
      </c>
      <c r="G1757" s="1" t="s">
        <v>6436</v>
      </c>
      <c r="H1757" s="1" t="s">
        <v>6437</v>
      </c>
      <c r="I1757" s="52" t="s">
        <v>2463</v>
      </c>
      <c r="J1757" s="52" t="s">
        <v>2464</v>
      </c>
      <c r="K1757" s="52" t="s">
        <v>3597</v>
      </c>
      <c r="M1757" s="2"/>
      <c r="O1757" s="1" t="s">
        <v>6483</v>
      </c>
      <c r="P1757" s="52" t="s">
        <v>4284</v>
      </c>
    </row>
    <row r="1758" ht="13.2" spans="1:17">
      <c r="A1758" s="1">
        <v>1757</v>
      </c>
      <c r="B1758" s="1" t="s">
        <v>3</v>
      </c>
      <c r="C1758" s="1" t="s">
        <v>4</v>
      </c>
      <c r="D1758" s="1" t="s">
        <v>3594</v>
      </c>
      <c r="E1758" s="1" t="s">
        <v>3595</v>
      </c>
      <c r="F1758" s="1" t="s">
        <v>6255</v>
      </c>
      <c r="G1758" s="1" t="s">
        <v>6436</v>
      </c>
      <c r="H1758" s="1" t="s">
        <v>6437</v>
      </c>
      <c r="I1758" s="52" t="s">
        <v>2463</v>
      </c>
      <c r="J1758" s="52" t="s">
        <v>2464</v>
      </c>
      <c r="K1758" s="52" t="s">
        <v>3597</v>
      </c>
      <c r="L1758" s="1" t="s">
        <v>6484</v>
      </c>
      <c r="M1758" s="2" t="s">
        <v>594</v>
      </c>
      <c r="O1758" s="1" t="s">
        <v>6483</v>
      </c>
      <c r="P1758" s="52" t="s">
        <v>4284</v>
      </c>
      <c r="Q1758" s="52" t="s">
        <v>6271</v>
      </c>
    </row>
    <row r="1759" ht="13.2" spans="1:16">
      <c r="A1759" s="1">
        <v>1758</v>
      </c>
      <c r="B1759" s="1" t="s">
        <v>6</v>
      </c>
      <c r="C1759" s="1" t="s">
        <v>7</v>
      </c>
      <c r="D1759" s="1" t="s">
        <v>3594</v>
      </c>
      <c r="E1759" s="1" t="s">
        <v>3595</v>
      </c>
      <c r="F1759" s="1" t="s">
        <v>6255</v>
      </c>
      <c r="G1759" s="1" t="s">
        <v>6436</v>
      </c>
      <c r="H1759" s="1" t="s">
        <v>6437</v>
      </c>
      <c r="I1759" s="52" t="s">
        <v>2465</v>
      </c>
      <c r="J1759" s="52" t="s">
        <v>2466</v>
      </c>
      <c r="K1759" s="52" t="s">
        <v>3597</v>
      </c>
      <c r="M1759" s="2"/>
      <c r="O1759" s="1" t="s">
        <v>6485</v>
      </c>
      <c r="P1759" s="52" t="s">
        <v>3999</v>
      </c>
    </row>
    <row r="1760" ht="13.2" spans="1:17">
      <c r="A1760" s="1">
        <v>1759</v>
      </c>
      <c r="B1760" s="1" t="s">
        <v>3</v>
      </c>
      <c r="C1760" s="1" t="s">
        <v>4</v>
      </c>
      <c r="D1760" s="1" t="s">
        <v>3594</v>
      </c>
      <c r="E1760" s="1" t="s">
        <v>3595</v>
      </c>
      <c r="F1760" s="1" t="s">
        <v>6255</v>
      </c>
      <c r="G1760" s="1" t="s">
        <v>6436</v>
      </c>
      <c r="H1760" s="1" t="s">
        <v>6437</v>
      </c>
      <c r="I1760" s="52" t="s">
        <v>2465</v>
      </c>
      <c r="J1760" s="52" t="s">
        <v>2466</v>
      </c>
      <c r="K1760" s="52" t="s">
        <v>3597</v>
      </c>
      <c r="L1760" s="1" t="s">
        <v>6486</v>
      </c>
      <c r="M1760" s="2" t="s">
        <v>595</v>
      </c>
      <c r="O1760" s="1" t="s">
        <v>6485</v>
      </c>
      <c r="P1760" s="52" t="s">
        <v>3999</v>
      </c>
      <c r="Q1760" s="52" t="s">
        <v>4641</v>
      </c>
    </row>
    <row r="1761" ht="13.2" spans="1:16">
      <c r="A1761" s="1">
        <v>1760</v>
      </c>
      <c r="B1761" s="1" t="s">
        <v>6</v>
      </c>
      <c r="C1761" s="1" t="s">
        <v>7</v>
      </c>
      <c r="D1761" s="1" t="s">
        <v>3594</v>
      </c>
      <c r="E1761" s="1" t="s">
        <v>3595</v>
      </c>
      <c r="F1761" s="1" t="s">
        <v>6255</v>
      </c>
      <c r="G1761" s="1" t="s">
        <v>6436</v>
      </c>
      <c r="H1761" s="1" t="s">
        <v>6437</v>
      </c>
      <c r="I1761" s="52" t="s">
        <v>2467</v>
      </c>
      <c r="J1761" s="52" t="s">
        <v>2468</v>
      </c>
      <c r="K1761" s="52" t="s">
        <v>3597</v>
      </c>
      <c r="M1761" s="2"/>
      <c r="O1761" s="1" t="s">
        <v>6487</v>
      </c>
      <c r="P1761" s="52" t="s">
        <v>3832</v>
      </c>
    </row>
    <row r="1762" ht="13.2" spans="1:17">
      <c r="A1762" s="1">
        <v>1761</v>
      </c>
      <c r="B1762" s="1" t="s">
        <v>3</v>
      </c>
      <c r="C1762" s="1" t="s">
        <v>4</v>
      </c>
      <c r="D1762" s="1" t="s">
        <v>3594</v>
      </c>
      <c r="E1762" s="1" t="s">
        <v>3595</v>
      </c>
      <c r="F1762" s="1" t="s">
        <v>6255</v>
      </c>
      <c r="G1762" s="1" t="s">
        <v>6436</v>
      </c>
      <c r="H1762" s="1" t="s">
        <v>6437</v>
      </c>
      <c r="I1762" s="52" t="s">
        <v>2467</v>
      </c>
      <c r="J1762" s="52" t="s">
        <v>2468</v>
      </c>
      <c r="K1762" s="52" t="s">
        <v>3597</v>
      </c>
      <c r="L1762" s="1" t="s">
        <v>6488</v>
      </c>
      <c r="M1762" s="2" t="s">
        <v>579</v>
      </c>
      <c r="O1762" s="1" t="s">
        <v>6487</v>
      </c>
      <c r="P1762" s="52" t="s">
        <v>3832</v>
      </c>
      <c r="Q1762" s="52" t="s">
        <v>3834</v>
      </c>
    </row>
    <row r="1763" ht="13.2" spans="1:16">
      <c r="A1763" s="1">
        <v>1762</v>
      </c>
      <c r="B1763" s="1" t="s">
        <v>6</v>
      </c>
      <c r="C1763" s="1" t="s">
        <v>7</v>
      </c>
      <c r="D1763" s="1" t="s">
        <v>3594</v>
      </c>
      <c r="E1763" s="1" t="s">
        <v>3595</v>
      </c>
      <c r="F1763" s="1" t="s">
        <v>6255</v>
      </c>
      <c r="G1763" s="1" t="s">
        <v>6436</v>
      </c>
      <c r="H1763" s="1" t="s">
        <v>6437</v>
      </c>
      <c r="I1763" s="52" t="s">
        <v>2469</v>
      </c>
      <c r="J1763" s="52" t="s">
        <v>2359</v>
      </c>
      <c r="K1763" s="52" t="s">
        <v>3597</v>
      </c>
      <c r="M1763" s="2"/>
      <c r="O1763" s="1" t="s">
        <v>6489</v>
      </c>
      <c r="P1763" s="52" t="s">
        <v>5044</v>
      </c>
    </row>
    <row r="1764" ht="13.2" spans="1:17">
      <c r="A1764" s="1">
        <v>1763</v>
      </c>
      <c r="B1764" s="1" t="s">
        <v>3</v>
      </c>
      <c r="C1764" s="1" t="s">
        <v>4</v>
      </c>
      <c r="D1764" s="1" t="s">
        <v>3594</v>
      </c>
      <c r="E1764" s="1" t="s">
        <v>3595</v>
      </c>
      <c r="F1764" s="1" t="s">
        <v>6255</v>
      </c>
      <c r="G1764" s="1" t="s">
        <v>6436</v>
      </c>
      <c r="H1764" s="1" t="s">
        <v>6437</v>
      </c>
      <c r="I1764" s="52" t="s">
        <v>2469</v>
      </c>
      <c r="J1764" s="52" t="s">
        <v>2359</v>
      </c>
      <c r="K1764" s="52" t="s">
        <v>3597</v>
      </c>
      <c r="L1764" s="1" t="s">
        <v>6490</v>
      </c>
      <c r="M1764" s="2" t="s">
        <v>596</v>
      </c>
      <c r="O1764" s="1" t="s">
        <v>6489</v>
      </c>
      <c r="P1764" s="52" t="s">
        <v>5044</v>
      </c>
      <c r="Q1764" s="52" t="s">
        <v>694</v>
      </c>
    </row>
    <row r="1765" ht="13.2" spans="1:16">
      <c r="A1765" s="1">
        <v>1764</v>
      </c>
      <c r="B1765" s="1" t="s">
        <v>6</v>
      </c>
      <c r="C1765" s="1" t="s">
        <v>7</v>
      </c>
      <c r="D1765" s="1" t="s">
        <v>3594</v>
      </c>
      <c r="E1765" s="1" t="s">
        <v>3595</v>
      </c>
      <c r="F1765" s="1" t="s">
        <v>6255</v>
      </c>
      <c r="G1765" s="1" t="s">
        <v>6436</v>
      </c>
      <c r="H1765" s="1" t="s">
        <v>6437</v>
      </c>
      <c r="I1765" s="52" t="s">
        <v>2470</v>
      </c>
      <c r="J1765" s="52" t="s">
        <v>2471</v>
      </c>
      <c r="K1765" s="52" t="s">
        <v>3597</v>
      </c>
      <c r="M1765" s="2"/>
      <c r="N1765" s="1" t="s">
        <v>6491</v>
      </c>
      <c r="O1765" s="1" t="s">
        <v>6492</v>
      </c>
      <c r="P1765" s="52" t="s">
        <v>3941</v>
      </c>
    </row>
    <row r="1766" ht="13.2" spans="1:17">
      <c r="A1766" s="1">
        <v>1765</v>
      </c>
      <c r="B1766" s="1" t="s">
        <v>3</v>
      </c>
      <c r="C1766" s="1" t="s">
        <v>4</v>
      </c>
      <c r="D1766" s="1" t="s">
        <v>3594</v>
      </c>
      <c r="E1766" s="1" t="s">
        <v>3595</v>
      </c>
      <c r="F1766" s="1" t="s">
        <v>6255</v>
      </c>
      <c r="G1766" s="1" t="s">
        <v>6436</v>
      </c>
      <c r="H1766" s="1" t="s">
        <v>6437</v>
      </c>
      <c r="I1766" s="52" t="s">
        <v>2470</v>
      </c>
      <c r="J1766" s="52" t="s">
        <v>2471</v>
      </c>
      <c r="K1766" s="52" t="s">
        <v>3597</v>
      </c>
      <c r="L1766" s="1" t="s">
        <v>6493</v>
      </c>
      <c r="M1766" s="2" t="s">
        <v>597</v>
      </c>
      <c r="N1766" s="1" t="s">
        <v>6491</v>
      </c>
      <c r="O1766" s="1" t="s">
        <v>6492</v>
      </c>
      <c r="P1766" s="52" t="s">
        <v>3941</v>
      </c>
      <c r="Q1766" s="52" t="s">
        <v>3943</v>
      </c>
    </row>
    <row r="1767" ht="13.2" spans="1:16">
      <c r="A1767" s="1">
        <v>1766</v>
      </c>
      <c r="B1767" s="1" t="s">
        <v>6</v>
      </c>
      <c r="C1767" s="1" t="s">
        <v>7</v>
      </c>
      <c r="D1767" s="1" t="s">
        <v>3594</v>
      </c>
      <c r="E1767" s="1" t="s">
        <v>3595</v>
      </c>
      <c r="F1767" s="1" t="s">
        <v>6255</v>
      </c>
      <c r="G1767" s="1" t="s">
        <v>6436</v>
      </c>
      <c r="H1767" s="1" t="s">
        <v>6437</v>
      </c>
      <c r="I1767" s="52" t="s">
        <v>2472</v>
      </c>
      <c r="J1767" s="52" t="s">
        <v>2473</v>
      </c>
      <c r="K1767" s="52" t="s">
        <v>3597</v>
      </c>
      <c r="M1767" s="2"/>
      <c r="O1767" s="1" t="s">
        <v>6494</v>
      </c>
      <c r="P1767" s="52" t="s">
        <v>5664</v>
      </c>
    </row>
    <row r="1768" ht="13.2" spans="1:17">
      <c r="A1768" s="1">
        <v>1767</v>
      </c>
      <c r="B1768" s="1" t="s">
        <v>3</v>
      </c>
      <c r="C1768" s="1" t="s">
        <v>4</v>
      </c>
      <c r="D1768" s="1" t="s">
        <v>3594</v>
      </c>
      <c r="E1768" s="1" t="s">
        <v>3595</v>
      </c>
      <c r="F1768" s="1" t="s">
        <v>6255</v>
      </c>
      <c r="G1768" s="1" t="s">
        <v>6436</v>
      </c>
      <c r="H1768" s="1" t="s">
        <v>6437</v>
      </c>
      <c r="I1768" s="52" t="s">
        <v>2472</v>
      </c>
      <c r="J1768" s="52" t="s">
        <v>2473</v>
      </c>
      <c r="K1768" s="52" t="s">
        <v>3597</v>
      </c>
      <c r="L1768" s="1" t="s">
        <v>6495</v>
      </c>
      <c r="M1768" s="2" t="s">
        <v>598</v>
      </c>
      <c r="O1768" s="1" t="s">
        <v>6494</v>
      </c>
      <c r="P1768" s="52" t="s">
        <v>5664</v>
      </c>
      <c r="Q1768" s="52" t="s">
        <v>6399</v>
      </c>
    </row>
    <row r="1769" ht="13.2" spans="1:16">
      <c r="A1769" s="1">
        <v>1768</v>
      </c>
      <c r="B1769" s="1" t="s">
        <v>6</v>
      </c>
      <c r="C1769" s="1" t="s">
        <v>7</v>
      </c>
      <c r="D1769" s="1" t="s">
        <v>3594</v>
      </c>
      <c r="E1769" s="1" t="s">
        <v>3595</v>
      </c>
      <c r="F1769" s="1" t="s">
        <v>6255</v>
      </c>
      <c r="G1769" s="1" t="s">
        <v>6436</v>
      </c>
      <c r="H1769" s="1" t="s">
        <v>6437</v>
      </c>
      <c r="I1769" s="52" t="s">
        <v>2474</v>
      </c>
      <c r="J1769" s="52" t="s">
        <v>2475</v>
      </c>
      <c r="K1769" s="1" t="s">
        <v>3602</v>
      </c>
      <c r="M1769" s="2"/>
      <c r="O1769" s="1" t="s">
        <v>6496</v>
      </c>
      <c r="P1769" s="52" t="s">
        <v>6497</v>
      </c>
    </row>
    <row r="1770" ht="13.2" spans="1:17">
      <c r="A1770" s="1">
        <v>1769</v>
      </c>
      <c r="B1770" s="1" t="s">
        <v>3</v>
      </c>
      <c r="C1770" s="1" t="s">
        <v>4</v>
      </c>
      <c r="D1770" s="1" t="s">
        <v>3594</v>
      </c>
      <c r="E1770" s="1" t="s">
        <v>3595</v>
      </c>
      <c r="F1770" s="1" t="s">
        <v>6255</v>
      </c>
      <c r="G1770" s="1" t="s">
        <v>6436</v>
      </c>
      <c r="H1770" s="1" t="s">
        <v>6437</v>
      </c>
      <c r="I1770" s="52" t="s">
        <v>2474</v>
      </c>
      <c r="J1770" s="52" t="s">
        <v>2475</v>
      </c>
      <c r="K1770" s="1" t="s">
        <v>3602</v>
      </c>
      <c r="L1770" s="1" t="s">
        <v>6498</v>
      </c>
      <c r="M1770" s="2" t="s">
        <v>582</v>
      </c>
      <c r="O1770" s="1" t="s">
        <v>6496</v>
      </c>
      <c r="P1770" s="52" t="s">
        <v>6497</v>
      </c>
      <c r="Q1770" s="52" t="s">
        <v>6499</v>
      </c>
    </row>
    <row r="1771" ht="13.2" spans="1:16">
      <c r="A1771" s="1">
        <v>1770</v>
      </c>
      <c r="B1771" s="1" t="s">
        <v>6</v>
      </c>
      <c r="C1771" s="1" t="s">
        <v>7</v>
      </c>
      <c r="D1771" s="1" t="s">
        <v>3594</v>
      </c>
      <c r="E1771" s="1" t="s">
        <v>3595</v>
      </c>
      <c r="F1771" s="1" t="s">
        <v>6255</v>
      </c>
      <c r="G1771" s="1" t="s">
        <v>6436</v>
      </c>
      <c r="H1771" s="1" t="s">
        <v>6437</v>
      </c>
      <c r="I1771" s="52" t="s">
        <v>2476</v>
      </c>
      <c r="J1771" s="52" t="s">
        <v>2477</v>
      </c>
      <c r="K1771" s="52" t="s">
        <v>3597</v>
      </c>
      <c r="M1771" s="2"/>
      <c r="O1771" s="1" t="s">
        <v>6500</v>
      </c>
      <c r="P1771" s="52" t="s">
        <v>6403</v>
      </c>
    </row>
    <row r="1772" ht="13.2" spans="1:17">
      <c r="A1772" s="1">
        <v>1771</v>
      </c>
      <c r="B1772" s="1" t="s">
        <v>3</v>
      </c>
      <c r="C1772" s="1" t="s">
        <v>4</v>
      </c>
      <c r="D1772" s="1" t="s">
        <v>3594</v>
      </c>
      <c r="E1772" s="1" t="s">
        <v>3595</v>
      </c>
      <c r="F1772" s="1" t="s">
        <v>6255</v>
      </c>
      <c r="G1772" s="1" t="s">
        <v>6436</v>
      </c>
      <c r="H1772" s="1" t="s">
        <v>6437</v>
      </c>
      <c r="I1772" s="52" t="s">
        <v>2476</v>
      </c>
      <c r="J1772" s="52" t="s">
        <v>2477</v>
      </c>
      <c r="K1772" s="52" t="s">
        <v>3597</v>
      </c>
      <c r="L1772" s="1" t="s">
        <v>6501</v>
      </c>
      <c r="M1772" s="2" t="s">
        <v>583</v>
      </c>
      <c r="O1772" s="1" t="s">
        <v>6500</v>
      </c>
      <c r="P1772" s="52" t="s">
        <v>6403</v>
      </c>
      <c r="Q1772" s="52" t="s">
        <v>5841</v>
      </c>
    </row>
    <row r="1773" ht="13.2" spans="1:16">
      <c r="A1773" s="1">
        <v>1772</v>
      </c>
      <c r="B1773" s="1" t="s">
        <v>6</v>
      </c>
      <c r="C1773" s="1" t="s">
        <v>7</v>
      </c>
      <c r="D1773" s="1" t="s">
        <v>3594</v>
      </c>
      <c r="E1773" s="1" t="s">
        <v>3595</v>
      </c>
      <c r="F1773" s="1" t="s">
        <v>6255</v>
      </c>
      <c r="G1773" s="1" t="s">
        <v>6436</v>
      </c>
      <c r="H1773" s="1" t="s">
        <v>6437</v>
      </c>
      <c r="I1773" s="52" t="s">
        <v>2478</v>
      </c>
      <c r="J1773" s="52" t="s">
        <v>2479</v>
      </c>
      <c r="K1773" s="52" t="s">
        <v>3597</v>
      </c>
      <c r="M1773" s="2"/>
      <c r="O1773" s="1" t="s">
        <v>6502</v>
      </c>
      <c r="P1773" s="52" t="s">
        <v>6075</v>
      </c>
    </row>
    <row r="1774" ht="13.2" spans="1:17">
      <c r="A1774" s="1">
        <v>1773</v>
      </c>
      <c r="B1774" s="1" t="s">
        <v>3</v>
      </c>
      <c r="C1774" s="1" t="s">
        <v>4</v>
      </c>
      <c r="D1774" s="1" t="s">
        <v>3594</v>
      </c>
      <c r="E1774" s="1" t="s">
        <v>3595</v>
      </c>
      <c r="F1774" s="1" t="s">
        <v>6255</v>
      </c>
      <c r="G1774" s="1" t="s">
        <v>6436</v>
      </c>
      <c r="H1774" s="1" t="s">
        <v>6437</v>
      </c>
      <c r="I1774" s="52" t="s">
        <v>2478</v>
      </c>
      <c r="J1774" s="52" t="s">
        <v>2479</v>
      </c>
      <c r="K1774" s="52" t="s">
        <v>3597</v>
      </c>
      <c r="L1774" s="1" t="s">
        <v>6503</v>
      </c>
      <c r="M1774" s="2" t="s">
        <v>584</v>
      </c>
      <c r="O1774" s="1" t="s">
        <v>6502</v>
      </c>
      <c r="P1774" s="52" t="s">
        <v>6075</v>
      </c>
      <c r="Q1774" s="52" t="s">
        <v>3166</v>
      </c>
    </row>
    <row r="1775" ht="13.2" spans="1:16">
      <c r="A1775" s="1">
        <v>1774</v>
      </c>
      <c r="B1775" s="1" t="s">
        <v>6</v>
      </c>
      <c r="C1775" s="1" t="s">
        <v>7</v>
      </c>
      <c r="D1775" s="1" t="s">
        <v>3594</v>
      </c>
      <c r="E1775" s="1" t="s">
        <v>3595</v>
      </c>
      <c r="F1775" s="1" t="s">
        <v>6255</v>
      </c>
      <c r="G1775" s="1" t="s">
        <v>6436</v>
      </c>
      <c r="H1775" s="1" t="s">
        <v>6437</v>
      </c>
      <c r="I1775" s="52" t="s">
        <v>2480</v>
      </c>
      <c r="J1775" s="52" t="s">
        <v>2481</v>
      </c>
      <c r="K1775" s="52" t="s">
        <v>3597</v>
      </c>
      <c r="M1775" s="2"/>
      <c r="O1775" s="1" t="s">
        <v>6504</v>
      </c>
      <c r="P1775" s="52" t="s">
        <v>3643</v>
      </c>
    </row>
    <row r="1776" ht="13.2" spans="1:17">
      <c r="A1776" s="1">
        <v>1775</v>
      </c>
      <c r="B1776" s="1" t="s">
        <v>3</v>
      </c>
      <c r="C1776" s="1" t="s">
        <v>4</v>
      </c>
      <c r="D1776" s="1" t="s">
        <v>3594</v>
      </c>
      <c r="E1776" s="1" t="s">
        <v>3595</v>
      </c>
      <c r="F1776" s="1" t="s">
        <v>6255</v>
      </c>
      <c r="G1776" s="1" t="s">
        <v>6436</v>
      </c>
      <c r="H1776" s="1" t="s">
        <v>6437</v>
      </c>
      <c r="I1776" s="52" t="s">
        <v>2480</v>
      </c>
      <c r="J1776" s="52" t="s">
        <v>2481</v>
      </c>
      <c r="K1776" s="52" t="s">
        <v>3597</v>
      </c>
      <c r="L1776" s="1" t="s">
        <v>6505</v>
      </c>
      <c r="M1776" s="2" t="s">
        <v>567</v>
      </c>
      <c r="O1776" s="1" t="s">
        <v>6504</v>
      </c>
      <c r="P1776" s="52" t="s">
        <v>3643</v>
      </c>
      <c r="Q1776" s="52" t="s">
        <v>3645</v>
      </c>
    </row>
    <row r="1777" ht="13.2" spans="1:18">
      <c r="A1777" s="1">
        <v>1776</v>
      </c>
      <c r="B1777" s="1" t="s">
        <v>6</v>
      </c>
      <c r="C1777" s="1" t="s">
        <v>8</v>
      </c>
      <c r="D1777" s="1" t="s">
        <v>3594</v>
      </c>
      <c r="E1777" s="1" t="s">
        <v>3595</v>
      </c>
      <c r="F1777" s="1" t="s">
        <v>6255</v>
      </c>
      <c r="G1777" s="1" t="s">
        <v>6436</v>
      </c>
      <c r="H1777" s="1" t="s">
        <v>6437</v>
      </c>
      <c r="I1777" s="52" t="s">
        <v>2482</v>
      </c>
      <c r="J1777" s="52" t="s">
        <v>2483</v>
      </c>
      <c r="K1777" s="52" t="s">
        <v>3597</v>
      </c>
      <c r="M1777" s="2"/>
      <c r="O1777" s="1" t="s">
        <v>6506</v>
      </c>
      <c r="P1777" s="52" t="s">
        <v>5252</v>
      </c>
      <c r="R1777" s="1" t="s">
        <v>3609</v>
      </c>
    </row>
    <row r="1778" ht="13.2" spans="1:16">
      <c r="A1778" s="1">
        <v>1777</v>
      </c>
      <c r="B1778" s="1" t="s">
        <v>6</v>
      </c>
      <c r="C1778" s="1" t="s">
        <v>7</v>
      </c>
      <c r="D1778" s="1" t="s">
        <v>3594</v>
      </c>
      <c r="E1778" s="1" t="s">
        <v>3595</v>
      </c>
      <c r="F1778" s="1" t="s">
        <v>6255</v>
      </c>
      <c r="G1778" s="1" t="s">
        <v>6436</v>
      </c>
      <c r="H1778" s="1" t="s">
        <v>6437</v>
      </c>
      <c r="I1778" s="52" t="s">
        <v>2370</v>
      </c>
      <c r="J1778" s="52" t="s">
        <v>2484</v>
      </c>
      <c r="K1778" s="52" t="s">
        <v>3597</v>
      </c>
      <c r="M1778" s="2"/>
      <c r="O1778" s="1" t="s">
        <v>6507</v>
      </c>
      <c r="P1778" s="52" t="s">
        <v>6508</v>
      </c>
    </row>
    <row r="1779" ht="13.2" spans="1:17">
      <c r="A1779" s="1">
        <v>1778</v>
      </c>
      <c r="B1779" s="1" t="s">
        <v>3</v>
      </c>
      <c r="C1779" s="1" t="s">
        <v>4</v>
      </c>
      <c r="D1779" s="1" t="s">
        <v>3594</v>
      </c>
      <c r="E1779" s="1" t="s">
        <v>3595</v>
      </c>
      <c r="F1779" s="1" t="s">
        <v>6255</v>
      </c>
      <c r="G1779" s="1" t="s">
        <v>6436</v>
      </c>
      <c r="H1779" s="1" t="s">
        <v>6437</v>
      </c>
      <c r="I1779" s="52" t="s">
        <v>2370</v>
      </c>
      <c r="J1779" s="52" t="s">
        <v>2484</v>
      </c>
      <c r="K1779" s="52" t="s">
        <v>3597</v>
      </c>
      <c r="L1779" s="1" t="s">
        <v>6509</v>
      </c>
      <c r="M1779" s="2" t="s">
        <v>599</v>
      </c>
      <c r="O1779" s="1" t="s">
        <v>6507</v>
      </c>
      <c r="P1779" s="52" t="s">
        <v>6508</v>
      </c>
      <c r="Q1779" s="52" t="s">
        <v>6510</v>
      </c>
    </row>
    <row r="1780" ht="13.2" spans="1:16">
      <c r="A1780" s="1">
        <v>1779</v>
      </c>
      <c r="B1780" s="1" t="s">
        <v>6</v>
      </c>
      <c r="C1780" s="1" t="s">
        <v>7</v>
      </c>
      <c r="D1780" s="1" t="s">
        <v>3594</v>
      </c>
      <c r="E1780" s="1" t="s">
        <v>3595</v>
      </c>
      <c r="F1780" s="1" t="s">
        <v>6255</v>
      </c>
      <c r="G1780" s="1" t="s">
        <v>6436</v>
      </c>
      <c r="H1780" s="1" t="s">
        <v>6437</v>
      </c>
      <c r="I1780" s="52" t="s">
        <v>2485</v>
      </c>
      <c r="J1780" s="52" t="s">
        <v>2486</v>
      </c>
      <c r="K1780" s="52" t="s">
        <v>3597</v>
      </c>
      <c r="M1780" s="2"/>
      <c r="O1780" s="1" t="s">
        <v>6511</v>
      </c>
      <c r="P1780" s="52" t="s">
        <v>6415</v>
      </c>
    </row>
    <row r="1781" ht="13.2" spans="1:17">
      <c r="A1781" s="1">
        <v>1780</v>
      </c>
      <c r="B1781" s="1" t="s">
        <v>3</v>
      </c>
      <c r="C1781" s="1" t="s">
        <v>4</v>
      </c>
      <c r="D1781" s="1" t="s">
        <v>3594</v>
      </c>
      <c r="E1781" s="1" t="s">
        <v>3595</v>
      </c>
      <c r="F1781" s="1" t="s">
        <v>6255</v>
      </c>
      <c r="G1781" s="1" t="s">
        <v>6436</v>
      </c>
      <c r="H1781" s="1" t="s">
        <v>6437</v>
      </c>
      <c r="I1781" s="52" t="s">
        <v>2485</v>
      </c>
      <c r="J1781" s="52" t="s">
        <v>2486</v>
      </c>
      <c r="K1781" s="52" t="s">
        <v>3597</v>
      </c>
      <c r="L1781" s="1" t="s">
        <v>6512</v>
      </c>
      <c r="M1781" s="2" t="s">
        <v>600</v>
      </c>
      <c r="O1781" s="1" t="s">
        <v>6511</v>
      </c>
      <c r="P1781" s="52" t="s">
        <v>6415</v>
      </c>
      <c r="Q1781" s="52" t="s">
        <v>4786</v>
      </c>
    </row>
    <row r="1782" ht="13.2" spans="1:16">
      <c r="A1782" s="1">
        <v>1781</v>
      </c>
      <c r="B1782" s="1" t="s">
        <v>6</v>
      </c>
      <c r="C1782" s="1" t="s">
        <v>7</v>
      </c>
      <c r="D1782" s="1" t="s">
        <v>3594</v>
      </c>
      <c r="E1782" s="1" t="s">
        <v>3595</v>
      </c>
      <c r="F1782" s="1" t="s">
        <v>6255</v>
      </c>
      <c r="G1782" s="1" t="s">
        <v>6436</v>
      </c>
      <c r="H1782" s="1" t="s">
        <v>6437</v>
      </c>
      <c r="I1782" s="52" t="s">
        <v>2487</v>
      </c>
      <c r="J1782" s="52" t="s">
        <v>2488</v>
      </c>
      <c r="K1782" s="52" t="s">
        <v>3597</v>
      </c>
      <c r="M1782" s="2"/>
      <c r="O1782" s="1" t="s">
        <v>6513</v>
      </c>
      <c r="P1782" s="52" t="s">
        <v>3916</v>
      </c>
    </row>
    <row r="1783" ht="13.2" spans="1:17">
      <c r="A1783" s="1">
        <v>1782</v>
      </c>
      <c r="B1783" s="1" t="s">
        <v>3</v>
      </c>
      <c r="C1783" s="1" t="s">
        <v>4</v>
      </c>
      <c r="D1783" s="1" t="s">
        <v>3594</v>
      </c>
      <c r="E1783" s="1" t="s">
        <v>3595</v>
      </c>
      <c r="F1783" s="1" t="s">
        <v>6255</v>
      </c>
      <c r="G1783" s="1" t="s">
        <v>6436</v>
      </c>
      <c r="H1783" s="1" t="s">
        <v>6437</v>
      </c>
      <c r="I1783" s="52" t="s">
        <v>2487</v>
      </c>
      <c r="J1783" s="52" t="s">
        <v>2488</v>
      </c>
      <c r="K1783" s="52" t="s">
        <v>3597</v>
      </c>
      <c r="L1783" s="1" t="s">
        <v>6514</v>
      </c>
      <c r="M1783" s="2" t="s">
        <v>601</v>
      </c>
      <c r="O1783" s="1" t="s">
        <v>6513</v>
      </c>
      <c r="P1783" s="52" t="s">
        <v>3916</v>
      </c>
      <c r="Q1783" s="52" t="s">
        <v>3918</v>
      </c>
    </row>
    <row r="1784" ht="13.2" spans="1:16">
      <c r="A1784" s="1">
        <v>1783</v>
      </c>
      <c r="B1784" s="1" t="s">
        <v>6</v>
      </c>
      <c r="C1784" s="1" t="s">
        <v>7</v>
      </c>
      <c r="D1784" s="1" t="s">
        <v>3594</v>
      </c>
      <c r="E1784" s="1" t="s">
        <v>3595</v>
      </c>
      <c r="F1784" s="1" t="s">
        <v>6255</v>
      </c>
      <c r="G1784" s="1" t="s">
        <v>6436</v>
      </c>
      <c r="H1784" s="1" t="s">
        <v>6437</v>
      </c>
      <c r="I1784" s="52" t="s">
        <v>2489</v>
      </c>
      <c r="J1784" s="52" t="s">
        <v>2490</v>
      </c>
      <c r="K1784" s="1" t="s">
        <v>3602</v>
      </c>
      <c r="M1784" s="2"/>
      <c r="O1784" s="1" t="s">
        <v>6515</v>
      </c>
      <c r="P1784" s="52" t="s">
        <v>5890</v>
      </c>
    </row>
    <row r="1785" ht="13.2" spans="1:17">
      <c r="A1785" s="1">
        <v>1784</v>
      </c>
      <c r="B1785" s="1" t="s">
        <v>3</v>
      </c>
      <c r="C1785" s="1" t="s">
        <v>4</v>
      </c>
      <c r="D1785" s="1" t="s">
        <v>3594</v>
      </c>
      <c r="E1785" s="1" t="s">
        <v>3595</v>
      </c>
      <c r="F1785" s="1" t="s">
        <v>6255</v>
      </c>
      <c r="G1785" s="1" t="s">
        <v>6436</v>
      </c>
      <c r="H1785" s="1" t="s">
        <v>6437</v>
      </c>
      <c r="I1785" s="52" t="s">
        <v>2489</v>
      </c>
      <c r="J1785" s="52" t="s">
        <v>2490</v>
      </c>
      <c r="K1785" s="1" t="s">
        <v>3602</v>
      </c>
      <c r="L1785" s="1" t="s">
        <v>6516</v>
      </c>
      <c r="M1785" s="2" t="s">
        <v>602</v>
      </c>
      <c r="O1785" s="1" t="s">
        <v>6515</v>
      </c>
      <c r="P1785" s="52" t="s">
        <v>5890</v>
      </c>
      <c r="Q1785" s="52" t="s">
        <v>4426</v>
      </c>
    </row>
    <row r="1786" ht="13.2" spans="1:16">
      <c r="A1786" s="1">
        <v>1785</v>
      </c>
      <c r="B1786" s="1" t="s">
        <v>6</v>
      </c>
      <c r="C1786" s="1" t="s">
        <v>7</v>
      </c>
      <c r="D1786" s="1" t="s">
        <v>3594</v>
      </c>
      <c r="E1786" s="1" t="s">
        <v>3595</v>
      </c>
      <c r="F1786" s="1" t="s">
        <v>6255</v>
      </c>
      <c r="G1786" s="1" t="s">
        <v>6436</v>
      </c>
      <c r="H1786" s="1" t="s">
        <v>6437</v>
      </c>
      <c r="I1786" s="52" t="s">
        <v>2491</v>
      </c>
      <c r="J1786" s="52" t="s">
        <v>2492</v>
      </c>
      <c r="K1786" s="52" t="s">
        <v>3597</v>
      </c>
      <c r="M1786" s="2"/>
      <c r="N1786" s="1" t="s">
        <v>6517</v>
      </c>
      <c r="O1786" s="1" t="s">
        <v>6518</v>
      </c>
      <c r="P1786" s="52" t="s">
        <v>6508</v>
      </c>
    </row>
    <row r="1787" ht="13.2" spans="1:17">
      <c r="A1787" s="1">
        <v>1786</v>
      </c>
      <c r="B1787" s="1" t="s">
        <v>3</v>
      </c>
      <c r="C1787" s="1" t="s">
        <v>4</v>
      </c>
      <c r="D1787" s="1" t="s">
        <v>3594</v>
      </c>
      <c r="E1787" s="1" t="s">
        <v>3595</v>
      </c>
      <c r="F1787" s="1" t="s">
        <v>6255</v>
      </c>
      <c r="G1787" s="1" t="s">
        <v>6436</v>
      </c>
      <c r="H1787" s="1" t="s">
        <v>6437</v>
      </c>
      <c r="I1787" s="52" t="s">
        <v>2491</v>
      </c>
      <c r="J1787" s="52" t="s">
        <v>2492</v>
      </c>
      <c r="K1787" s="52" t="s">
        <v>3597</v>
      </c>
      <c r="L1787" s="1" t="s">
        <v>6519</v>
      </c>
      <c r="M1787" s="2" t="s">
        <v>603</v>
      </c>
      <c r="N1787" s="1" t="s">
        <v>6517</v>
      </c>
      <c r="O1787" s="1" t="s">
        <v>6518</v>
      </c>
      <c r="P1787" s="52" t="s">
        <v>6508</v>
      </c>
      <c r="Q1787" s="52" t="s">
        <v>6510</v>
      </c>
    </row>
    <row r="1788" ht="13.2" spans="1:16">
      <c r="A1788" s="1">
        <v>1787</v>
      </c>
      <c r="B1788" s="1" t="s">
        <v>6</v>
      </c>
      <c r="C1788" s="1" t="s">
        <v>7</v>
      </c>
      <c r="D1788" s="1" t="s">
        <v>3594</v>
      </c>
      <c r="E1788" s="1" t="s">
        <v>3595</v>
      </c>
      <c r="F1788" s="1" t="s">
        <v>6255</v>
      </c>
      <c r="G1788" s="1" t="s">
        <v>6436</v>
      </c>
      <c r="H1788" s="1" t="s">
        <v>6437</v>
      </c>
      <c r="I1788" s="52" t="s">
        <v>2493</v>
      </c>
      <c r="J1788" s="52" t="s">
        <v>2494</v>
      </c>
      <c r="K1788" s="52" t="s">
        <v>3597</v>
      </c>
      <c r="M1788" s="2"/>
      <c r="N1788" s="1" t="s">
        <v>6520</v>
      </c>
      <c r="O1788" s="1" t="s">
        <v>6521</v>
      </c>
      <c r="P1788" s="52" t="s">
        <v>5155</v>
      </c>
    </row>
    <row r="1789" ht="13.2" spans="1:17">
      <c r="A1789" s="1">
        <v>1788</v>
      </c>
      <c r="B1789" s="1" t="s">
        <v>3</v>
      </c>
      <c r="C1789" s="1" t="s">
        <v>4</v>
      </c>
      <c r="D1789" s="1" t="s">
        <v>3594</v>
      </c>
      <c r="E1789" s="1" t="s">
        <v>3595</v>
      </c>
      <c r="F1789" s="1" t="s">
        <v>6255</v>
      </c>
      <c r="G1789" s="1" t="s">
        <v>6436</v>
      </c>
      <c r="H1789" s="1" t="s">
        <v>6437</v>
      </c>
      <c r="I1789" s="52" t="s">
        <v>2493</v>
      </c>
      <c r="J1789" s="52" t="s">
        <v>2494</v>
      </c>
      <c r="K1789" s="52" t="s">
        <v>3597</v>
      </c>
      <c r="L1789" s="1" t="s">
        <v>6522</v>
      </c>
      <c r="M1789" s="2" t="s">
        <v>604</v>
      </c>
      <c r="N1789" s="1" t="s">
        <v>6520</v>
      </c>
      <c r="O1789" s="1" t="s">
        <v>6521</v>
      </c>
      <c r="P1789" s="52" t="s">
        <v>5155</v>
      </c>
      <c r="Q1789" s="52" t="s">
        <v>5157</v>
      </c>
    </row>
    <row r="1790" ht="13.2" spans="1:16">
      <c r="A1790" s="1">
        <v>1789</v>
      </c>
      <c r="B1790" s="1" t="s">
        <v>6</v>
      </c>
      <c r="C1790" s="1" t="s">
        <v>7</v>
      </c>
      <c r="D1790" s="1" t="s">
        <v>3594</v>
      </c>
      <c r="E1790" s="1" t="s">
        <v>3595</v>
      </c>
      <c r="F1790" s="1" t="s">
        <v>6255</v>
      </c>
      <c r="G1790" s="1" t="s">
        <v>6436</v>
      </c>
      <c r="H1790" s="1" t="s">
        <v>6437</v>
      </c>
      <c r="I1790" s="52" t="s">
        <v>2495</v>
      </c>
      <c r="J1790" s="52" t="s">
        <v>2496</v>
      </c>
      <c r="K1790" s="52" t="s">
        <v>3597</v>
      </c>
      <c r="M1790" s="2"/>
      <c r="O1790" s="1" t="s">
        <v>6523</v>
      </c>
      <c r="P1790" s="52" t="s">
        <v>3701</v>
      </c>
    </row>
    <row r="1791" ht="13.2" spans="1:17">
      <c r="A1791" s="1">
        <v>1790</v>
      </c>
      <c r="B1791" s="1" t="s">
        <v>3</v>
      </c>
      <c r="C1791" s="1" t="s">
        <v>4</v>
      </c>
      <c r="D1791" s="1" t="s">
        <v>3594</v>
      </c>
      <c r="E1791" s="1" t="s">
        <v>3595</v>
      </c>
      <c r="F1791" s="1" t="s">
        <v>6255</v>
      </c>
      <c r="G1791" s="1" t="s">
        <v>6436</v>
      </c>
      <c r="H1791" s="1" t="s">
        <v>6437</v>
      </c>
      <c r="I1791" s="52" t="s">
        <v>2495</v>
      </c>
      <c r="J1791" s="52" t="s">
        <v>2496</v>
      </c>
      <c r="K1791" s="52" t="s">
        <v>3597</v>
      </c>
      <c r="L1791" s="1" t="s">
        <v>6524</v>
      </c>
      <c r="M1791" s="2" t="s">
        <v>195</v>
      </c>
      <c r="O1791" s="1" t="s">
        <v>6523</v>
      </c>
      <c r="P1791" s="52" t="s">
        <v>3701</v>
      </c>
      <c r="Q1791" s="52" t="s">
        <v>2846</v>
      </c>
    </row>
    <row r="1792" ht="13.2" spans="1:16">
      <c r="A1792" s="1">
        <v>1791</v>
      </c>
      <c r="B1792" s="1" t="s">
        <v>6</v>
      </c>
      <c r="C1792" s="1" t="s">
        <v>7</v>
      </c>
      <c r="D1792" s="1" t="s">
        <v>3594</v>
      </c>
      <c r="E1792" s="1" t="s">
        <v>3595</v>
      </c>
      <c r="F1792" s="1" t="s">
        <v>6255</v>
      </c>
      <c r="G1792" s="1" t="s">
        <v>6436</v>
      </c>
      <c r="H1792" s="1" t="s">
        <v>6437</v>
      </c>
      <c r="I1792" s="52" t="s">
        <v>2497</v>
      </c>
      <c r="J1792" s="52" t="s">
        <v>2498</v>
      </c>
      <c r="K1792" s="52" t="s">
        <v>3597</v>
      </c>
      <c r="M1792" s="2"/>
      <c r="O1792" s="1" t="s">
        <v>6525</v>
      </c>
      <c r="P1792" s="52" t="s">
        <v>6434</v>
      </c>
    </row>
    <row r="1793" ht="13.2" spans="1:17">
      <c r="A1793" s="1">
        <v>1792</v>
      </c>
      <c r="B1793" s="1" t="s">
        <v>3</v>
      </c>
      <c r="C1793" s="1" t="s">
        <v>4</v>
      </c>
      <c r="D1793" s="1" t="s">
        <v>3594</v>
      </c>
      <c r="E1793" s="1" t="s">
        <v>3595</v>
      </c>
      <c r="F1793" s="1" t="s">
        <v>6255</v>
      </c>
      <c r="G1793" s="1" t="s">
        <v>6436</v>
      </c>
      <c r="H1793" s="1" t="s">
        <v>6437</v>
      </c>
      <c r="I1793" s="52" t="s">
        <v>2497</v>
      </c>
      <c r="J1793" s="52" t="s">
        <v>2498</v>
      </c>
      <c r="K1793" s="52" t="s">
        <v>3597</v>
      </c>
      <c r="L1793" s="1" t="s">
        <v>6526</v>
      </c>
      <c r="M1793" s="2" t="s">
        <v>592</v>
      </c>
      <c r="O1793" s="1" t="s">
        <v>6525</v>
      </c>
      <c r="P1793" s="52" t="s">
        <v>6434</v>
      </c>
      <c r="Q1793" s="52" t="s">
        <v>4021</v>
      </c>
    </row>
    <row r="1794" ht="13.2" spans="1:16">
      <c r="A1794" s="1">
        <v>1793</v>
      </c>
      <c r="B1794" s="1" t="s">
        <v>6</v>
      </c>
      <c r="C1794" s="1" t="s">
        <v>7</v>
      </c>
      <c r="D1794" s="1" t="s">
        <v>3594</v>
      </c>
      <c r="E1794" s="1" t="s">
        <v>3595</v>
      </c>
      <c r="F1794" s="1" t="s">
        <v>6255</v>
      </c>
      <c r="G1794" s="1" t="s">
        <v>6527</v>
      </c>
      <c r="H1794" s="1" t="s">
        <v>6528</v>
      </c>
      <c r="I1794" s="52" t="s">
        <v>2377</v>
      </c>
      <c r="J1794" s="52" t="s">
        <v>2378</v>
      </c>
      <c r="K1794" s="52" t="s">
        <v>3597</v>
      </c>
      <c r="M1794" s="2"/>
      <c r="O1794" s="1" t="s">
        <v>6529</v>
      </c>
      <c r="P1794" s="52" t="s">
        <v>5793</v>
      </c>
    </row>
    <row r="1795" ht="13.2" spans="1:17">
      <c r="A1795" s="1">
        <v>1794</v>
      </c>
      <c r="B1795" s="1" t="s">
        <v>3</v>
      </c>
      <c r="C1795" s="1" t="s">
        <v>4</v>
      </c>
      <c r="D1795" s="1" t="s">
        <v>3594</v>
      </c>
      <c r="E1795" s="1" t="s">
        <v>3595</v>
      </c>
      <c r="F1795" s="1" t="s">
        <v>6255</v>
      </c>
      <c r="G1795" s="1" t="s">
        <v>6527</v>
      </c>
      <c r="H1795" s="1" t="s">
        <v>6528</v>
      </c>
      <c r="I1795" s="52" t="s">
        <v>2377</v>
      </c>
      <c r="J1795" s="52" t="s">
        <v>2378</v>
      </c>
      <c r="K1795" s="52" t="s">
        <v>3597</v>
      </c>
      <c r="L1795" s="1" t="s">
        <v>6530</v>
      </c>
      <c r="M1795" s="2" t="s">
        <v>55</v>
      </c>
      <c r="O1795" s="1" t="s">
        <v>6529</v>
      </c>
      <c r="P1795" s="52" t="s">
        <v>5793</v>
      </c>
      <c r="Q1795" s="52" t="s">
        <v>5795</v>
      </c>
    </row>
    <row r="1796" ht="13.2" spans="1:18">
      <c r="A1796" s="1">
        <v>1795</v>
      </c>
      <c r="B1796" s="1" t="s">
        <v>6</v>
      </c>
      <c r="C1796" s="1" t="s">
        <v>8</v>
      </c>
      <c r="D1796" s="1" t="s">
        <v>3594</v>
      </c>
      <c r="E1796" s="1" t="s">
        <v>3595</v>
      </c>
      <c r="F1796" s="1" t="s">
        <v>6255</v>
      </c>
      <c r="G1796" s="1" t="s">
        <v>6527</v>
      </c>
      <c r="H1796" s="1" t="s">
        <v>6528</v>
      </c>
      <c r="I1796" s="52" t="s">
        <v>2379</v>
      </c>
      <c r="J1796" s="52" t="s">
        <v>2499</v>
      </c>
      <c r="K1796" s="52" t="s">
        <v>3597</v>
      </c>
      <c r="M1796" s="2"/>
      <c r="O1796" s="1" t="s">
        <v>6531</v>
      </c>
      <c r="P1796" s="52" t="s">
        <v>5163</v>
      </c>
      <c r="R1796" s="1" t="s">
        <v>3609</v>
      </c>
    </row>
    <row r="1797" ht="13.2" spans="1:16">
      <c r="A1797" s="1">
        <v>1796</v>
      </c>
      <c r="B1797" s="1" t="s">
        <v>6</v>
      </c>
      <c r="C1797" s="1" t="s">
        <v>7</v>
      </c>
      <c r="D1797" s="1" t="s">
        <v>3594</v>
      </c>
      <c r="E1797" s="1" t="s">
        <v>3595</v>
      </c>
      <c r="F1797" s="1" t="s">
        <v>6255</v>
      </c>
      <c r="G1797" s="1" t="s">
        <v>6527</v>
      </c>
      <c r="H1797" s="1" t="s">
        <v>6528</v>
      </c>
      <c r="I1797" s="52" t="s">
        <v>2500</v>
      </c>
      <c r="J1797" s="52" t="s">
        <v>2501</v>
      </c>
      <c r="K1797" s="52" t="s">
        <v>3597</v>
      </c>
      <c r="M1797" s="2"/>
      <c r="O1797" s="1" t="s">
        <v>6532</v>
      </c>
      <c r="P1797" s="52" t="s">
        <v>4031</v>
      </c>
    </row>
    <row r="1798" ht="13.2" spans="1:17">
      <c r="A1798" s="1">
        <v>1797</v>
      </c>
      <c r="B1798" s="1" t="s">
        <v>3</v>
      </c>
      <c r="C1798" s="1" t="s">
        <v>4</v>
      </c>
      <c r="D1798" s="1" t="s">
        <v>3594</v>
      </c>
      <c r="E1798" s="1" t="s">
        <v>3595</v>
      </c>
      <c r="F1798" s="1" t="s">
        <v>6255</v>
      </c>
      <c r="G1798" s="1" t="s">
        <v>6527</v>
      </c>
      <c r="H1798" s="1" t="s">
        <v>6528</v>
      </c>
      <c r="I1798" s="52" t="s">
        <v>2500</v>
      </c>
      <c r="J1798" s="52" t="s">
        <v>2501</v>
      </c>
      <c r="K1798" s="52" t="s">
        <v>3597</v>
      </c>
      <c r="L1798" s="1" t="s">
        <v>6533</v>
      </c>
      <c r="M1798" s="2" t="s">
        <v>575</v>
      </c>
      <c r="O1798" s="1" t="s">
        <v>6532</v>
      </c>
      <c r="P1798" s="52" t="s">
        <v>4031</v>
      </c>
      <c r="Q1798" s="52" t="s">
        <v>5328</v>
      </c>
    </row>
    <row r="1799" ht="13.2" spans="1:16">
      <c r="A1799" s="1">
        <v>1798</v>
      </c>
      <c r="B1799" s="1" t="s">
        <v>6</v>
      </c>
      <c r="C1799" s="1" t="s">
        <v>7</v>
      </c>
      <c r="D1799" s="1" t="s">
        <v>3594</v>
      </c>
      <c r="E1799" s="1" t="s">
        <v>3595</v>
      </c>
      <c r="F1799" s="1" t="s">
        <v>6255</v>
      </c>
      <c r="G1799" s="1" t="s">
        <v>6527</v>
      </c>
      <c r="H1799" s="1" t="s">
        <v>6528</v>
      </c>
      <c r="I1799" s="52" t="s">
        <v>2502</v>
      </c>
      <c r="J1799" s="52" t="s">
        <v>2503</v>
      </c>
      <c r="K1799" s="52" t="s">
        <v>3597</v>
      </c>
      <c r="M1799" s="2"/>
      <c r="O1799" s="1" t="s">
        <v>6534</v>
      </c>
      <c r="P1799" s="52" t="s">
        <v>697</v>
      </c>
    </row>
    <row r="1800" ht="13.2" spans="1:17">
      <c r="A1800" s="1">
        <v>1799</v>
      </c>
      <c r="B1800" s="1" t="s">
        <v>3</v>
      </c>
      <c r="C1800" s="1" t="s">
        <v>4</v>
      </c>
      <c r="D1800" s="1" t="s">
        <v>3594</v>
      </c>
      <c r="E1800" s="1" t="s">
        <v>3595</v>
      </c>
      <c r="F1800" s="1" t="s">
        <v>6255</v>
      </c>
      <c r="G1800" s="1" t="s">
        <v>6527</v>
      </c>
      <c r="H1800" s="1" t="s">
        <v>6528</v>
      </c>
      <c r="I1800" s="52" t="s">
        <v>2502</v>
      </c>
      <c r="J1800" s="52" t="s">
        <v>2503</v>
      </c>
      <c r="K1800" s="52" t="s">
        <v>3597</v>
      </c>
      <c r="L1800" s="1" t="s">
        <v>6535</v>
      </c>
      <c r="M1800" s="2" t="s">
        <v>575</v>
      </c>
      <c r="O1800" s="1" t="s">
        <v>6534</v>
      </c>
      <c r="P1800" s="52" t="s">
        <v>697</v>
      </c>
      <c r="Q1800" s="52" t="s">
        <v>4087</v>
      </c>
    </row>
    <row r="1801" ht="13.2" spans="1:16">
      <c r="A1801" s="1">
        <v>1800</v>
      </c>
      <c r="B1801" s="1" t="s">
        <v>6</v>
      </c>
      <c r="C1801" s="1" t="s">
        <v>7</v>
      </c>
      <c r="D1801" s="1" t="s">
        <v>3594</v>
      </c>
      <c r="E1801" s="1" t="s">
        <v>3595</v>
      </c>
      <c r="F1801" s="1" t="s">
        <v>6255</v>
      </c>
      <c r="G1801" s="1" t="s">
        <v>6527</v>
      </c>
      <c r="H1801" s="1" t="s">
        <v>6528</v>
      </c>
      <c r="I1801" s="52" t="s">
        <v>2504</v>
      </c>
      <c r="J1801" s="52" t="s">
        <v>2505</v>
      </c>
      <c r="K1801" s="52" t="s">
        <v>3597</v>
      </c>
      <c r="M1801" s="2"/>
      <c r="O1801" s="1" t="s">
        <v>6536</v>
      </c>
      <c r="P1801" s="52" t="s">
        <v>6537</v>
      </c>
    </row>
    <row r="1802" ht="13.2" spans="1:17">
      <c r="A1802" s="1">
        <v>1801</v>
      </c>
      <c r="B1802" s="1" t="s">
        <v>3</v>
      </c>
      <c r="C1802" s="1" t="s">
        <v>4</v>
      </c>
      <c r="D1802" s="1" t="s">
        <v>3594</v>
      </c>
      <c r="E1802" s="1" t="s">
        <v>3595</v>
      </c>
      <c r="F1802" s="1" t="s">
        <v>6255</v>
      </c>
      <c r="G1802" s="1" t="s">
        <v>6527</v>
      </c>
      <c r="H1802" s="1" t="s">
        <v>6528</v>
      </c>
      <c r="I1802" s="52" t="s">
        <v>2504</v>
      </c>
      <c r="J1802" s="52" t="s">
        <v>2505</v>
      </c>
      <c r="K1802" s="52" t="s">
        <v>3597</v>
      </c>
      <c r="L1802" s="1" t="s">
        <v>6538</v>
      </c>
      <c r="M1802" s="2" t="s">
        <v>575</v>
      </c>
      <c r="O1802" s="1" t="s">
        <v>6536</v>
      </c>
      <c r="P1802" s="52" t="s">
        <v>6537</v>
      </c>
      <c r="Q1802" s="52" t="s">
        <v>6539</v>
      </c>
    </row>
    <row r="1803" ht="13.2" spans="1:16">
      <c r="A1803" s="1">
        <v>1802</v>
      </c>
      <c r="B1803" s="1" t="s">
        <v>6</v>
      </c>
      <c r="C1803" s="1" t="s">
        <v>7</v>
      </c>
      <c r="D1803" s="1" t="s">
        <v>3594</v>
      </c>
      <c r="E1803" s="1" t="s">
        <v>3595</v>
      </c>
      <c r="F1803" s="1" t="s">
        <v>6255</v>
      </c>
      <c r="G1803" s="1" t="s">
        <v>6527</v>
      </c>
      <c r="H1803" s="1" t="s">
        <v>6528</v>
      </c>
      <c r="I1803" s="52" t="s">
        <v>2506</v>
      </c>
      <c r="J1803" s="52" t="s">
        <v>2507</v>
      </c>
      <c r="K1803" s="52" t="s">
        <v>3597</v>
      </c>
      <c r="M1803" s="2"/>
      <c r="O1803" s="1" t="s">
        <v>6540</v>
      </c>
      <c r="P1803" s="52" t="s">
        <v>5741</v>
      </c>
    </row>
    <row r="1804" ht="13.2" spans="1:17">
      <c r="A1804" s="1">
        <v>1803</v>
      </c>
      <c r="B1804" s="1" t="s">
        <v>3</v>
      </c>
      <c r="C1804" s="1" t="s">
        <v>4</v>
      </c>
      <c r="D1804" s="1" t="s">
        <v>3594</v>
      </c>
      <c r="E1804" s="1" t="s">
        <v>3595</v>
      </c>
      <c r="F1804" s="1" t="s">
        <v>6255</v>
      </c>
      <c r="G1804" s="1" t="s">
        <v>6527</v>
      </c>
      <c r="H1804" s="1" t="s">
        <v>6528</v>
      </c>
      <c r="I1804" s="52" t="s">
        <v>2506</v>
      </c>
      <c r="J1804" s="52" t="s">
        <v>2507</v>
      </c>
      <c r="K1804" s="52" t="s">
        <v>3597</v>
      </c>
      <c r="L1804" s="1" t="s">
        <v>6541</v>
      </c>
      <c r="M1804" s="2" t="s">
        <v>55</v>
      </c>
      <c r="O1804" s="1" t="s">
        <v>6540</v>
      </c>
      <c r="P1804" s="52" t="s">
        <v>5741</v>
      </c>
      <c r="Q1804" s="52" t="s">
        <v>5743</v>
      </c>
    </row>
    <row r="1805" ht="13.2" spans="1:16">
      <c r="A1805" s="1">
        <v>1804</v>
      </c>
      <c r="B1805" s="1" t="s">
        <v>6</v>
      </c>
      <c r="C1805" s="1" t="s">
        <v>7</v>
      </c>
      <c r="D1805" s="1" t="s">
        <v>3594</v>
      </c>
      <c r="E1805" s="1" t="s">
        <v>3595</v>
      </c>
      <c r="F1805" s="1" t="s">
        <v>6255</v>
      </c>
      <c r="G1805" s="1" t="s">
        <v>6527</v>
      </c>
      <c r="H1805" s="1" t="s">
        <v>6528</v>
      </c>
      <c r="I1805" s="52" t="s">
        <v>2508</v>
      </c>
      <c r="J1805" s="52" t="s">
        <v>2509</v>
      </c>
      <c r="K1805" s="52" t="s">
        <v>3597</v>
      </c>
      <c r="M1805" s="2"/>
      <c r="O1805" s="1" t="s">
        <v>6542</v>
      </c>
      <c r="P1805" s="52" t="s">
        <v>4108</v>
      </c>
    </row>
    <row r="1806" ht="13.2" spans="1:17">
      <c r="A1806" s="1">
        <v>1805</v>
      </c>
      <c r="B1806" s="1" t="s">
        <v>3</v>
      </c>
      <c r="C1806" s="1" t="s">
        <v>4</v>
      </c>
      <c r="D1806" s="1" t="s">
        <v>3594</v>
      </c>
      <c r="E1806" s="1" t="s">
        <v>3595</v>
      </c>
      <c r="F1806" s="1" t="s">
        <v>6255</v>
      </c>
      <c r="G1806" s="1" t="s">
        <v>6527</v>
      </c>
      <c r="H1806" s="1" t="s">
        <v>6528</v>
      </c>
      <c r="I1806" s="52" t="s">
        <v>2508</v>
      </c>
      <c r="J1806" s="52" t="s">
        <v>2509</v>
      </c>
      <c r="K1806" s="52" t="s">
        <v>3597</v>
      </c>
      <c r="L1806" s="1" t="s">
        <v>6543</v>
      </c>
      <c r="M1806" s="2" t="s">
        <v>55</v>
      </c>
      <c r="O1806" s="1" t="s">
        <v>6542</v>
      </c>
      <c r="P1806" s="52" t="s">
        <v>4108</v>
      </c>
      <c r="Q1806" s="52" t="s">
        <v>6340</v>
      </c>
    </row>
    <row r="1807" ht="13.2" spans="1:16">
      <c r="A1807" s="1">
        <v>1806</v>
      </c>
      <c r="B1807" s="1" t="s">
        <v>6</v>
      </c>
      <c r="C1807" s="1" t="s">
        <v>7</v>
      </c>
      <c r="D1807" s="1" t="s">
        <v>3594</v>
      </c>
      <c r="E1807" s="1" t="s">
        <v>3595</v>
      </c>
      <c r="F1807" s="1" t="s">
        <v>6255</v>
      </c>
      <c r="G1807" s="1" t="s">
        <v>6527</v>
      </c>
      <c r="H1807" s="1" t="s">
        <v>6528</v>
      </c>
      <c r="I1807" s="52" t="s">
        <v>2509</v>
      </c>
      <c r="J1807" s="52" t="s">
        <v>2510</v>
      </c>
      <c r="K1807" s="52" t="s">
        <v>3597</v>
      </c>
      <c r="M1807" s="2"/>
      <c r="O1807" s="1" t="s">
        <v>6544</v>
      </c>
      <c r="P1807" s="52" t="s">
        <v>6342</v>
      </c>
    </row>
    <row r="1808" ht="13.2" spans="1:17">
      <c r="A1808" s="1">
        <v>1807</v>
      </c>
      <c r="B1808" s="1" t="s">
        <v>3</v>
      </c>
      <c r="C1808" s="1" t="s">
        <v>4</v>
      </c>
      <c r="D1808" s="1" t="s">
        <v>3594</v>
      </c>
      <c r="E1808" s="1" t="s">
        <v>3595</v>
      </c>
      <c r="F1808" s="1" t="s">
        <v>6255</v>
      </c>
      <c r="G1808" s="1" t="s">
        <v>6527</v>
      </c>
      <c r="H1808" s="1" t="s">
        <v>6528</v>
      </c>
      <c r="I1808" s="52" t="s">
        <v>2509</v>
      </c>
      <c r="J1808" s="52" t="s">
        <v>2510</v>
      </c>
      <c r="K1808" s="52" t="s">
        <v>3597</v>
      </c>
      <c r="L1808" s="1" t="s">
        <v>6545</v>
      </c>
      <c r="M1808" s="2" t="s">
        <v>55</v>
      </c>
      <c r="O1808" s="1" t="s">
        <v>6544</v>
      </c>
      <c r="P1808" s="52" t="s">
        <v>6342</v>
      </c>
      <c r="Q1808" s="52" t="s">
        <v>6344</v>
      </c>
    </row>
    <row r="1809" ht="13.2" spans="1:16">
      <c r="A1809" s="1">
        <v>1808</v>
      </c>
      <c r="B1809" s="1" t="s">
        <v>6</v>
      </c>
      <c r="C1809" s="1" t="s">
        <v>7</v>
      </c>
      <c r="D1809" s="1" t="s">
        <v>3594</v>
      </c>
      <c r="E1809" s="1" t="s">
        <v>3595</v>
      </c>
      <c r="F1809" s="1" t="s">
        <v>6255</v>
      </c>
      <c r="G1809" s="1" t="s">
        <v>6527</v>
      </c>
      <c r="H1809" s="1" t="s">
        <v>6528</v>
      </c>
      <c r="I1809" s="52" t="s">
        <v>2511</v>
      </c>
      <c r="J1809" s="52" t="s">
        <v>2512</v>
      </c>
      <c r="K1809" s="52" t="s">
        <v>3597</v>
      </c>
      <c r="M1809" s="2"/>
      <c r="O1809" s="1" t="s">
        <v>6546</v>
      </c>
      <c r="P1809" s="52" t="s">
        <v>5047</v>
      </c>
    </row>
    <row r="1810" ht="13.2" spans="1:17">
      <c r="A1810" s="1">
        <v>1809</v>
      </c>
      <c r="B1810" s="1" t="s">
        <v>3</v>
      </c>
      <c r="C1810" s="1" t="s">
        <v>4</v>
      </c>
      <c r="D1810" s="1" t="s">
        <v>3594</v>
      </c>
      <c r="E1810" s="1" t="s">
        <v>3595</v>
      </c>
      <c r="F1810" s="1" t="s">
        <v>6255</v>
      </c>
      <c r="G1810" s="1" t="s">
        <v>6527</v>
      </c>
      <c r="H1810" s="1" t="s">
        <v>6528</v>
      </c>
      <c r="I1810" s="52" t="s">
        <v>2511</v>
      </c>
      <c r="J1810" s="52" t="s">
        <v>2512</v>
      </c>
      <c r="K1810" s="52" t="s">
        <v>3597</v>
      </c>
      <c r="L1810" s="1" t="s">
        <v>6547</v>
      </c>
      <c r="M1810" s="2" t="s">
        <v>55</v>
      </c>
      <c r="O1810" s="1" t="s">
        <v>6546</v>
      </c>
      <c r="P1810" s="52" t="s">
        <v>5047</v>
      </c>
      <c r="Q1810" s="52" t="s">
        <v>5049</v>
      </c>
    </row>
    <row r="1811" ht="13.2" spans="1:16">
      <c r="A1811" s="1">
        <v>1810</v>
      </c>
      <c r="B1811" s="1" t="s">
        <v>6</v>
      </c>
      <c r="C1811" s="1" t="s">
        <v>7</v>
      </c>
      <c r="D1811" s="1" t="s">
        <v>3594</v>
      </c>
      <c r="E1811" s="1" t="s">
        <v>3595</v>
      </c>
      <c r="F1811" s="1" t="s">
        <v>6255</v>
      </c>
      <c r="G1811" s="1" t="s">
        <v>6527</v>
      </c>
      <c r="H1811" s="1" t="s">
        <v>6528</v>
      </c>
      <c r="I1811" s="52" t="s">
        <v>2513</v>
      </c>
      <c r="J1811" s="52" t="s">
        <v>2514</v>
      </c>
      <c r="K1811" s="52" t="s">
        <v>3597</v>
      </c>
      <c r="M1811" s="2"/>
      <c r="O1811" s="1" t="s">
        <v>6548</v>
      </c>
      <c r="P1811" s="52" t="s">
        <v>6075</v>
      </c>
    </row>
    <row r="1812" ht="13.2" spans="1:17">
      <c r="A1812" s="1">
        <v>1811</v>
      </c>
      <c r="B1812" s="1" t="s">
        <v>3</v>
      </c>
      <c r="C1812" s="1" t="s">
        <v>4</v>
      </c>
      <c r="D1812" s="1" t="s">
        <v>3594</v>
      </c>
      <c r="E1812" s="1" t="s">
        <v>3595</v>
      </c>
      <c r="F1812" s="1" t="s">
        <v>6255</v>
      </c>
      <c r="G1812" s="1" t="s">
        <v>6527</v>
      </c>
      <c r="H1812" s="1" t="s">
        <v>6528</v>
      </c>
      <c r="I1812" s="52" t="s">
        <v>2513</v>
      </c>
      <c r="J1812" s="52" t="s">
        <v>2514</v>
      </c>
      <c r="K1812" s="52" t="s">
        <v>3597</v>
      </c>
      <c r="L1812" s="1" t="s">
        <v>6549</v>
      </c>
      <c r="M1812" s="2" t="s">
        <v>55</v>
      </c>
      <c r="O1812" s="1" t="s">
        <v>6548</v>
      </c>
      <c r="P1812" s="52" t="s">
        <v>6075</v>
      </c>
      <c r="Q1812" s="52" t="s">
        <v>3166</v>
      </c>
    </row>
    <row r="1813" ht="13.2" spans="1:16">
      <c r="A1813" s="1">
        <v>1812</v>
      </c>
      <c r="B1813" s="1" t="s">
        <v>6</v>
      </c>
      <c r="C1813" s="1" t="s">
        <v>7</v>
      </c>
      <c r="D1813" s="1" t="s">
        <v>3594</v>
      </c>
      <c r="E1813" s="1" t="s">
        <v>3595</v>
      </c>
      <c r="F1813" s="1" t="s">
        <v>6255</v>
      </c>
      <c r="G1813" s="1" t="s">
        <v>6527</v>
      </c>
      <c r="H1813" s="1" t="s">
        <v>6528</v>
      </c>
      <c r="I1813" s="52" t="s">
        <v>2515</v>
      </c>
      <c r="J1813" s="52" t="s">
        <v>2516</v>
      </c>
      <c r="K1813" s="52" t="s">
        <v>3597</v>
      </c>
      <c r="M1813" s="2"/>
      <c r="O1813" s="1" t="s">
        <v>6550</v>
      </c>
      <c r="P1813" s="52" t="s">
        <v>6350</v>
      </c>
    </row>
    <row r="1814" ht="13.2" spans="1:17">
      <c r="A1814" s="1">
        <v>1813</v>
      </c>
      <c r="B1814" s="1" t="s">
        <v>3</v>
      </c>
      <c r="C1814" s="1" t="s">
        <v>4</v>
      </c>
      <c r="D1814" s="1" t="s">
        <v>3594</v>
      </c>
      <c r="E1814" s="1" t="s">
        <v>3595</v>
      </c>
      <c r="F1814" s="1" t="s">
        <v>6255</v>
      </c>
      <c r="G1814" s="1" t="s">
        <v>6527</v>
      </c>
      <c r="H1814" s="1" t="s">
        <v>6528</v>
      </c>
      <c r="I1814" s="52" t="s">
        <v>2515</v>
      </c>
      <c r="J1814" s="52" t="s">
        <v>2516</v>
      </c>
      <c r="K1814" s="52" t="s">
        <v>3597</v>
      </c>
      <c r="L1814" s="1" t="s">
        <v>6551</v>
      </c>
      <c r="M1814" s="2" t="s">
        <v>55</v>
      </c>
      <c r="O1814" s="1" t="s">
        <v>6550</v>
      </c>
      <c r="P1814" s="52" t="s">
        <v>6350</v>
      </c>
      <c r="Q1814" s="52" t="s">
        <v>6352</v>
      </c>
    </row>
    <row r="1815" ht="13.2" spans="1:16">
      <c r="A1815" s="1">
        <v>1814</v>
      </c>
      <c r="B1815" s="1" t="s">
        <v>6</v>
      </c>
      <c r="C1815" s="1" t="s">
        <v>7</v>
      </c>
      <c r="D1815" s="1" t="s">
        <v>3594</v>
      </c>
      <c r="E1815" s="1" t="s">
        <v>3595</v>
      </c>
      <c r="F1815" s="1" t="s">
        <v>6255</v>
      </c>
      <c r="G1815" s="1" t="s">
        <v>6527</v>
      </c>
      <c r="H1815" s="1" t="s">
        <v>6528</v>
      </c>
      <c r="I1815" s="52" t="s">
        <v>2517</v>
      </c>
      <c r="J1815" s="52" t="s">
        <v>2518</v>
      </c>
      <c r="K1815" s="52" t="s">
        <v>3597</v>
      </c>
      <c r="M1815" s="2"/>
      <c r="O1815" s="1" t="s">
        <v>6552</v>
      </c>
      <c r="P1815" s="52" t="s">
        <v>3993</v>
      </c>
    </row>
    <row r="1816" ht="13.2" spans="1:17">
      <c r="A1816" s="1">
        <v>1815</v>
      </c>
      <c r="B1816" s="1" t="s">
        <v>3</v>
      </c>
      <c r="C1816" s="1" t="s">
        <v>4</v>
      </c>
      <c r="D1816" s="1" t="s">
        <v>3594</v>
      </c>
      <c r="E1816" s="1" t="s">
        <v>3595</v>
      </c>
      <c r="F1816" s="1" t="s">
        <v>6255</v>
      </c>
      <c r="G1816" s="1" t="s">
        <v>6527</v>
      </c>
      <c r="H1816" s="1" t="s">
        <v>6528</v>
      </c>
      <c r="I1816" s="52" t="s">
        <v>2517</v>
      </c>
      <c r="J1816" s="52" t="s">
        <v>2518</v>
      </c>
      <c r="K1816" s="52" t="s">
        <v>3597</v>
      </c>
      <c r="L1816" s="1" t="s">
        <v>6553</v>
      </c>
      <c r="M1816" s="2" t="s">
        <v>55</v>
      </c>
      <c r="O1816" s="1" t="s">
        <v>6552</v>
      </c>
      <c r="P1816" s="52" t="s">
        <v>3993</v>
      </c>
      <c r="Q1816" s="52" t="s">
        <v>3995</v>
      </c>
    </row>
    <row r="1817" ht="13.2" spans="1:16">
      <c r="A1817" s="1">
        <v>1816</v>
      </c>
      <c r="B1817" s="1" t="s">
        <v>6</v>
      </c>
      <c r="C1817" s="1" t="s">
        <v>7</v>
      </c>
      <c r="D1817" s="1" t="s">
        <v>3594</v>
      </c>
      <c r="E1817" s="1" t="s">
        <v>3595</v>
      </c>
      <c r="F1817" s="1" t="s">
        <v>6255</v>
      </c>
      <c r="G1817" s="1" t="s">
        <v>6527</v>
      </c>
      <c r="H1817" s="1" t="s">
        <v>6528</v>
      </c>
      <c r="I1817" s="52" t="s">
        <v>2519</v>
      </c>
      <c r="J1817" s="52" t="s">
        <v>2520</v>
      </c>
      <c r="K1817" s="52" t="s">
        <v>3597</v>
      </c>
      <c r="M1817" s="2"/>
      <c r="O1817" s="1" t="s">
        <v>6554</v>
      </c>
      <c r="P1817" s="52" t="s">
        <v>4108</v>
      </c>
    </row>
    <row r="1818" ht="13.2" spans="1:17">
      <c r="A1818" s="1">
        <v>1817</v>
      </c>
      <c r="B1818" s="1" t="s">
        <v>3</v>
      </c>
      <c r="C1818" s="1" t="s">
        <v>4</v>
      </c>
      <c r="D1818" s="1" t="s">
        <v>3594</v>
      </c>
      <c r="E1818" s="1" t="s">
        <v>3595</v>
      </c>
      <c r="F1818" s="1" t="s">
        <v>6255</v>
      </c>
      <c r="G1818" s="1" t="s">
        <v>6527</v>
      </c>
      <c r="H1818" s="1" t="s">
        <v>6528</v>
      </c>
      <c r="I1818" s="52" t="s">
        <v>2519</v>
      </c>
      <c r="J1818" s="52" t="s">
        <v>2520</v>
      </c>
      <c r="K1818" s="52" t="s">
        <v>3597</v>
      </c>
      <c r="L1818" s="1" t="s">
        <v>6555</v>
      </c>
      <c r="M1818" s="2" t="s">
        <v>55</v>
      </c>
      <c r="O1818" s="1" t="s">
        <v>6554</v>
      </c>
      <c r="P1818" s="52" t="s">
        <v>4108</v>
      </c>
      <c r="Q1818" s="52" t="s">
        <v>6340</v>
      </c>
    </row>
    <row r="1819" ht="13.2" spans="1:16">
      <c r="A1819" s="1">
        <v>1818</v>
      </c>
      <c r="B1819" s="1" t="s">
        <v>6</v>
      </c>
      <c r="C1819" s="1" t="s">
        <v>7</v>
      </c>
      <c r="D1819" s="1" t="s">
        <v>3594</v>
      </c>
      <c r="E1819" s="1" t="s">
        <v>3595</v>
      </c>
      <c r="F1819" s="1" t="s">
        <v>6255</v>
      </c>
      <c r="G1819" s="1" t="s">
        <v>6527</v>
      </c>
      <c r="H1819" s="1" t="s">
        <v>6528</v>
      </c>
      <c r="I1819" s="52" t="s">
        <v>2521</v>
      </c>
      <c r="J1819" s="52" t="s">
        <v>2522</v>
      </c>
      <c r="K1819" s="52" t="s">
        <v>3597</v>
      </c>
      <c r="M1819" s="2"/>
      <c r="O1819" s="1" t="s">
        <v>6556</v>
      </c>
      <c r="P1819" s="52" t="s">
        <v>4897</v>
      </c>
    </row>
    <row r="1820" ht="13.2" spans="1:17">
      <c r="A1820" s="1">
        <v>1819</v>
      </c>
      <c r="B1820" s="1" t="s">
        <v>3</v>
      </c>
      <c r="C1820" s="1" t="s">
        <v>4</v>
      </c>
      <c r="D1820" s="1" t="s">
        <v>3594</v>
      </c>
      <c r="E1820" s="1" t="s">
        <v>3595</v>
      </c>
      <c r="F1820" s="1" t="s">
        <v>6255</v>
      </c>
      <c r="G1820" s="1" t="s">
        <v>6527</v>
      </c>
      <c r="H1820" s="1" t="s">
        <v>6528</v>
      </c>
      <c r="I1820" s="52" t="s">
        <v>2521</v>
      </c>
      <c r="J1820" s="52" t="s">
        <v>2522</v>
      </c>
      <c r="K1820" s="52" t="s">
        <v>3597</v>
      </c>
      <c r="L1820" s="1" t="s">
        <v>6557</v>
      </c>
      <c r="M1820" s="2" t="s">
        <v>55</v>
      </c>
      <c r="O1820" s="1" t="s">
        <v>6556</v>
      </c>
      <c r="P1820" s="52" t="s">
        <v>4897</v>
      </c>
      <c r="Q1820" s="52" t="s">
        <v>6359</v>
      </c>
    </row>
    <row r="1821" ht="13.2" spans="1:16">
      <c r="A1821" s="1">
        <v>1820</v>
      </c>
      <c r="B1821" s="1" t="s">
        <v>6</v>
      </c>
      <c r="C1821" s="1" t="s">
        <v>7</v>
      </c>
      <c r="D1821" s="1" t="s">
        <v>3594</v>
      </c>
      <c r="E1821" s="1" t="s">
        <v>3595</v>
      </c>
      <c r="F1821" s="1" t="s">
        <v>6255</v>
      </c>
      <c r="G1821" s="1" t="s">
        <v>6527</v>
      </c>
      <c r="H1821" s="1" t="s">
        <v>6528</v>
      </c>
      <c r="I1821" s="52" t="s">
        <v>2523</v>
      </c>
      <c r="J1821" s="52" t="s">
        <v>2524</v>
      </c>
      <c r="K1821" s="52" t="s">
        <v>3597</v>
      </c>
      <c r="M1821" s="2"/>
      <c r="O1821" s="1" t="s">
        <v>6558</v>
      </c>
      <c r="P1821" s="52" t="s">
        <v>5801</v>
      </c>
    </row>
    <row r="1822" ht="13.2" spans="1:17">
      <c r="A1822" s="1">
        <v>1821</v>
      </c>
      <c r="B1822" s="1" t="s">
        <v>3</v>
      </c>
      <c r="C1822" s="1" t="s">
        <v>4</v>
      </c>
      <c r="D1822" s="1" t="s">
        <v>3594</v>
      </c>
      <c r="E1822" s="1" t="s">
        <v>3595</v>
      </c>
      <c r="F1822" s="1" t="s">
        <v>6255</v>
      </c>
      <c r="G1822" s="1" t="s">
        <v>6527</v>
      </c>
      <c r="H1822" s="1" t="s">
        <v>6528</v>
      </c>
      <c r="I1822" s="52" t="s">
        <v>2523</v>
      </c>
      <c r="J1822" s="52" t="s">
        <v>2524</v>
      </c>
      <c r="K1822" s="52" t="s">
        <v>3597</v>
      </c>
      <c r="L1822" s="1" t="s">
        <v>6559</v>
      </c>
      <c r="M1822" s="2" t="s">
        <v>55</v>
      </c>
      <c r="O1822" s="1" t="s">
        <v>6558</v>
      </c>
      <c r="P1822" s="52" t="s">
        <v>5801</v>
      </c>
      <c r="Q1822" s="52" t="s">
        <v>5803</v>
      </c>
    </row>
    <row r="1823" ht="13.2" spans="1:16">
      <c r="A1823" s="1">
        <v>1822</v>
      </c>
      <c r="B1823" s="1" t="s">
        <v>6</v>
      </c>
      <c r="C1823" s="1" t="s">
        <v>7</v>
      </c>
      <c r="D1823" s="1" t="s">
        <v>3594</v>
      </c>
      <c r="E1823" s="1" t="s">
        <v>3595</v>
      </c>
      <c r="F1823" s="1" t="s">
        <v>6255</v>
      </c>
      <c r="G1823" s="1" t="s">
        <v>6527</v>
      </c>
      <c r="H1823" s="1" t="s">
        <v>6528</v>
      </c>
      <c r="I1823" s="52" t="s">
        <v>2525</v>
      </c>
      <c r="J1823" s="52" t="s">
        <v>2526</v>
      </c>
      <c r="K1823" s="52" t="s">
        <v>3597</v>
      </c>
      <c r="M1823" s="2"/>
      <c r="O1823" s="1" t="s">
        <v>6560</v>
      </c>
      <c r="P1823" s="52" t="s">
        <v>5999</v>
      </c>
    </row>
    <row r="1824" ht="13.2" spans="1:17">
      <c r="A1824" s="1">
        <v>1823</v>
      </c>
      <c r="B1824" s="1" t="s">
        <v>3</v>
      </c>
      <c r="C1824" s="1" t="s">
        <v>4</v>
      </c>
      <c r="D1824" s="1" t="s">
        <v>3594</v>
      </c>
      <c r="E1824" s="1" t="s">
        <v>3595</v>
      </c>
      <c r="F1824" s="1" t="s">
        <v>6255</v>
      </c>
      <c r="G1824" s="1" t="s">
        <v>6527</v>
      </c>
      <c r="H1824" s="1" t="s">
        <v>6528</v>
      </c>
      <c r="I1824" s="52" t="s">
        <v>2525</v>
      </c>
      <c r="J1824" s="52" t="s">
        <v>2526</v>
      </c>
      <c r="K1824" s="52" t="s">
        <v>3597</v>
      </c>
      <c r="L1824" s="1" t="s">
        <v>6561</v>
      </c>
      <c r="M1824" s="2" t="s">
        <v>55</v>
      </c>
      <c r="O1824" s="1" t="s">
        <v>6560</v>
      </c>
      <c r="P1824" s="52" t="s">
        <v>5999</v>
      </c>
      <c r="Q1824" s="52" t="s">
        <v>4729</v>
      </c>
    </row>
    <row r="1825" ht="13.2" spans="1:16">
      <c r="A1825" s="1">
        <v>1824</v>
      </c>
      <c r="B1825" s="1" t="s">
        <v>6</v>
      </c>
      <c r="C1825" s="1" t="s">
        <v>7</v>
      </c>
      <c r="D1825" s="1" t="s">
        <v>3594</v>
      </c>
      <c r="E1825" s="1" t="s">
        <v>3595</v>
      </c>
      <c r="F1825" s="1" t="s">
        <v>6255</v>
      </c>
      <c r="G1825" s="1" t="s">
        <v>6527</v>
      </c>
      <c r="H1825" s="1" t="s">
        <v>6528</v>
      </c>
      <c r="I1825" s="52" t="s">
        <v>2527</v>
      </c>
      <c r="J1825" s="52" t="s">
        <v>2528</v>
      </c>
      <c r="K1825" s="52" t="s">
        <v>3597</v>
      </c>
      <c r="M1825" s="2"/>
      <c r="O1825" s="1" t="s">
        <v>6562</v>
      </c>
      <c r="P1825" s="52" t="s">
        <v>3924</v>
      </c>
    </row>
    <row r="1826" ht="13.2" spans="1:17">
      <c r="A1826" s="1">
        <v>1825</v>
      </c>
      <c r="B1826" s="1" t="s">
        <v>3</v>
      </c>
      <c r="C1826" s="1" t="s">
        <v>4</v>
      </c>
      <c r="D1826" s="1" t="s">
        <v>3594</v>
      </c>
      <c r="E1826" s="1" t="s">
        <v>3595</v>
      </c>
      <c r="F1826" s="1" t="s">
        <v>6255</v>
      </c>
      <c r="G1826" s="1" t="s">
        <v>6527</v>
      </c>
      <c r="H1826" s="1" t="s">
        <v>6528</v>
      </c>
      <c r="I1826" s="52" t="s">
        <v>2527</v>
      </c>
      <c r="J1826" s="52" t="s">
        <v>2528</v>
      </c>
      <c r="K1826" s="52" t="s">
        <v>3597</v>
      </c>
      <c r="L1826" s="1" t="s">
        <v>6563</v>
      </c>
      <c r="M1826" s="2" t="s">
        <v>55</v>
      </c>
      <c r="O1826" s="1" t="s">
        <v>6562</v>
      </c>
      <c r="P1826" s="52" t="s">
        <v>3924</v>
      </c>
      <c r="Q1826" s="52" t="s">
        <v>3926</v>
      </c>
    </row>
    <row r="1827" ht="13.2" spans="1:16">
      <c r="A1827" s="1">
        <v>1826</v>
      </c>
      <c r="B1827" s="1" t="s">
        <v>6</v>
      </c>
      <c r="C1827" s="1" t="s">
        <v>7</v>
      </c>
      <c r="D1827" s="1" t="s">
        <v>3594</v>
      </c>
      <c r="E1827" s="1" t="s">
        <v>3595</v>
      </c>
      <c r="F1827" s="1" t="s">
        <v>6255</v>
      </c>
      <c r="G1827" s="1" t="s">
        <v>6527</v>
      </c>
      <c r="H1827" s="1" t="s">
        <v>6528</v>
      </c>
      <c r="I1827" s="52" t="s">
        <v>2529</v>
      </c>
      <c r="J1827" s="52" t="s">
        <v>2530</v>
      </c>
      <c r="K1827" s="52" t="s">
        <v>3597</v>
      </c>
      <c r="M1827" s="2"/>
      <c r="O1827" s="1" t="s">
        <v>6564</v>
      </c>
      <c r="P1827" s="52" t="s">
        <v>4050</v>
      </c>
    </row>
    <row r="1828" ht="13.2" spans="1:17">
      <c r="A1828" s="1">
        <v>1827</v>
      </c>
      <c r="B1828" s="1" t="s">
        <v>3</v>
      </c>
      <c r="C1828" s="1" t="s">
        <v>4</v>
      </c>
      <c r="D1828" s="1" t="s">
        <v>3594</v>
      </c>
      <c r="E1828" s="1" t="s">
        <v>3595</v>
      </c>
      <c r="F1828" s="1" t="s">
        <v>6255</v>
      </c>
      <c r="G1828" s="1" t="s">
        <v>6527</v>
      </c>
      <c r="H1828" s="1" t="s">
        <v>6528</v>
      </c>
      <c r="I1828" s="52" t="s">
        <v>2529</v>
      </c>
      <c r="J1828" s="52" t="s">
        <v>2530</v>
      </c>
      <c r="K1828" s="52" t="s">
        <v>3597</v>
      </c>
      <c r="L1828" s="1" t="s">
        <v>6565</v>
      </c>
      <c r="M1828" s="2" t="s">
        <v>55</v>
      </c>
      <c r="O1828" s="1" t="s">
        <v>6564</v>
      </c>
      <c r="P1828" s="52" t="s">
        <v>4050</v>
      </c>
      <c r="Q1828" s="52" t="s">
        <v>4052</v>
      </c>
    </row>
    <row r="1829" ht="13.2" spans="1:16">
      <c r="A1829" s="1">
        <v>1828</v>
      </c>
      <c r="B1829" s="1" t="s">
        <v>6</v>
      </c>
      <c r="C1829" s="1" t="s">
        <v>7</v>
      </c>
      <c r="D1829" s="1" t="s">
        <v>3594</v>
      </c>
      <c r="E1829" s="1" t="s">
        <v>3595</v>
      </c>
      <c r="F1829" s="1" t="s">
        <v>6255</v>
      </c>
      <c r="G1829" s="1" t="s">
        <v>6527</v>
      </c>
      <c r="H1829" s="1" t="s">
        <v>6528</v>
      </c>
      <c r="I1829" s="52" t="s">
        <v>2531</v>
      </c>
      <c r="J1829" s="52" t="s">
        <v>2532</v>
      </c>
      <c r="K1829" s="52" t="s">
        <v>3597</v>
      </c>
      <c r="M1829" s="2"/>
      <c r="O1829" s="1" t="s">
        <v>6566</v>
      </c>
      <c r="P1829" s="52" t="s">
        <v>6371</v>
      </c>
    </row>
    <row r="1830" ht="13.2" spans="1:17">
      <c r="A1830" s="1">
        <v>1829</v>
      </c>
      <c r="B1830" s="1" t="s">
        <v>3</v>
      </c>
      <c r="C1830" s="1" t="s">
        <v>4</v>
      </c>
      <c r="D1830" s="1" t="s">
        <v>3594</v>
      </c>
      <c r="E1830" s="1" t="s">
        <v>3595</v>
      </c>
      <c r="F1830" s="1" t="s">
        <v>6255</v>
      </c>
      <c r="G1830" s="1" t="s">
        <v>6527</v>
      </c>
      <c r="H1830" s="1" t="s">
        <v>6528</v>
      </c>
      <c r="I1830" s="52" t="s">
        <v>2531</v>
      </c>
      <c r="J1830" s="52" t="s">
        <v>2532</v>
      </c>
      <c r="K1830" s="52" t="s">
        <v>3597</v>
      </c>
      <c r="L1830" s="1" t="s">
        <v>6567</v>
      </c>
      <c r="M1830" s="2" t="s">
        <v>55</v>
      </c>
      <c r="O1830" s="1" t="s">
        <v>6566</v>
      </c>
      <c r="P1830" s="52" t="s">
        <v>6371</v>
      </c>
      <c r="Q1830" s="52" t="s">
        <v>6373</v>
      </c>
    </row>
    <row r="1831" ht="13.2" spans="1:16">
      <c r="A1831" s="1">
        <v>1830</v>
      </c>
      <c r="B1831" s="1" t="s">
        <v>6</v>
      </c>
      <c r="C1831" s="1" t="s">
        <v>7</v>
      </c>
      <c r="D1831" s="1" t="s">
        <v>3594</v>
      </c>
      <c r="E1831" s="1" t="s">
        <v>3595</v>
      </c>
      <c r="F1831" s="1" t="s">
        <v>6255</v>
      </c>
      <c r="G1831" s="1" t="s">
        <v>6527</v>
      </c>
      <c r="H1831" s="1" t="s">
        <v>6528</v>
      </c>
      <c r="I1831" s="52" t="s">
        <v>2533</v>
      </c>
      <c r="J1831" s="52" t="s">
        <v>2534</v>
      </c>
      <c r="K1831" s="52" t="s">
        <v>3597</v>
      </c>
      <c r="M1831" s="2"/>
      <c r="O1831" s="1" t="s">
        <v>6568</v>
      </c>
      <c r="P1831" s="52" t="s">
        <v>4235</v>
      </c>
    </row>
    <row r="1832" ht="13.2" spans="1:17">
      <c r="A1832" s="1">
        <v>1831</v>
      </c>
      <c r="B1832" s="1" t="s">
        <v>3</v>
      </c>
      <c r="C1832" s="1" t="s">
        <v>4</v>
      </c>
      <c r="D1832" s="1" t="s">
        <v>3594</v>
      </c>
      <c r="E1832" s="1" t="s">
        <v>3595</v>
      </c>
      <c r="F1832" s="1" t="s">
        <v>6255</v>
      </c>
      <c r="G1832" s="1" t="s">
        <v>6527</v>
      </c>
      <c r="H1832" s="1" t="s">
        <v>6528</v>
      </c>
      <c r="I1832" s="52" t="s">
        <v>2533</v>
      </c>
      <c r="J1832" s="52" t="s">
        <v>2534</v>
      </c>
      <c r="K1832" s="52" t="s">
        <v>3597</v>
      </c>
      <c r="L1832" s="1" t="s">
        <v>6569</v>
      </c>
      <c r="M1832" s="2" t="s">
        <v>55</v>
      </c>
      <c r="O1832" s="1" t="s">
        <v>6568</v>
      </c>
      <c r="P1832" s="52" t="s">
        <v>4235</v>
      </c>
      <c r="Q1832" s="52" t="s">
        <v>4017</v>
      </c>
    </row>
    <row r="1833" ht="13.2" spans="1:16">
      <c r="A1833" s="1">
        <v>1832</v>
      </c>
      <c r="B1833" s="1" t="s">
        <v>6</v>
      </c>
      <c r="C1833" s="1" t="s">
        <v>7</v>
      </c>
      <c r="D1833" s="1" t="s">
        <v>3594</v>
      </c>
      <c r="E1833" s="1" t="s">
        <v>3595</v>
      </c>
      <c r="F1833" s="1" t="s">
        <v>6255</v>
      </c>
      <c r="G1833" s="1" t="s">
        <v>6527</v>
      </c>
      <c r="H1833" s="1" t="s">
        <v>6528</v>
      </c>
      <c r="I1833" s="52" t="s">
        <v>2535</v>
      </c>
      <c r="J1833" s="52" t="s">
        <v>2536</v>
      </c>
      <c r="K1833" s="52" t="s">
        <v>3597</v>
      </c>
      <c r="M1833" s="2"/>
      <c r="O1833" s="1" t="s">
        <v>6570</v>
      </c>
      <c r="P1833" s="52" t="s">
        <v>4450</v>
      </c>
    </row>
    <row r="1834" ht="13.2" spans="1:17">
      <c r="A1834" s="1">
        <v>1833</v>
      </c>
      <c r="B1834" s="1" t="s">
        <v>3</v>
      </c>
      <c r="C1834" s="1" t="s">
        <v>4</v>
      </c>
      <c r="D1834" s="1" t="s">
        <v>3594</v>
      </c>
      <c r="E1834" s="1" t="s">
        <v>3595</v>
      </c>
      <c r="F1834" s="1" t="s">
        <v>6255</v>
      </c>
      <c r="G1834" s="1" t="s">
        <v>6527</v>
      </c>
      <c r="H1834" s="1" t="s">
        <v>6528</v>
      </c>
      <c r="I1834" s="52" t="s">
        <v>2535</v>
      </c>
      <c r="J1834" s="52" t="s">
        <v>2536</v>
      </c>
      <c r="K1834" s="52" t="s">
        <v>3597</v>
      </c>
      <c r="L1834" s="1" t="s">
        <v>6571</v>
      </c>
      <c r="M1834" s="2" t="s">
        <v>55</v>
      </c>
      <c r="O1834" s="1" t="s">
        <v>6570</v>
      </c>
      <c r="P1834" s="52" t="s">
        <v>4450</v>
      </c>
      <c r="Q1834" s="52" t="s">
        <v>4287</v>
      </c>
    </row>
    <row r="1835" ht="13.2" spans="1:16">
      <c r="A1835" s="1">
        <v>1834</v>
      </c>
      <c r="B1835" s="1" t="s">
        <v>6</v>
      </c>
      <c r="C1835" s="1" t="s">
        <v>7</v>
      </c>
      <c r="D1835" s="1" t="s">
        <v>3594</v>
      </c>
      <c r="E1835" s="1" t="s">
        <v>3595</v>
      </c>
      <c r="F1835" s="1" t="s">
        <v>6255</v>
      </c>
      <c r="G1835" s="1" t="s">
        <v>6527</v>
      </c>
      <c r="H1835" s="1" t="s">
        <v>6528</v>
      </c>
      <c r="I1835" s="52" t="s">
        <v>2537</v>
      </c>
      <c r="J1835" s="52" t="s">
        <v>2538</v>
      </c>
      <c r="K1835" s="52" t="s">
        <v>3597</v>
      </c>
      <c r="M1835" s="2"/>
      <c r="O1835" s="1" t="s">
        <v>6572</v>
      </c>
      <c r="P1835" s="52" t="s">
        <v>6379</v>
      </c>
    </row>
    <row r="1836" ht="13.2" spans="1:17">
      <c r="A1836" s="1">
        <v>1835</v>
      </c>
      <c r="B1836" s="1" t="s">
        <v>3</v>
      </c>
      <c r="C1836" s="1" t="s">
        <v>4</v>
      </c>
      <c r="D1836" s="1" t="s">
        <v>3594</v>
      </c>
      <c r="E1836" s="1" t="s">
        <v>3595</v>
      </c>
      <c r="F1836" s="1" t="s">
        <v>6255</v>
      </c>
      <c r="G1836" s="1" t="s">
        <v>6527</v>
      </c>
      <c r="H1836" s="1" t="s">
        <v>6528</v>
      </c>
      <c r="I1836" s="52" t="s">
        <v>2537</v>
      </c>
      <c r="J1836" s="52" t="s">
        <v>2538</v>
      </c>
      <c r="K1836" s="52" t="s">
        <v>3597</v>
      </c>
      <c r="L1836" s="1" t="s">
        <v>6573</v>
      </c>
      <c r="M1836" s="2" t="s">
        <v>55</v>
      </c>
      <c r="O1836" s="1" t="s">
        <v>6572</v>
      </c>
      <c r="P1836" s="52" t="s">
        <v>6379</v>
      </c>
      <c r="Q1836" s="52" t="s">
        <v>6381</v>
      </c>
    </row>
    <row r="1837" ht="13.2" spans="1:16">
      <c r="A1837" s="1">
        <v>1836</v>
      </c>
      <c r="B1837" s="1" t="s">
        <v>6</v>
      </c>
      <c r="C1837" s="1" t="s">
        <v>7</v>
      </c>
      <c r="D1837" s="1" t="s">
        <v>3594</v>
      </c>
      <c r="E1837" s="1" t="s">
        <v>3595</v>
      </c>
      <c r="F1837" s="1" t="s">
        <v>6255</v>
      </c>
      <c r="G1837" s="1" t="s">
        <v>6527</v>
      </c>
      <c r="H1837" s="1" t="s">
        <v>6528</v>
      </c>
      <c r="I1837" s="52" t="s">
        <v>2539</v>
      </c>
      <c r="J1837" s="52" t="s">
        <v>2540</v>
      </c>
      <c r="K1837" s="52" t="s">
        <v>3597</v>
      </c>
      <c r="M1837" s="2"/>
      <c r="O1837" s="1" t="s">
        <v>6574</v>
      </c>
      <c r="P1837" s="52" t="s">
        <v>4490</v>
      </c>
    </row>
    <row r="1838" ht="13.2" spans="1:17">
      <c r="A1838" s="1">
        <v>1837</v>
      </c>
      <c r="B1838" s="1" t="s">
        <v>3</v>
      </c>
      <c r="C1838" s="1" t="s">
        <v>4</v>
      </c>
      <c r="D1838" s="1" t="s">
        <v>3594</v>
      </c>
      <c r="E1838" s="1" t="s">
        <v>3595</v>
      </c>
      <c r="F1838" s="1" t="s">
        <v>6255</v>
      </c>
      <c r="G1838" s="1" t="s">
        <v>6527</v>
      </c>
      <c r="H1838" s="1" t="s">
        <v>6528</v>
      </c>
      <c r="I1838" s="52" t="s">
        <v>2539</v>
      </c>
      <c r="J1838" s="52" t="s">
        <v>2540</v>
      </c>
      <c r="K1838" s="52" t="s">
        <v>3597</v>
      </c>
      <c r="L1838" s="1" t="s">
        <v>6575</v>
      </c>
      <c r="M1838" s="2" t="s">
        <v>593</v>
      </c>
      <c r="O1838" s="1" t="s">
        <v>6574</v>
      </c>
      <c r="P1838" s="52" t="s">
        <v>4490</v>
      </c>
      <c r="Q1838" s="52" t="s">
        <v>6385</v>
      </c>
    </row>
    <row r="1839" ht="13.2" spans="1:16">
      <c r="A1839" s="1">
        <v>1838</v>
      </c>
      <c r="B1839" s="1" t="s">
        <v>6</v>
      </c>
      <c r="C1839" s="1" t="s">
        <v>7</v>
      </c>
      <c r="D1839" s="1" t="s">
        <v>3594</v>
      </c>
      <c r="E1839" s="1" t="s">
        <v>3595</v>
      </c>
      <c r="F1839" s="1" t="s">
        <v>6255</v>
      </c>
      <c r="G1839" s="1" t="s">
        <v>6527</v>
      </c>
      <c r="H1839" s="1" t="s">
        <v>6528</v>
      </c>
      <c r="I1839" s="52" t="s">
        <v>2541</v>
      </c>
      <c r="J1839" s="52" t="s">
        <v>2542</v>
      </c>
      <c r="K1839" s="52" t="s">
        <v>3597</v>
      </c>
      <c r="M1839" s="2"/>
      <c r="O1839" s="1" t="s">
        <v>6576</v>
      </c>
      <c r="P1839" s="52" t="s">
        <v>4284</v>
      </c>
    </row>
    <row r="1840" ht="13.2" spans="1:17">
      <c r="A1840" s="1">
        <v>1839</v>
      </c>
      <c r="B1840" s="1" t="s">
        <v>3</v>
      </c>
      <c r="C1840" s="1" t="s">
        <v>4</v>
      </c>
      <c r="D1840" s="1" t="s">
        <v>3594</v>
      </c>
      <c r="E1840" s="1" t="s">
        <v>3595</v>
      </c>
      <c r="F1840" s="1" t="s">
        <v>6255</v>
      </c>
      <c r="G1840" s="1" t="s">
        <v>6527</v>
      </c>
      <c r="H1840" s="1" t="s">
        <v>6528</v>
      </c>
      <c r="I1840" s="52" t="s">
        <v>2541</v>
      </c>
      <c r="J1840" s="52" t="s">
        <v>2542</v>
      </c>
      <c r="K1840" s="52" t="s">
        <v>3597</v>
      </c>
      <c r="L1840" s="1" t="s">
        <v>6577</v>
      </c>
      <c r="M1840" s="2" t="s">
        <v>594</v>
      </c>
      <c r="O1840" s="1" t="s">
        <v>6576</v>
      </c>
      <c r="P1840" s="52" t="s">
        <v>4284</v>
      </c>
      <c r="Q1840" s="52" t="s">
        <v>6271</v>
      </c>
    </row>
    <row r="1841" ht="13.2" spans="1:16">
      <c r="A1841" s="1">
        <v>1840</v>
      </c>
      <c r="B1841" s="1" t="s">
        <v>6</v>
      </c>
      <c r="C1841" s="1" t="s">
        <v>7</v>
      </c>
      <c r="D1841" s="1" t="s">
        <v>3594</v>
      </c>
      <c r="E1841" s="1" t="s">
        <v>3595</v>
      </c>
      <c r="F1841" s="1" t="s">
        <v>6255</v>
      </c>
      <c r="G1841" s="1" t="s">
        <v>6527</v>
      </c>
      <c r="H1841" s="1" t="s">
        <v>6528</v>
      </c>
      <c r="I1841" s="52" t="s">
        <v>2543</v>
      </c>
      <c r="J1841" s="52" t="s">
        <v>2544</v>
      </c>
      <c r="K1841" s="52" t="s">
        <v>3597</v>
      </c>
      <c r="M1841" s="2"/>
      <c r="O1841" s="1" t="s">
        <v>6578</v>
      </c>
      <c r="P1841" s="52" t="s">
        <v>3999</v>
      </c>
    </row>
    <row r="1842" ht="13.2" spans="1:17">
      <c r="A1842" s="1">
        <v>1841</v>
      </c>
      <c r="B1842" s="1" t="s">
        <v>3</v>
      </c>
      <c r="C1842" s="1" t="s">
        <v>4</v>
      </c>
      <c r="D1842" s="1" t="s">
        <v>3594</v>
      </c>
      <c r="E1842" s="1" t="s">
        <v>3595</v>
      </c>
      <c r="F1842" s="1" t="s">
        <v>6255</v>
      </c>
      <c r="G1842" s="1" t="s">
        <v>6527</v>
      </c>
      <c r="H1842" s="1" t="s">
        <v>6528</v>
      </c>
      <c r="I1842" s="52" t="s">
        <v>2543</v>
      </c>
      <c r="J1842" s="52" t="s">
        <v>2544</v>
      </c>
      <c r="K1842" s="52" t="s">
        <v>3597</v>
      </c>
      <c r="L1842" s="1" t="s">
        <v>6579</v>
      </c>
      <c r="M1842" s="2" t="s">
        <v>595</v>
      </c>
      <c r="O1842" s="1" t="s">
        <v>6578</v>
      </c>
      <c r="P1842" s="52" t="s">
        <v>3999</v>
      </c>
      <c r="Q1842" s="52" t="s">
        <v>4641</v>
      </c>
    </row>
    <row r="1843" ht="13.2" spans="1:16">
      <c r="A1843" s="1">
        <v>1842</v>
      </c>
      <c r="B1843" s="1" t="s">
        <v>6</v>
      </c>
      <c r="C1843" s="1" t="s">
        <v>7</v>
      </c>
      <c r="D1843" s="1" t="s">
        <v>3594</v>
      </c>
      <c r="E1843" s="1" t="s">
        <v>3595</v>
      </c>
      <c r="F1843" s="1" t="s">
        <v>6255</v>
      </c>
      <c r="G1843" s="1" t="s">
        <v>6527</v>
      </c>
      <c r="H1843" s="1" t="s">
        <v>6528</v>
      </c>
      <c r="I1843" s="52" t="s">
        <v>2545</v>
      </c>
      <c r="J1843" s="52" t="s">
        <v>2546</v>
      </c>
      <c r="K1843" s="52" t="s">
        <v>3597</v>
      </c>
      <c r="M1843" s="2"/>
      <c r="O1843" s="1" t="s">
        <v>6580</v>
      </c>
      <c r="P1843" s="52" t="s">
        <v>3832</v>
      </c>
    </row>
    <row r="1844" ht="13.2" spans="1:17">
      <c r="A1844" s="1">
        <v>1843</v>
      </c>
      <c r="B1844" s="1" t="s">
        <v>3</v>
      </c>
      <c r="C1844" s="1" t="s">
        <v>4</v>
      </c>
      <c r="D1844" s="1" t="s">
        <v>3594</v>
      </c>
      <c r="E1844" s="1" t="s">
        <v>3595</v>
      </c>
      <c r="F1844" s="1" t="s">
        <v>6255</v>
      </c>
      <c r="G1844" s="1" t="s">
        <v>6527</v>
      </c>
      <c r="H1844" s="1" t="s">
        <v>6528</v>
      </c>
      <c r="I1844" s="52" t="s">
        <v>2545</v>
      </c>
      <c r="J1844" s="52" t="s">
        <v>2546</v>
      </c>
      <c r="K1844" s="52" t="s">
        <v>3597</v>
      </c>
      <c r="L1844" s="1" t="s">
        <v>6581</v>
      </c>
      <c r="M1844" s="2" t="s">
        <v>579</v>
      </c>
      <c r="O1844" s="1" t="s">
        <v>6580</v>
      </c>
      <c r="P1844" s="52" t="s">
        <v>3832</v>
      </c>
      <c r="Q1844" s="52" t="s">
        <v>3834</v>
      </c>
    </row>
    <row r="1845" ht="13.2" spans="1:16">
      <c r="A1845" s="1">
        <v>1844</v>
      </c>
      <c r="B1845" s="1" t="s">
        <v>6</v>
      </c>
      <c r="C1845" s="1" t="s">
        <v>7</v>
      </c>
      <c r="D1845" s="1" t="s">
        <v>3594</v>
      </c>
      <c r="E1845" s="1" t="s">
        <v>3595</v>
      </c>
      <c r="F1845" s="1" t="s">
        <v>6255</v>
      </c>
      <c r="G1845" s="1" t="s">
        <v>6527</v>
      </c>
      <c r="H1845" s="1" t="s">
        <v>6528</v>
      </c>
      <c r="I1845" s="52" t="s">
        <v>2547</v>
      </c>
      <c r="J1845" s="52" t="s">
        <v>2548</v>
      </c>
      <c r="K1845" s="52" t="s">
        <v>3597</v>
      </c>
      <c r="M1845" s="2"/>
      <c r="O1845" s="1" t="s">
        <v>6582</v>
      </c>
      <c r="P1845" s="52" t="s">
        <v>4460</v>
      </c>
    </row>
    <row r="1846" ht="13.2" spans="1:17">
      <c r="A1846" s="1">
        <v>1845</v>
      </c>
      <c r="B1846" s="1" t="s">
        <v>3</v>
      </c>
      <c r="C1846" s="1" t="s">
        <v>4</v>
      </c>
      <c r="D1846" s="1" t="s">
        <v>3594</v>
      </c>
      <c r="E1846" s="1" t="s">
        <v>3595</v>
      </c>
      <c r="F1846" s="1" t="s">
        <v>6255</v>
      </c>
      <c r="G1846" s="1" t="s">
        <v>6527</v>
      </c>
      <c r="H1846" s="1" t="s">
        <v>6528</v>
      </c>
      <c r="I1846" s="52" t="s">
        <v>2547</v>
      </c>
      <c r="J1846" s="52" t="s">
        <v>2548</v>
      </c>
      <c r="K1846" s="52" t="s">
        <v>3597</v>
      </c>
      <c r="L1846" s="1" t="s">
        <v>6583</v>
      </c>
      <c r="M1846" s="2" t="s">
        <v>605</v>
      </c>
      <c r="O1846" s="1" t="s">
        <v>6582</v>
      </c>
      <c r="P1846" s="52" t="s">
        <v>4460</v>
      </c>
      <c r="Q1846" s="52" t="s">
        <v>2938</v>
      </c>
    </row>
    <row r="1847" ht="13.2" spans="1:16">
      <c r="A1847" s="1">
        <v>1846</v>
      </c>
      <c r="B1847" s="1" t="s">
        <v>6</v>
      </c>
      <c r="C1847" s="1" t="s">
        <v>7</v>
      </c>
      <c r="D1847" s="1" t="s">
        <v>3594</v>
      </c>
      <c r="E1847" s="1" t="s">
        <v>3595</v>
      </c>
      <c r="F1847" s="1" t="s">
        <v>6255</v>
      </c>
      <c r="G1847" s="1" t="s">
        <v>6527</v>
      </c>
      <c r="H1847" s="1" t="s">
        <v>6528</v>
      </c>
      <c r="I1847" s="52" t="s">
        <v>2549</v>
      </c>
      <c r="J1847" s="52" t="s">
        <v>2550</v>
      </c>
      <c r="K1847" s="52" t="s">
        <v>3597</v>
      </c>
      <c r="M1847" s="2"/>
      <c r="O1847" s="1" t="s">
        <v>6584</v>
      </c>
      <c r="P1847" s="52" t="s">
        <v>5336</v>
      </c>
    </row>
    <row r="1848" ht="13.2" spans="1:17">
      <c r="A1848" s="1">
        <v>1847</v>
      </c>
      <c r="B1848" s="1" t="s">
        <v>3</v>
      </c>
      <c r="C1848" s="1" t="s">
        <v>4</v>
      </c>
      <c r="D1848" s="1" t="s">
        <v>3594</v>
      </c>
      <c r="E1848" s="1" t="s">
        <v>3595</v>
      </c>
      <c r="F1848" s="1" t="s">
        <v>6255</v>
      </c>
      <c r="G1848" s="1" t="s">
        <v>6527</v>
      </c>
      <c r="H1848" s="1" t="s">
        <v>6528</v>
      </c>
      <c r="I1848" s="52" t="s">
        <v>2549</v>
      </c>
      <c r="J1848" s="52" t="s">
        <v>2550</v>
      </c>
      <c r="K1848" s="52" t="s">
        <v>3597</v>
      </c>
      <c r="L1848" s="1" t="s">
        <v>6585</v>
      </c>
      <c r="M1848" s="2" t="s">
        <v>598</v>
      </c>
      <c r="O1848" s="1" t="s">
        <v>6584</v>
      </c>
      <c r="P1848" s="52" t="s">
        <v>5336</v>
      </c>
      <c r="Q1848" s="52" t="s">
        <v>5338</v>
      </c>
    </row>
    <row r="1849" ht="13.2" spans="1:16">
      <c r="A1849" s="1">
        <v>1848</v>
      </c>
      <c r="B1849" s="1" t="s">
        <v>6</v>
      </c>
      <c r="C1849" s="1" t="s">
        <v>7</v>
      </c>
      <c r="D1849" s="1" t="s">
        <v>3594</v>
      </c>
      <c r="E1849" s="1" t="s">
        <v>3595</v>
      </c>
      <c r="F1849" s="1" t="s">
        <v>6255</v>
      </c>
      <c r="G1849" s="1" t="s">
        <v>6527</v>
      </c>
      <c r="H1849" s="1" t="s">
        <v>6528</v>
      </c>
      <c r="I1849" s="52" t="s">
        <v>2551</v>
      </c>
      <c r="J1849" s="52" t="s">
        <v>2552</v>
      </c>
      <c r="K1849" s="1" t="s">
        <v>3602</v>
      </c>
      <c r="M1849" s="2"/>
      <c r="O1849" s="1" t="s">
        <v>6586</v>
      </c>
      <c r="P1849" s="52" t="s">
        <v>3997</v>
      </c>
    </row>
    <row r="1850" ht="13.2" spans="1:17">
      <c r="A1850" s="1">
        <v>1849</v>
      </c>
      <c r="B1850" s="1" t="s">
        <v>3</v>
      </c>
      <c r="C1850" s="1" t="s">
        <v>4</v>
      </c>
      <c r="D1850" s="1" t="s">
        <v>3594</v>
      </c>
      <c r="E1850" s="1" t="s">
        <v>3595</v>
      </c>
      <c r="F1850" s="1" t="s">
        <v>6255</v>
      </c>
      <c r="G1850" s="1" t="s">
        <v>6527</v>
      </c>
      <c r="H1850" s="1" t="s">
        <v>6528</v>
      </c>
      <c r="I1850" s="52" t="s">
        <v>2551</v>
      </c>
      <c r="J1850" s="52" t="s">
        <v>2552</v>
      </c>
      <c r="K1850" s="1" t="s">
        <v>3602</v>
      </c>
      <c r="L1850" s="1" t="s">
        <v>6587</v>
      </c>
      <c r="M1850" s="2" t="s">
        <v>582</v>
      </c>
      <c r="O1850" s="1" t="s">
        <v>6586</v>
      </c>
      <c r="P1850" s="52" t="s">
        <v>3997</v>
      </c>
      <c r="Q1850" s="52" t="s">
        <v>3999</v>
      </c>
    </row>
    <row r="1851" ht="13.2" spans="1:16">
      <c r="A1851" s="1">
        <v>1850</v>
      </c>
      <c r="B1851" s="1" t="s">
        <v>6</v>
      </c>
      <c r="C1851" s="1" t="s">
        <v>7</v>
      </c>
      <c r="D1851" s="1" t="s">
        <v>3594</v>
      </c>
      <c r="E1851" s="1" t="s">
        <v>3595</v>
      </c>
      <c r="F1851" s="1" t="s">
        <v>6255</v>
      </c>
      <c r="G1851" s="1" t="s">
        <v>6527</v>
      </c>
      <c r="H1851" s="1" t="s">
        <v>6528</v>
      </c>
      <c r="I1851" s="52" t="s">
        <v>2553</v>
      </c>
      <c r="J1851" s="52" t="s">
        <v>2554</v>
      </c>
      <c r="K1851" s="52" t="s">
        <v>3597</v>
      </c>
      <c r="M1851" s="2"/>
      <c r="O1851" s="1" t="s">
        <v>6588</v>
      </c>
      <c r="P1851" s="52" t="s">
        <v>4090</v>
      </c>
    </row>
    <row r="1852" ht="13.2" spans="1:17">
      <c r="A1852" s="1">
        <v>1851</v>
      </c>
      <c r="B1852" s="1" t="s">
        <v>3</v>
      </c>
      <c r="C1852" s="1" t="s">
        <v>4</v>
      </c>
      <c r="D1852" s="1" t="s">
        <v>3594</v>
      </c>
      <c r="E1852" s="1" t="s">
        <v>3595</v>
      </c>
      <c r="F1852" s="1" t="s">
        <v>6255</v>
      </c>
      <c r="G1852" s="1" t="s">
        <v>6527</v>
      </c>
      <c r="H1852" s="1" t="s">
        <v>6528</v>
      </c>
      <c r="I1852" s="52" t="s">
        <v>2553</v>
      </c>
      <c r="J1852" s="52" t="s">
        <v>2554</v>
      </c>
      <c r="K1852" s="52" t="s">
        <v>3597</v>
      </c>
      <c r="L1852" s="1" t="s">
        <v>6589</v>
      </c>
      <c r="M1852" s="2" t="s">
        <v>583</v>
      </c>
      <c r="O1852" s="1" t="s">
        <v>6588</v>
      </c>
      <c r="P1852" s="52" t="s">
        <v>4090</v>
      </c>
      <c r="Q1852" s="52" t="s">
        <v>4092</v>
      </c>
    </row>
    <row r="1853" ht="13.2" spans="1:16">
      <c r="A1853" s="1">
        <v>1852</v>
      </c>
      <c r="B1853" s="1" t="s">
        <v>6</v>
      </c>
      <c r="C1853" s="1" t="s">
        <v>7</v>
      </c>
      <c r="D1853" s="1" t="s">
        <v>3594</v>
      </c>
      <c r="E1853" s="1" t="s">
        <v>3595</v>
      </c>
      <c r="F1853" s="1" t="s">
        <v>6255</v>
      </c>
      <c r="G1853" s="1" t="s">
        <v>6527</v>
      </c>
      <c r="H1853" s="1" t="s">
        <v>6528</v>
      </c>
      <c r="I1853" s="52" t="s">
        <v>2555</v>
      </c>
      <c r="J1853" s="52" t="s">
        <v>2556</v>
      </c>
      <c r="K1853" s="52" t="s">
        <v>3597</v>
      </c>
      <c r="M1853" s="2"/>
      <c r="O1853" s="1" t="s">
        <v>6590</v>
      </c>
      <c r="P1853" s="52" t="s">
        <v>6075</v>
      </c>
    </row>
    <row r="1854" ht="13.2" spans="1:17">
      <c r="A1854" s="1">
        <v>1853</v>
      </c>
      <c r="B1854" s="1" t="s">
        <v>3</v>
      </c>
      <c r="C1854" s="1" t="s">
        <v>4</v>
      </c>
      <c r="D1854" s="1" t="s">
        <v>3594</v>
      </c>
      <c r="E1854" s="1" t="s">
        <v>3595</v>
      </c>
      <c r="F1854" s="1" t="s">
        <v>6255</v>
      </c>
      <c r="G1854" s="1" t="s">
        <v>6527</v>
      </c>
      <c r="H1854" s="1" t="s">
        <v>6528</v>
      </c>
      <c r="I1854" s="52" t="s">
        <v>2555</v>
      </c>
      <c r="J1854" s="52" t="s">
        <v>2556</v>
      </c>
      <c r="K1854" s="52" t="s">
        <v>3597</v>
      </c>
      <c r="L1854" s="1" t="s">
        <v>6591</v>
      </c>
      <c r="M1854" s="2" t="s">
        <v>584</v>
      </c>
      <c r="O1854" s="1" t="s">
        <v>6590</v>
      </c>
      <c r="P1854" s="52" t="s">
        <v>6075</v>
      </c>
      <c r="Q1854" s="52" t="s">
        <v>3166</v>
      </c>
    </row>
    <row r="1855" ht="13.2" spans="1:16">
      <c r="A1855" s="1">
        <v>1854</v>
      </c>
      <c r="B1855" s="1" t="s">
        <v>6</v>
      </c>
      <c r="C1855" s="1" t="s">
        <v>7</v>
      </c>
      <c r="D1855" s="1" t="s">
        <v>3594</v>
      </c>
      <c r="E1855" s="1" t="s">
        <v>3595</v>
      </c>
      <c r="F1855" s="1" t="s">
        <v>6255</v>
      </c>
      <c r="G1855" s="1" t="s">
        <v>6527</v>
      </c>
      <c r="H1855" s="1" t="s">
        <v>6528</v>
      </c>
      <c r="I1855" s="52" t="s">
        <v>2557</v>
      </c>
      <c r="J1855" s="52" t="s">
        <v>2366</v>
      </c>
      <c r="K1855" s="52" t="s">
        <v>3597</v>
      </c>
      <c r="M1855" s="2"/>
      <c r="O1855" s="1" t="s">
        <v>6592</v>
      </c>
      <c r="P1855" s="52" t="s">
        <v>3986</v>
      </c>
    </row>
    <row r="1856" ht="13.2" spans="1:17">
      <c r="A1856" s="1">
        <v>1855</v>
      </c>
      <c r="B1856" s="1" t="s">
        <v>3</v>
      </c>
      <c r="C1856" s="1" t="s">
        <v>4</v>
      </c>
      <c r="D1856" s="1" t="s">
        <v>3594</v>
      </c>
      <c r="E1856" s="1" t="s">
        <v>3595</v>
      </c>
      <c r="F1856" s="1" t="s">
        <v>6255</v>
      </c>
      <c r="G1856" s="1" t="s">
        <v>6527</v>
      </c>
      <c r="H1856" s="1" t="s">
        <v>6528</v>
      </c>
      <c r="I1856" s="52" t="s">
        <v>2557</v>
      </c>
      <c r="J1856" s="52" t="s">
        <v>2366</v>
      </c>
      <c r="K1856" s="52" t="s">
        <v>3597</v>
      </c>
      <c r="L1856" s="1" t="s">
        <v>6593</v>
      </c>
      <c r="M1856" s="2" t="s">
        <v>567</v>
      </c>
      <c r="O1856" s="1" t="s">
        <v>6592</v>
      </c>
      <c r="P1856" s="52" t="s">
        <v>3986</v>
      </c>
      <c r="Q1856" s="52" t="s">
        <v>3988</v>
      </c>
    </row>
    <row r="1857" ht="13.2" spans="1:16">
      <c r="A1857" s="1">
        <v>1856</v>
      </c>
      <c r="B1857" s="1" t="s">
        <v>6</v>
      </c>
      <c r="C1857" s="1" t="s">
        <v>7</v>
      </c>
      <c r="D1857" s="1" t="s">
        <v>3594</v>
      </c>
      <c r="E1857" s="1" t="s">
        <v>3595</v>
      </c>
      <c r="F1857" s="1" t="s">
        <v>6255</v>
      </c>
      <c r="G1857" s="1" t="s">
        <v>6527</v>
      </c>
      <c r="H1857" s="1" t="s">
        <v>6528</v>
      </c>
      <c r="I1857" s="52" t="s">
        <v>2558</v>
      </c>
      <c r="J1857" s="52" t="s">
        <v>2559</v>
      </c>
      <c r="K1857" s="52" t="s">
        <v>3597</v>
      </c>
      <c r="M1857" s="2"/>
      <c r="O1857" s="1" t="s">
        <v>6594</v>
      </c>
      <c r="P1857" s="52" t="s">
        <v>3774</v>
      </c>
    </row>
    <row r="1858" ht="13.2" spans="1:17">
      <c r="A1858" s="1">
        <v>1857</v>
      </c>
      <c r="B1858" s="1" t="s">
        <v>3</v>
      </c>
      <c r="C1858" s="1" t="s">
        <v>4</v>
      </c>
      <c r="D1858" s="1" t="s">
        <v>3594</v>
      </c>
      <c r="E1858" s="1" t="s">
        <v>3595</v>
      </c>
      <c r="F1858" s="1" t="s">
        <v>6255</v>
      </c>
      <c r="G1858" s="1" t="s">
        <v>6527</v>
      </c>
      <c r="H1858" s="1" t="s">
        <v>6528</v>
      </c>
      <c r="I1858" s="52" t="s">
        <v>2558</v>
      </c>
      <c r="J1858" s="52" t="s">
        <v>2559</v>
      </c>
      <c r="K1858" s="52" t="s">
        <v>3597</v>
      </c>
      <c r="L1858" s="1" t="s">
        <v>6595</v>
      </c>
      <c r="M1858" s="2" t="s">
        <v>585</v>
      </c>
      <c r="O1858" s="1" t="s">
        <v>6594</v>
      </c>
      <c r="P1858" s="52" t="s">
        <v>3774</v>
      </c>
      <c r="Q1858" s="52" t="s">
        <v>3776</v>
      </c>
    </row>
    <row r="1859" ht="13.2" spans="1:18">
      <c r="A1859" s="1">
        <v>1858</v>
      </c>
      <c r="B1859" s="1" t="s">
        <v>6</v>
      </c>
      <c r="C1859" s="1" t="s">
        <v>8</v>
      </c>
      <c r="D1859" s="1" t="s">
        <v>3594</v>
      </c>
      <c r="E1859" s="1" t="s">
        <v>3595</v>
      </c>
      <c r="F1859" s="1" t="s">
        <v>6255</v>
      </c>
      <c r="G1859" s="1" t="s">
        <v>6527</v>
      </c>
      <c r="H1859" s="1" t="s">
        <v>6528</v>
      </c>
      <c r="I1859" s="52" t="s">
        <v>2560</v>
      </c>
      <c r="J1859" s="52" t="s">
        <v>2561</v>
      </c>
      <c r="K1859" s="52" t="s">
        <v>3597</v>
      </c>
      <c r="M1859" s="2"/>
      <c r="O1859" s="1" t="s">
        <v>6596</v>
      </c>
      <c r="P1859" s="52" t="s">
        <v>3954</v>
      </c>
      <c r="R1859" s="1" t="s">
        <v>3609</v>
      </c>
    </row>
    <row r="1860" ht="13.2" spans="1:16">
      <c r="A1860" s="1">
        <v>1859</v>
      </c>
      <c r="B1860" s="1" t="s">
        <v>6</v>
      </c>
      <c r="C1860" s="1" t="s">
        <v>7</v>
      </c>
      <c r="D1860" s="1" t="s">
        <v>3594</v>
      </c>
      <c r="E1860" s="1" t="s">
        <v>3595</v>
      </c>
      <c r="F1860" s="1" t="s">
        <v>6255</v>
      </c>
      <c r="G1860" s="1" t="s">
        <v>6527</v>
      </c>
      <c r="H1860" s="1" t="s">
        <v>6528</v>
      </c>
      <c r="I1860" s="52" t="s">
        <v>2562</v>
      </c>
      <c r="J1860" s="52" t="s">
        <v>2563</v>
      </c>
      <c r="K1860" s="52" t="s">
        <v>3597</v>
      </c>
      <c r="M1860" s="2"/>
      <c r="O1860" s="1" t="s">
        <v>6597</v>
      </c>
      <c r="P1860" s="52" t="s">
        <v>6415</v>
      </c>
    </row>
    <row r="1861" ht="13.2" spans="1:17">
      <c r="A1861" s="1">
        <v>1860</v>
      </c>
      <c r="B1861" s="1" t="s">
        <v>3</v>
      </c>
      <c r="C1861" s="1" t="s">
        <v>4</v>
      </c>
      <c r="D1861" s="1" t="s">
        <v>3594</v>
      </c>
      <c r="E1861" s="1" t="s">
        <v>3595</v>
      </c>
      <c r="F1861" s="1" t="s">
        <v>6255</v>
      </c>
      <c r="G1861" s="1" t="s">
        <v>6527</v>
      </c>
      <c r="H1861" s="1" t="s">
        <v>6528</v>
      </c>
      <c r="I1861" s="52" t="s">
        <v>2562</v>
      </c>
      <c r="J1861" s="52" t="s">
        <v>2563</v>
      </c>
      <c r="K1861" s="52" t="s">
        <v>3597</v>
      </c>
      <c r="L1861" s="1" t="s">
        <v>6598</v>
      </c>
      <c r="M1861" s="2" t="s">
        <v>600</v>
      </c>
      <c r="O1861" s="1" t="s">
        <v>6597</v>
      </c>
      <c r="P1861" s="52" t="s">
        <v>6415</v>
      </c>
      <c r="Q1861" s="52" t="s">
        <v>4786</v>
      </c>
    </row>
    <row r="1862" ht="13.2" spans="1:16">
      <c r="A1862" s="1">
        <v>1861</v>
      </c>
      <c r="B1862" s="1" t="s">
        <v>6</v>
      </c>
      <c r="C1862" s="1" t="s">
        <v>7</v>
      </c>
      <c r="D1862" s="1" t="s">
        <v>3594</v>
      </c>
      <c r="E1862" s="1" t="s">
        <v>3595</v>
      </c>
      <c r="F1862" s="1" t="s">
        <v>6255</v>
      </c>
      <c r="G1862" s="1" t="s">
        <v>6527</v>
      </c>
      <c r="H1862" s="1" t="s">
        <v>6528</v>
      </c>
      <c r="I1862" s="52" t="s">
        <v>2564</v>
      </c>
      <c r="J1862" s="52" t="s">
        <v>2565</v>
      </c>
      <c r="K1862" s="52" t="s">
        <v>3597</v>
      </c>
      <c r="M1862" s="2"/>
      <c r="O1862" s="1" t="s">
        <v>6599</v>
      </c>
      <c r="P1862" s="52" t="s">
        <v>3916</v>
      </c>
    </row>
    <row r="1863" ht="13.2" spans="1:17">
      <c r="A1863" s="1">
        <v>1862</v>
      </c>
      <c r="B1863" s="1" t="s">
        <v>3</v>
      </c>
      <c r="C1863" s="1" t="s">
        <v>4</v>
      </c>
      <c r="D1863" s="1" t="s">
        <v>3594</v>
      </c>
      <c r="E1863" s="1" t="s">
        <v>3595</v>
      </c>
      <c r="F1863" s="1" t="s">
        <v>6255</v>
      </c>
      <c r="G1863" s="1" t="s">
        <v>6527</v>
      </c>
      <c r="H1863" s="1" t="s">
        <v>6528</v>
      </c>
      <c r="I1863" s="52" t="s">
        <v>2564</v>
      </c>
      <c r="J1863" s="52" t="s">
        <v>2565</v>
      </c>
      <c r="K1863" s="52" t="s">
        <v>3597</v>
      </c>
      <c r="L1863" s="1" t="s">
        <v>6600</v>
      </c>
      <c r="M1863" s="2" t="s">
        <v>601</v>
      </c>
      <c r="O1863" s="1" t="s">
        <v>6599</v>
      </c>
      <c r="P1863" s="52" t="s">
        <v>3916</v>
      </c>
      <c r="Q1863" s="52" t="s">
        <v>3918</v>
      </c>
    </row>
    <row r="1864" ht="13.2" spans="1:16">
      <c r="A1864" s="1">
        <v>1863</v>
      </c>
      <c r="B1864" s="1" t="s">
        <v>6</v>
      </c>
      <c r="C1864" s="1" t="s">
        <v>7</v>
      </c>
      <c r="D1864" s="1" t="s">
        <v>3594</v>
      </c>
      <c r="E1864" s="1" t="s">
        <v>3595</v>
      </c>
      <c r="F1864" s="1" t="s">
        <v>6255</v>
      </c>
      <c r="G1864" s="1" t="s">
        <v>6527</v>
      </c>
      <c r="H1864" s="1" t="s">
        <v>6528</v>
      </c>
      <c r="I1864" s="52" t="s">
        <v>2566</v>
      </c>
      <c r="J1864" s="52" t="s">
        <v>2567</v>
      </c>
      <c r="K1864" s="1" t="s">
        <v>3602</v>
      </c>
      <c r="M1864" s="2"/>
      <c r="O1864" s="1" t="s">
        <v>6601</v>
      </c>
      <c r="P1864" s="52" t="s">
        <v>6024</v>
      </c>
    </row>
    <row r="1865" ht="13.2" spans="1:17">
      <c r="A1865" s="1">
        <v>1864</v>
      </c>
      <c r="B1865" s="1" t="s">
        <v>3</v>
      </c>
      <c r="C1865" s="1" t="s">
        <v>4</v>
      </c>
      <c r="D1865" s="1" t="s">
        <v>3594</v>
      </c>
      <c r="E1865" s="1" t="s">
        <v>3595</v>
      </c>
      <c r="F1865" s="1" t="s">
        <v>6255</v>
      </c>
      <c r="G1865" s="1" t="s">
        <v>6527</v>
      </c>
      <c r="H1865" s="1" t="s">
        <v>6528</v>
      </c>
      <c r="I1865" s="52" t="s">
        <v>2566</v>
      </c>
      <c r="J1865" s="52" t="s">
        <v>2567</v>
      </c>
      <c r="K1865" s="1" t="s">
        <v>3602</v>
      </c>
      <c r="L1865" s="1" t="s">
        <v>6602</v>
      </c>
      <c r="M1865" s="2" t="s">
        <v>602</v>
      </c>
      <c r="O1865" s="1" t="s">
        <v>6601</v>
      </c>
      <c r="P1865" s="52" t="s">
        <v>6024</v>
      </c>
      <c r="Q1865" s="52" t="s">
        <v>3309</v>
      </c>
    </row>
    <row r="1866" ht="13.2" spans="1:16">
      <c r="A1866" s="1">
        <v>1865</v>
      </c>
      <c r="B1866" s="1" t="s">
        <v>6</v>
      </c>
      <c r="C1866" s="1" t="s">
        <v>7</v>
      </c>
      <c r="D1866" s="1" t="s">
        <v>3594</v>
      </c>
      <c r="E1866" s="1" t="s">
        <v>3595</v>
      </c>
      <c r="F1866" s="1" t="s">
        <v>6255</v>
      </c>
      <c r="G1866" s="1" t="s">
        <v>6527</v>
      </c>
      <c r="H1866" s="1" t="s">
        <v>6528</v>
      </c>
      <c r="I1866" s="52" t="s">
        <v>2568</v>
      </c>
      <c r="J1866" s="52" t="s">
        <v>2569</v>
      </c>
      <c r="K1866" s="52" t="s">
        <v>3597</v>
      </c>
      <c r="M1866" s="2"/>
      <c r="O1866" s="1" t="s">
        <v>6603</v>
      </c>
      <c r="P1866" s="52" t="s">
        <v>6379</v>
      </c>
    </row>
    <row r="1867" ht="13.2" spans="1:17">
      <c r="A1867" s="1">
        <v>1866</v>
      </c>
      <c r="B1867" s="1" t="s">
        <v>3</v>
      </c>
      <c r="C1867" s="1" t="s">
        <v>4</v>
      </c>
      <c r="D1867" s="1" t="s">
        <v>3594</v>
      </c>
      <c r="E1867" s="1" t="s">
        <v>3595</v>
      </c>
      <c r="F1867" s="1" t="s">
        <v>6255</v>
      </c>
      <c r="G1867" s="1" t="s">
        <v>6527</v>
      </c>
      <c r="H1867" s="1" t="s">
        <v>6528</v>
      </c>
      <c r="I1867" s="52" t="s">
        <v>2568</v>
      </c>
      <c r="J1867" s="52" t="s">
        <v>2569</v>
      </c>
      <c r="K1867" s="52" t="s">
        <v>3597</v>
      </c>
      <c r="L1867" s="1" t="s">
        <v>6604</v>
      </c>
      <c r="M1867" s="2" t="s">
        <v>606</v>
      </c>
      <c r="O1867" s="1" t="s">
        <v>6603</v>
      </c>
      <c r="P1867" s="52" t="s">
        <v>6379</v>
      </c>
      <c r="Q1867" s="52" t="s">
        <v>6381</v>
      </c>
    </row>
    <row r="1868" ht="13.2" spans="1:16">
      <c r="A1868" s="1">
        <v>1867</v>
      </c>
      <c r="B1868" s="1" t="s">
        <v>6</v>
      </c>
      <c r="C1868" s="1" t="s">
        <v>7</v>
      </c>
      <c r="D1868" s="1" t="s">
        <v>3594</v>
      </c>
      <c r="E1868" s="1" t="s">
        <v>3595</v>
      </c>
      <c r="F1868" s="1" t="s">
        <v>6255</v>
      </c>
      <c r="G1868" s="1" t="s">
        <v>6527</v>
      </c>
      <c r="H1868" s="1" t="s">
        <v>6528</v>
      </c>
      <c r="I1868" s="52" t="s">
        <v>2570</v>
      </c>
      <c r="J1868" s="52" t="s">
        <v>2571</v>
      </c>
      <c r="K1868" s="52" t="s">
        <v>3597</v>
      </c>
      <c r="M1868" s="2"/>
      <c r="N1868" s="1" t="s">
        <v>6605</v>
      </c>
      <c r="O1868" s="1" t="s">
        <v>6606</v>
      </c>
      <c r="P1868" s="52" t="s">
        <v>3786</v>
      </c>
    </row>
    <row r="1869" ht="13.2" spans="1:17">
      <c r="A1869" s="1">
        <v>1868</v>
      </c>
      <c r="B1869" s="1" t="s">
        <v>3</v>
      </c>
      <c r="C1869" s="1" t="s">
        <v>4</v>
      </c>
      <c r="D1869" s="1" t="s">
        <v>3594</v>
      </c>
      <c r="E1869" s="1" t="s">
        <v>3595</v>
      </c>
      <c r="F1869" s="1" t="s">
        <v>6255</v>
      </c>
      <c r="G1869" s="1" t="s">
        <v>6527</v>
      </c>
      <c r="H1869" s="1" t="s">
        <v>6528</v>
      </c>
      <c r="I1869" s="52" t="s">
        <v>2570</v>
      </c>
      <c r="J1869" s="52" t="s">
        <v>2571</v>
      </c>
      <c r="K1869" s="52" t="s">
        <v>3597</v>
      </c>
      <c r="L1869" s="1" t="s">
        <v>6607</v>
      </c>
      <c r="M1869" s="2" t="s">
        <v>607</v>
      </c>
      <c r="N1869" s="1" t="s">
        <v>6605</v>
      </c>
      <c r="O1869" s="1" t="s">
        <v>6606</v>
      </c>
      <c r="P1869" s="52" t="s">
        <v>3786</v>
      </c>
      <c r="Q1869" s="52" t="s">
        <v>3788</v>
      </c>
    </row>
    <row r="1870" ht="13.2" spans="1:16">
      <c r="A1870" s="1">
        <v>1869</v>
      </c>
      <c r="B1870" s="1" t="s">
        <v>6</v>
      </c>
      <c r="C1870" s="1" t="s">
        <v>7</v>
      </c>
      <c r="D1870" s="1" t="s">
        <v>3594</v>
      </c>
      <c r="E1870" s="1" t="s">
        <v>3595</v>
      </c>
      <c r="F1870" s="1" t="s">
        <v>6255</v>
      </c>
      <c r="G1870" s="1" t="s">
        <v>6527</v>
      </c>
      <c r="H1870" s="1" t="s">
        <v>6528</v>
      </c>
      <c r="I1870" s="52" t="s">
        <v>2572</v>
      </c>
      <c r="J1870" s="52" t="s">
        <v>2573</v>
      </c>
      <c r="K1870" s="52" t="s">
        <v>3597</v>
      </c>
      <c r="M1870" s="2"/>
      <c r="O1870" s="1" t="s">
        <v>6608</v>
      </c>
      <c r="P1870" s="52" t="s">
        <v>5159</v>
      </c>
    </row>
    <row r="1871" ht="13.2" spans="1:17">
      <c r="A1871" s="1">
        <v>1870</v>
      </c>
      <c r="B1871" s="1" t="s">
        <v>3</v>
      </c>
      <c r="C1871" s="1" t="s">
        <v>4</v>
      </c>
      <c r="D1871" s="1" t="s">
        <v>3594</v>
      </c>
      <c r="E1871" s="1" t="s">
        <v>3595</v>
      </c>
      <c r="F1871" s="1" t="s">
        <v>6255</v>
      </c>
      <c r="G1871" s="1" t="s">
        <v>6527</v>
      </c>
      <c r="H1871" s="1" t="s">
        <v>6528</v>
      </c>
      <c r="I1871" s="52" t="s">
        <v>2572</v>
      </c>
      <c r="J1871" s="52" t="s">
        <v>2573</v>
      </c>
      <c r="K1871" s="52" t="s">
        <v>3597</v>
      </c>
      <c r="L1871" s="1" t="s">
        <v>6609</v>
      </c>
      <c r="M1871" s="2" t="s">
        <v>55</v>
      </c>
      <c r="O1871" s="1" t="s">
        <v>6608</v>
      </c>
      <c r="P1871" s="52" t="s">
        <v>5159</v>
      </c>
      <c r="Q1871" s="52" t="s">
        <v>5161</v>
      </c>
    </row>
    <row r="1872" ht="13.2" spans="1:16">
      <c r="A1872" s="1">
        <v>1871</v>
      </c>
      <c r="B1872" s="1" t="s">
        <v>6</v>
      </c>
      <c r="C1872" s="1" t="s">
        <v>7</v>
      </c>
      <c r="D1872" s="1" t="s">
        <v>3594</v>
      </c>
      <c r="E1872" s="1" t="s">
        <v>3595</v>
      </c>
      <c r="F1872" s="1" t="s">
        <v>6255</v>
      </c>
      <c r="G1872" s="1" t="s">
        <v>6527</v>
      </c>
      <c r="H1872" s="1" t="s">
        <v>6528</v>
      </c>
      <c r="I1872" s="52" t="s">
        <v>2574</v>
      </c>
      <c r="J1872" s="52" t="s">
        <v>2575</v>
      </c>
      <c r="K1872" s="52" t="s">
        <v>3597</v>
      </c>
      <c r="M1872" s="2"/>
      <c r="O1872" s="1" t="s">
        <v>6610</v>
      </c>
      <c r="P1872" s="52" t="s">
        <v>6075</v>
      </c>
    </row>
    <row r="1873" ht="13.2" spans="1:17">
      <c r="A1873" s="1">
        <v>1872</v>
      </c>
      <c r="B1873" s="1" t="s">
        <v>3</v>
      </c>
      <c r="C1873" s="1" t="s">
        <v>4</v>
      </c>
      <c r="D1873" s="1" t="s">
        <v>3594</v>
      </c>
      <c r="E1873" s="1" t="s">
        <v>3595</v>
      </c>
      <c r="F1873" s="1" t="s">
        <v>6255</v>
      </c>
      <c r="G1873" s="1" t="s">
        <v>6527</v>
      </c>
      <c r="H1873" s="1" t="s">
        <v>6528</v>
      </c>
      <c r="I1873" s="52" t="s">
        <v>2574</v>
      </c>
      <c r="J1873" s="52" t="s">
        <v>2575</v>
      </c>
      <c r="K1873" s="52" t="s">
        <v>3597</v>
      </c>
      <c r="L1873" s="1" t="s">
        <v>6611</v>
      </c>
      <c r="M1873" s="2" t="s">
        <v>195</v>
      </c>
      <c r="O1873" s="1" t="s">
        <v>6610</v>
      </c>
      <c r="P1873" s="52" t="s">
        <v>6075</v>
      </c>
      <c r="Q1873" s="52" t="s">
        <v>3166</v>
      </c>
    </row>
    <row r="1874" ht="13.2" spans="1:16">
      <c r="A1874" s="1">
        <v>1873</v>
      </c>
      <c r="B1874" s="1" t="s">
        <v>6</v>
      </c>
      <c r="C1874" s="1" t="s">
        <v>7</v>
      </c>
      <c r="D1874" s="1" t="s">
        <v>3594</v>
      </c>
      <c r="E1874" s="1" t="s">
        <v>3595</v>
      </c>
      <c r="F1874" s="1" t="s">
        <v>6255</v>
      </c>
      <c r="G1874" s="1" t="s">
        <v>6527</v>
      </c>
      <c r="H1874" s="1" t="s">
        <v>6528</v>
      </c>
      <c r="I1874" s="52" t="s">
        <v>2576</v>
      </c>
      <c r="J1874" s="52" t="s">
        <v>2577</v>
      </c>
      <c r="K1874" s="52" t="s">
        <v>3597</v>
      </c>
      <c r="M1874" s="2"/>
      <c r="O1874" s="1" t="s">
        <v>6612</v>
      </c>
      <c r="P1874" s="52" t="s">
        <v>6434</v>
      </c>
    </row>
    <row r="1875" ht="13.2" spans="1:17">
      <c r="A1875" s="1">
        <v>1874</v>
      </c>
      <c r="B1875" s="1" t="s">
        <v>3</v>
      </c>
      <c r="C1875" s="1" t="s">
        <v>4</v>
      </c>
      <c r="D1875" s="1" t="s">
        <v>3594</v>
      </c>
      <c r="E1875" s="1" t="s">
        <v>3595</v>
      </c>
      <c r="F1875" s="1" t="s">
        <v>6255</v>
      </c>
      <c r="G1875" s="1" t="s">
        <v>6527</v>
      </c>
      <c r="H1875" s="1" t="s">
        <v>6528</v>
      </c>
      <c r="I1875" s="52" t="s">
        <v>2576</v>
      </c>
      <c r="J1875" s="52" t="s">
        <v>2577</v>
      </c>
      <c r="K1875" s="52" t="s">
        <v>3597</v>
      </c>
      <c r="L1875" s="1" t="s">
        <v>6613</v>
      </c>
      <c r="M1875" s="2" t="s">
        <v>592</v>
      </c>
      <c r="O1875" s="1" t="s">
        <v>6612</v>
      </c>
      <c r="P1875" s="52" t="s">
        <v>6434</v>
      </c>
      <c r="Q1875" s="52" t="s">
        <v>4021</v>
      </c>
    </row>
    <row r="1876" ht="13.2" spans="1:16">
      <c r="A1876" s="1">
        <v>1875</v>
      </c>
      <c r="B1876" s="1" t="s">
        <v>6</v>
      </c>
      <c r="C1876" s="1" t="s">
        <v>7</v>
      </c>
      <c r="D1876" s="1" t="s">
        <v>3594</v>
      </c>
      <c r="E1876" s="1" t="s">
        <v>3595</v>
      </c>
      <c r="F1876" s="1" t="s">
        <v>6255</v>
      </c>
      <c r="G1876" s="1" t="s">
        <v>6614</v>
      </c>
      <c r="H1876" s="1" t="s">
        <v>6615</v>
      </c>
      <c r="I1876" s="52" t="s">
        <v>2377</v>
      </c>
      <c r="J1876" s="52" t="s">
        <v>2378</v>
      </c>
      <c r="K1876" s="52" t="s">
        <v>3597</v>
      </c>
      <c r="M1876" s="2"/>
      <c r="O1876" s="1" t="s">
        <v>6616</v>
      </c>
      <c r="P1876" s="52" t="s">
        <v>5793</v>
      </c>
    </row>
    <row r="1877" ht="13.2" spans="1:17">
      <c r="A1877" s="1">
        <v>1876</v>
      </c>
      <c r="B1877" s="1" t="s">
        <v>3</v>
      </c>
      <c r="C1877" s="1" t="s">
        <v>4</v>
      </c>
      <c r="D1877" s="1" t="s">
        <v>3594</v>
      </c>
      <c r="E1877" s="1" t="s">
        <v>3595</v>
      </c>
      <c r="F1877" s="1" t="s">
        <v>6255</v>
      </c>
      <c r="G1877" s="1" t="s">
        <v>6614</v>
      </c>
      <c r="H1877" s="1" t="s">
        <v>6615</v>
      </c>
      <c r="I1877" s="52" t="s">
        <v>2377</v>
      </c>
      <c r="J1877" s="52" t="s">
        <v>2378</v>
      </c>
      <c r="K1877" s="52" t="s">
        <v>3597</v>
      </c>
      <c r="L1877" s="1" t="s">
        <v>6617</v>
      </c>
      <c r="M1877" s="2" t="s">
        <v>55</v>
      </c>
      <c r="O1877" s="1" t="s">
        <v>6616</v>
      </c>
      <c r="P1877" s="52" t="s">
        <v>5793</v>
      </c>
      <c r="Q1877" s="52" t="s">
        <v>5795</v>
      </c>
    </row>
    <row r="1878" ht="13.2" spans="1:16">
      <c r="A1878" s="1">
        <v>1877</v>
      </c>
      <c r="B1878" s="1" t="s">
        <v>6</v>
      </c>
      <c r="C1878" s="1" t="s">
        <v>7</v>
      </c>
      <c r="D1878" s="1" t="s">
        <v>3594</v>
      </c>
      <c r="E1878" s="1" t="s">
        <v>3595</v>
      </c>
      <c r="F1878" s="1" t="s">
        <v>6255</v>
      </c>
      <c r="G1878" s="1" t="s">
        <v>6614</v>
      </c>
      <c r="H1878" s="1" t="s">
        <v>6615</v>
      </c>
      <c r="I1878" s="52" t="s">
        <v>2379</v>
      </c>
      <c r="J1878" s="52" t="s">
        <v>2380</v>
      </c>
      <c r="K1878" s="52" t="s">
        <v>3597</v>
      </c>
      <c r="M1878" s="2"/>
      <c r="O1878" s="1" t="s">
        <v>6618</v>
      </c>
      <c r="P1878" s="52" t="s">
        <v>4045</v>
      </c>
    </row>
    <row r="1879" ht="13.2" spans="1:17">
      <c r="A1879" s="1">
        <v>1878</v>
      </c>
      <c r="B1879" s="1" t="s">
        <v>3</v>
      </c>
      <c r="C1879" s="1" t="s">
        <v>4</v>
      </c>
      <c r="D1879" s="1" t="s">
        <v>3594</v>
      </c>
      <c r="E1879" s="1" t="s">
        <v>3595</v>
      </c>
      <c r="F1879" s="1" t="s">
        <v>6255</v>
      </c>
      <c r="G1879" s="1" t="s">
        <v>6614</v>
      </c>
      <c r="H1879" s="1" t="s">
        <v>6615</v>
      </c>
      <c r="I1879" s="52" t="s">
        <v>2379</v>
      </c>
      <c r="J1879" s="52" t="s">
        <v>2380</v>
      </c>
      <c r="K1879" s="52" t="s">
        <v>3597</v>
      </c>
      <c r="L1879" s="1" t="s">
        <v>6619</v>
      </c>
      <c r="M1879" s="2" t="s">
        <v>55</v>
      </c>
      <c r="O1879" s="1" t="s">
        <v>6618</v>
      </c>
      <c r="P1879" s="52" t="s">
        <v>4045</v>
      </c>
      <c r="Q1879" s="52" t="s">
        <v>4047</v>
      </c>
    </row>
    <row r="1880" ht="13.2" spans="1:16">
      <c r="A1880" s="1">
        <v>1879</v>
      </c>
      <c r="B1880" s="1" t="s">
        <v>6</v>
      </c>
      <c r="C1880" s="1" t="s">
        <v>7</v>
      </c>
      <c r="D1880" s="1" t="s">
        <v>3594</v>
      </c>
      <c r="E1880" s="1" t="s">
        <v>3595</v>
      </c>
      <c r="F1880" s="1" t="s">
        <v>6255</v>
      </c>
      <c r="G1880" s="1" t="s">
        <v>6614</v>
      </c>
      <c r="H1880" s="1" t="s">
        <v>6615</v>
      </c>
      <c r="I1880" s="52" t="s">
        <v>2578</v>
      </c>
      <c r="J1880" s="52" t="s">
        <v>2579</v>
      </c>
      <c r="K1880" s="52" t="s">
        <v>3597</v>
      </c>
      <c r="M1880" s="2"/>
      <c r="O1880" s="1" t="s">
        <v>6620</v>
      </c>
      <c r="P1880" s="52" t="s">
        <v>4031</v>
      </c>
    </row>
    <row r="1881" ht="13.2" spans="1:17">
      <c r="A1881" s="1">
        <v>1880</v>
      </c>
      <c r="B1881" s="1" t="s">
        <v>3</v>
      </c>
      <c r="C1881" s="1" t="s">
        <v>4</v>
      </c>
      <c r="D1881" s="1" t="s">
        <v>3594</v>
      </c>
      <c r="E1881" s="1" t="s">
        <v>3595</v>
      </c>
      <c r="F1881" s="1" t="s">
        <v>6255</v>
      </c>
      <c r="G1881" s="1" t="s">
        <v>6614</v>
      </c>
      <c r="H1881" s="1" t="s">
        <v>6615</v>
      </c>
      <c r="I1881" s="52" t="s">
        <v>2578</v>
      </c>
      <c r="J1881" s="52" t="s">
        <v>2579</v>
      </c>
      <c r="K1881" s="52" t="s">
        <v>3597</v>
      </c>
      <c r="L1881" s="1" t="s">
        <v>6621</v>
      </c>
      <c r="M1881" s="2" t="s">
        <v>575</v>
      </c>
      <c r="O1881" s="1" t="s">
        <v>6620</v>
      </c>
      <c r="P1881" s="52" t="s">
        <v>4031</v>
      </c>
      <c r="Q1881" s="52" t="s">
        <v>5328</v>
      </c>
    </row>
    <row r="1882" ht="13.2" spans="1:16">
      <c r="A1882" s="1">
        <v>1881</v>
      </c>
      <c r="B1882" s="1" t="s">
        <v>6</v>
      </c>
      <c r="C1882" s="1" t="s">
        <v>7</v>
      </c>
      <c r="D1882" s="1" t="s">
        <v>3594</v>
      </c>
      <c r="E1882" s="1" t="s">
        <v>3595</v>
      </c>
      <c r="F1882" s="1" t="s">
        <v>6255</v>
      </c>
      <c r="G1882" s="1" t="s">
        <v>6614</v>
      </c>
      <c r="H1882" s="1" t="s">
        <v>6615</v>
      </c>
      <c r="I1882" s="52" t="s">
        <v>2580</v>
      </c>
      <c r="J1882" s="52" t="s">
        <v>2581</v>
      </c>
      <c r="K1882" s="52" t="s">
        <v>3597</v>
      </c>
      <c r="M1882" s="2"/>
      <c r="O1882" s="1" t="s">
        <v>6622</v>
      </c>
      <c r="P1882" s="52" t="s">
        <v>697</v>
      </c>
    </row>
    <row r="1883" ht="13.2" spans="1:17">
      <c r="A1883" s="1">
        <v>1882</v>
      </c>
      <c r="B1883" s="1" t="s">
        <v>3</v>
      </c>
      <c r="C1883" s="1" t="s">
        <v>4</v>
      </c>
      <c r="D1883" s="1" t="s">
        <v>3594</v>
      </c>
      <c r="E1883" s="1" t="s">
        <v>3595</v>
      </c>
      <c r="F1883" s="1" t="s">
        <v>6255</v>
      </c>
      <c r="G1883" s="1" t="s">
        <v>6614</v>
      </c>
      <c r="H1883" s="1" t="s">
        <v>6615</v>
      </c>
      <c r="I1883" s="52" t="s">
        <v>2580</v>
      </c>
      <c r="J1883" s="52" t="s">
        <v>2581</v>
      </c>
      <c r="K1883" s="52" t="s">
        <v>3597</v>
      </c>
      <c r="L1883" s="1" t="s">
        <v>6623</v>
      </c>
      <c r="M1883" s="2" t="s">
        <v>575</v>
      </c>
      <c r="O1883" s="1" t="s">
        <v>6622</v>
      </c>
      <c r="P1883" s="52" t="s">
        <v>697</v>
      </c>
      <c r="Q1883" s="52" t="s">
        <v>4087</v>
      </c>
    </row>
    <row r="1884" ht="13.2" spans="1:16">
      <c r="A1884" s="1">
        <v>1883</v>
      </c>
      <c r="B1884" s="1" t="s">
        <v>6</v>
      </c>
      <c r="C1884" s="1" t="s">
        <v>7</v>
      </c>
      <c r="D1884" s="1" t="s">
        <v>3594</v>
      </c>
      <c r="E1884" s="1" t="s">
        <v>3595</v>
      </c>
      <c r="F1884" s="1" t="s">
        <v>6255</v>
      </c>
      <c r="G1884" s="1" t="s">
        <v>6614</v>
      </c>
      <c r="H1884" s="1" t="s">
        <v>6615</v>
      </c>
      <c r="I1884" s="52" t="s">
        <v>2582</v>
      </c>
      <c r="J1884" s="52" t="s">
        <v>2583</v>
      </c>
      <c r="K1884" s="52" t="s">
        <v>3597</v>
      </c>
      <c r="M1884" s="2"/>
      <c r="O1884" s="1" t="s">
        <v>6624</v>
      </c>
      <c r="P1884" s="52" t="s">
        <v>6537</v>
      </c>
    </row>
    <row r="1885" ht="13.2" spans="1:17">
      <c r="A1885" s="1">
        <v>1884</v>
      </c>
      <c r="B1885" s="1" t="s">
        <v>3</v>
      </c>
      <c r="C1885" s="1" t="s">
        <v>4</v>
      </c>
      <c r="D1885" s="1" t="s">
        <v>3594</v>
      </c>
      <c r="E1885" s="1" t="s">
        <v>3595</v>
      </c>
      <c r="F1885" s="1" t="s">
        <v>6255</v>
      </c>
      <c r="G1885" s="1" t="s">
        <v>6614</v>
      </c>
      <c r="H1885" s="1" t="s">
        <v>6615</v>
      </c>
      <c r="I1885" s="52" t="s">
        <v>2582</v>
      </c>
      <c r="J1885" s="52" t="s">
        <v>2583</v>
      </c>
      <c r="K1885" s="52" t="s">
        <v>3597</v>
      </c>
      <c r="L1885" s="1" t="s">
        <v>6625</v>
      </c>
      <c r="M1885" s="2" t="s">
        <v>575</v>
      </c>
      <c r="O1885" s="1" t="s">
        <v>6624</v>
      </c>
      <c r="P1885" s="52" t="s">
        <v>6537</v>
      </c>
      <c r="Q1885" s="52" t="s">
        <v>6539</v>
      </c>
    </row>
    <row r="1886" ht="13.2" spans="1:16">
      <c r="A1886" s="1">
        <v>1885</v>
      </c>
      <c r="B1886" s="1" t="s">
        <v>6</v>
      </c>
      <c r="C1886" s="1" t="s">
        <v>7</v>
      </c>
      <c r="D1886" s="1" t="s">
        <v>3594</v>
      </c>
      <c r="E1886" s="1" t="s">
        <v>3595</v>
      </c>
      <c r="F1886" s="1" t="s">
        <v>6255</v>
      </c>
      <c r="G1886" s="1" t="s">
        <v>6614</v>
      </c>
      <c r="H1886" s="1" t="s">
        <v>6615</v>
      </c>
      <c r="I1886" s="52" t="s">
        <v>2584</v>
      </c>
      <c r="J1886" s="52" t="s">
        <v>2585</v>
      </c>
      <c r="K1886" s="52" t="s">
        <v>3597</v>
      </c>
      <c r="M1886" s="2"/>
      <c r="O1886" s="1" t="s">
        <v>6626</v>
      </c>
      <c r="P1886" s="52" t="s">
        <v>5741</v>
      </c>
    </row>
    <row r="1887" ht="13.2" spans="1:17">
      <c r="A1887" s="1">
        <v>1886</v>
      </c>
      <c r="B1887" s="1" t="s">
        <v>3</v>
      </c>
      <c r="C1887" s="1" t="s">
        <v>4</v>
      </c>
      <c r="D1887" s="1" t="s">
        <v>3594</v>
      </c>
      <c r="E1887" s="1" t="s">
        <v>3595</v>
      </c>
      <c r="F1887" s="1" t="s">
        <v>6255</v>
      </c>
      <c r="G1887" s="1" t="s">
        <v>6614</v>
      </c>
      <c r="H1887" s="1" t="s">
        <v>6615</v>
      </c>
      <c r="I1887" s="52" t="s">
        <v>2584</v>
      </c>
      <c r="J1887" s="52" t="s">
        <v>2585</v>
      </c>
      <c r="K1887" s="52" t="s">
        <v>3597</v>
      </c>
      <c r="L1887" s="1" t="s">
        <v>6627</v>
      </c>
      <c r="M1887" s="2" t="s">
        <v>55</v>
      </c>
      <c r="O1887" s="1" t="s">
        <v>6626</v>
      </c>
      <c r="P1887" s="52" t="s">
        <v>5741</v>
      </c>
      <c r="Q1887" s="52" t="s">
        <v>5743</v>
      </c>
    </row>
    <row r="1888" ht="13.2" spans="1:16">
      <c r="A1888" s="1">
        <v>1887</v>
      </c>
      <c r="B1888" s="1" t="s">
        <v>6</v>
      </c>
      <c r="C1888" s="1" t="s">
        <v>7</v>
      </c>
      <c r="D1888" s="1" t="s">
        <v>3594</v>
      </c>
      <c r="E1888" s="1" t="s">
        <v>3595</v>
      </c>
      <c r="F1888" s="1" t="s">
        <v>6255</v>
      </c>
      <c r="G1888" s="1" t="s">
        <v>6614</v>
      </c>
      <c r="H1888" s="1" t="s">
        <v>6615</v>
      </c>
      <c r="I1888" s="52" t="s">
        <v>2586</v>
      </c>
      <c r="J1888" s="52" t="s">
        <v>2587</v>
      </c>
      <c r="K1888" s="52" t="s">
        <v>3597</v>
      </c>
      <c r="M1888" s="2"/>
      <c r="O1888" s="1" t="s">
        <v>6628</v>
      </c>
      <c r="P1888" s="52" t="s">
        <v>4108</v>
      </c>
    </row>
    <row r="1889" ht="13.2" spans="1:17">
      <c r="A1889" s="1">
        <v>1888</v>
      </c>
      <c r="B1889" s="1" t="s">
        <v>3</v>
      </c>
      <c r="C1889" s="1" t="s">
        <v>4</v>
      </c>
      <c r="D1889" s="1" t="s">
        <v>3594</v>
      </c>
      <c r="E1889" s="1" t="s">
        <v>3595</v>
      </c>
      <c r="F1889" s="1" t="s">
        <v>6255</v>
      </c>
      <c r="G1889" s="1" t="s">
        <v>6614</v>
      </c>
      <c r="H1889" s="1" t="s">
        <v>6615</v>
      </c>
      <c r="I1889" s="52" t="s">
        <v>2586</v>
      </c>
      <c r="J1889" s="52" t="s">
        <v>2587</v>
      </c>
      <c r="K1889" s="52" t="s">
        <v>3597</v>
      </c>
      <c r="L1889" s="1" t="s">
        <v>6629</v>
      </c>
      <c r="M1889" s="2" t="s">
        <v>55</v>
      </c>
      <c r="O1889" s="1" t="s">
        <v>6628</v>
      </c>
      <c r="P1889" s="52" t="s">
        <v>4108</v>
      </c>
      <c r="Q1889" s="52" t="s">
        <v>6340</v>
      </c>
    </row>
    <row r="1890" ht="13.2" spans="1:16">
      <c r="A1890" s="1">
        <v>1889</v>
      </c>
      <c r="B1890" s="1" t="s">
        <v>6</v>
      </c>
      <c r="C1890" s="1" t="s">
        <v>7</v>
      </c>
      <c r="D1890" s="1" t="s">
        <v>3594</v>
      </c>
      <c r="E1890" s="1" t="s">
        <v>3595</v>
      </c>
      <c r="F1890" s="1" t="s">
        <v>6255</v>
      </c>
      <c r="G1890" s="1" t="s">
        <v>6614</v>
      </c>
      <c r="H1890" s="1" t="s">
        <v>6615</v>
      </c>
      <c r="I1890" s="52" t="s">
        <v>2587</v>
      </c>
      <c r="J1890" s="52" t="s">
        <v>2588</v>
      </c>
      <c r="K1890" s="52" t="s">
        <v>3597</v>
      </c>
      <c r="M1890" s="2"/>
      <c r="O1890" s="1" t="s">
        <v>6630</v>
      </c>
      <c r="P1890" s="52" t="s">
        <v>6342</v>
      </c>
    </row>
    <row r="1891" ht="13.2" spans="1:17">
      <c r="A1891" s="1">
        <v>1890</v>
      </c>
      <c r="B1891" s="1" t="s">
        <v>3</v>
      </c>
      <c r="C1891" s="1" t="s">
        <v>4</v>
      </c>
      <c r="D1891" s="1" t="s">
        <v>3594</v>
      </c>
      <c r="E1891" s="1" t="s">
        <v>3595</v>
      </c>
      <c r="F1891" s="1" t="s">
        <v>6255</v>
      </c>
      <c r="G1891" s="1" t="s">
        <v>6614</v>
      </c>
      <c r="H1891" s="1" t="s">
        <v>6615</v>
      </c>
      <c r="I1891" s="52" t="s">
        <v>2587</v>
      </c>
      <c r="J1891" s="52" t="s">
        <v>2588</v>
      </c>
      <c r="K1891" s="52" t="s">
        <v>3597</v>
      </c>
      <c r="L1891" s="1" t="s">
        <v>6631</v>
      </c>
      <c r="M1891" s="2" t="s">
        <v>55</v>
      </c>
      <c r="O1891" s="1" t="s">
        <v>6630</v>
      </c>
      <c r="P1891" s="52" t="s">
        <v>6342</v>
      </c>
      <c r="Q1891" s="52" t="s">
        <v>6344</v>
      </c>
    </row>
    <row r="1892" ht="13.2" spans="1:16">
      <c r="A1892" s="1">
        <v>1891</v>
      </c>
      <c r="B1892" s="1" t="s">
        <v>6</v>
      </c>
      <c r="C1892" s="1" t="s">
        <v>7</v>
      </c>
      <c r="D1892" s="1" t="s">
        <v>3594</v>
      </c>
      <c r="E1892" s="1" t="s">
        <v>3595</v>
      </c>
      <c r="F1892" s="1" t="s">
        <v>6255</v>
      </c>
      <c r="G1892" s="1" t="s">
        <v>6614</v>
      </c>
      <c r="H1892" s="1" t="s">
        <v>6615</v>
      </c>
      <c r="I1892" s="52" t="s">
        <v>2589</v>
      </c>
      <c r="J1892" s="52" t="s">
        <v>2513</v>
      </c>
      <c r="K1892" s="52" t="s">
        <v>3597</v>
      </c>
      <c r="M1892" s="2"/>
      <c r="O1892" s="1" t="s">
        <v>6632</v>
      </c>
      <c r="P1892" s="52" t="s">
        <v>5047</v>
      </c>
    </row>
    <row r="1893" ht="13.2" spans="1:17">
      <c r="A1893" s="1">
        <v>1892</v>
      </c>
      <c r="B1893" s="1" t="s">
        <v>3</v>
      </c>
      <c r="C1893" s="1" t="s">
        <v>4</v>
      </c>
      <c r="D1893" s="1" t="s">
        <v>3594</v>
      </c>
      <c r="E1893" s="1" t="s">
        <v>3595</v>
      </c>
      <c r="F1893" s="1" t="s">
        <v>6255</v>
      </c>
      <c r="G1893" s="1" t="s">
        <v>6614</v>
      </c>
      <c r="H1893" s="1" t="s">
        <v>6615</v>
      </c>
      <c r="I1893" s="52" t="s">
        <v>2589</v>
      </c>
      <c r="J1893" s="52" t="s">
        <v>2513</v>
      </c>
      <c r="K1893" s="52" t="s">
        <v>3597</v>
      </c>
      <c r="L1893" s="1" t="s">
        <v>6633</v>
      </c>
      <c r="M1893" s="2" t="s">
        <v>55</v>
      </c>
      <c r="O1893" s="1" t="s">
        <v>6632</v>
      </c>
      <c r="P1893" s="52" t="s">
        <v>5047</v>
      </c>
      <c r="Q1893" s="52" t="s">
        <v>5049</v>
      </c>
    </row>
    <row r="1894" ht="13.2" spans="1:16">
      <c r="A1894" s="1">
        <v>1893</v>
      </c>
      <c r="B1894" s="1" t="s">
        <v>6</v>
      </c>
      <c r="C1894" s="1" t="s">
        <v>7</v>
      </c>
      <c r="D1894" s="1" t="s">
        <v>3594</v>
      </c>
      <c r="E1894" s="1" t="s">
        <v>3595</v>
      </c>
      <c r="F1894" s="1" t="s">
        <v>6255</v>
      </c>
      <c r="G1894" s="1" t="s">
        <v>6614</v>
      </c>
      <c r="H1894" s="1" t="s">
        <v>6615</v>
      </c>
      <c r="I1894" s="52" t="s">
        <v>2590</v>
      </c>
      <c r="J1894" s="52" t="s">
        <v>2514</v>
      </c>
      <c r="K1894" s="52" t="s">
        <v>3597</v>
      </c>
      <c r="M1894" s="2"/>
      <c r="O1894" s="1" t="s">
        <v>6634</v>
      </c>
      <c r="P1894" s="52" t="s">
        <v>4706</v>
      </c>
    </row>
    <row r="1895" ht="13.2" spans="1:17">
      <c r="A1895" s="1">
        <v>1894</v>
      </c>
      <c r="B1895" s="1" t="s">
        <v>3</v>
      </c>
      <c r="C1895" s="1" t="s">
        <v>4</v>
      </c>
      <c r="D1895" s="1" t="s">
        <v>3594</v>
      </c>
      <c r="E1895" s="1" t="s">
        <v>3595</v>
      </c>
      <c r="F1895" s="1" t="s">
        <v>6255</v>
      </c>
      <c r="G1895" s="1" t="s">
        <v>6614</v>
      </c>
      <c r="H1895" s="1" t="s">
        <v>6615</v>
      </c>
      <c r="I1895" s="52" t="s">
        <v>2590</v>
      </c>
      <c r="J1895" s="52" t="s">
        <v>2514</v>
      </c>
      <c r="K1895" s="52" t="s">
        <v>3597</v>
      </c>
      <c r="L1895" s="1" t="s">
        <v>6635</v>
      </c>
      <c r="M1895" s="2" t="s">
        <v>55</v>
      </c>
      <c r="O1895" s="1" t="s">
        <v>6634</v>
      </c>
      <c r="P1895" s="52" t="s">
        <v>4706</v>
      </c>
      <c r="Q1895" s="52" t="s">
        <v>4708</v>
      </c>
    </row>
    <row r="1896" ht="13.2" spans="1:16">
      <c r="A1896" s="1">
        <v>1895</v>
      </c>
      <c r="B1896" s="1" t="s">
        <v>6</v>
      </c>
      <c r="C1896" s="1" t="s">
        <v>7</v>
      </c>
      <c r="D1896" s="1" t="s">
        <v>3594</v>
      </c>
      <c r="E1896" s="1" t="s">
        <v>3595</v>
      </c>
      <c r="F1896" s="1" t="s">
        <v>6255</v>
      </c>
      <c r="G1896" s="1" t="s">
        <v>6614</v>
      </c>
      <c r="H1896" s="1" t="s">
        <v>6615</v>
      </c>
      <c r="I1896" s="52" t="s">
        <v>2515</v>
      </c>
      <c r="J1896" s="52" t="s">
        <v>2516</v>
      </c>
      <c r="K1896" s="52" t="s">
        <v>3597</v>
      </c>
      <c r="M1896" s="2"/>
      <c r="O1896" s="1" t="s">
        <v>6636</v>
      </c>
      <c r="P1896" s="52" t="s">
        <v>6350</v>
      </c>
    </row>
    <row r="1897" ht="13.2" spans="1:17">
      <c r="A1897" s="1">
        <v>1896</v>
      </c>
      <c r="B1897" s="1" t="s">
        <v>3</v>
      </c>
      <c r="C1897" s="1" t="s">
        <v>4</v>
      </c>
      <c r="D1897" s="1" t="s">
        <v>3594</v>
      </c>
      <c r="E1897" s="1" t="s">
        <v>3595</v>
      </c>
      <c r="F1897" s="1" t="s">
        <v>6255</v>
      </c>
      <c r="G1897" s="1" t="s">
        <v>6614</v>
      </c>
      <c r="H1897" s="1" t="s">
        <v>6615</v>
      </c>
      <c r="I1897" s="52" t="s">
        <v>2515</v>
      </c>
      <c r="J1897" s="52" t="s">
        <v>2516</v>
      </c>
      <c r="K1897" s="52" t="s">
        <v>3597</v>
      </c>
      <c r="L1897" s="1" t="s">
        <v>6637</v>
      </c>
      <c r="M1897" s="2" t="s">
        <v>55</v>
      </c>
      <c r="O1897" s="1" t="s">
        <v>6636</v>
      </c>
      <c r="P1897" s="52" t="s">
        <v>6350</v>
      </c>
      <c r="Q1897" s="52" t="s">
        <v>6352</v>
      </c>
    </row>
    <row r="1898" ht="13.2" spans="1:16">
      <c r="A1898" s="1">
        <v>1897</v>
      </c>
      <c r="B1898" s="1" t="s">
        <v>6</v>
      </c>
      <c r="C1898" s="1" t="s">
        <v>7</v>
      </c>
      <c r="D1898" s="1" t="s">
        <v>3594</v>
      </c>
      <c r="E1898" s="1" t="s">
        <v>3595</v>
      </c>
      <c r="F1898" s="1" t="s">
        <v>6255</v>
      </c>
      <c r="G1898" s="1" t="s">
        <v>6614</v>
      </c>
      <c r="H1898" s="1" t="s">
        <v>6615</v>
      </c>
      <c r="I1898" s="52" t="s">
        <v>2517</v>
      </c>
      <c r="J1898" s="52" t="s">
        <v>2518</v>
      </c>
      <c r="K1898" s="52" t="s">
        <v>3597</v>
      </c>
      <c r="M1898" s="2"/>
      <c r="O1898" s="1" t="s">
        <v>6638</v>
      </c>
      <c r="P1898" s="52" t="s">
        <v>3993</v>
      </c>
    </row>
    <row r="1899" ht="13.2" spans="1:17">
      <c r="A1899" s="1">
        <v>1898</v>
      </c>
      <c r="B1899" s="1" t="s">
        <v>3</v>
      </c>
      <c r="C1899" s="1" t="s">
        <v>4</v>
      </c>
      <c r="D1899" s="1" t="s">
        <v>3594</v>
      </c>
      <c r="E1899" s="1" t="s">
        <v>3595</v>
      </c>
      <c r="F1899" s="1" t="s">
        <v>6255</v>
      </c>
      <c r="G1899" s="1" t="s">
        <v>6614</v>
      </c>
      <c r="H1899" s="1" t="s">
        <v>6615</v>
      </c>
      <c r="I1899" s="52" t="s">
        <v>2517</v>
      </c>
      <c r="J1899" s="52" t="s">
        <v>2518</v>
      </c>
      <c r="K1899" s="52" t="s">
        <v>3597</v>
      </c>
      <c r="L1899" s="1" t="s">
        <v>6639</v>
      </c>
      <c r="M1899" s="2" t="s">
        <v>55</v>
      </c>
      <c r="O1899" s="1" t="s">
        <v>6638</v>
      </c>
      <c r="P1899" s="52" t="s">
        <v>3993</v>
      </c>
      <c r="Q1899" s="52" t="s">
        <v>3995</v>
      </c>
    </row>
    <row r="1900" ht="13.2" spans="1:16">
      <c r="A1900" s="1">
        <v>1899</v>
      </c>
      <c r="B1900" s="1" t="s">
        <v>6</v>
      </c>
      <c r="C1900" s="1" t="s">
        <v>7</v>
      </c>
      <c r="D1900" s="1" t="s">
        <v>3594</v>
      </c>
      <c r="E1900" s="1" t="s">
        <v>3595</v>
      </c>
      <c r="F1900" s="1" t="s">
        <v>6255</v>
      </c>
      <c r="G1900" s="1" t="s">
        <v>6614</v>
      </c>
      <c r="H1900" s="1" t="s">
        <v>6615</v>
      </c>
      <c r="I1900" s="52" t="s">
        <v>2519</v>
      </c>
      <c r="J1900" s="52" t="s">
        <v>2520</v>
      </c>
      <c r="K1900" s="52" t="s">
        <v>3597</v>
      </c>
      <c r="M1900" s="2"/>
      <c r="O1900" s="1" t="s">
        <v>6640</v>
      </c>
      <c r="P1900" s="52" t="s">
        <v>4108</v>
      </c>
    </row>
    <row r="1901" ht="13.2" spans="1:17">
      <c r="A1901" s="1">
        <v>1900</v>
      </c>
      <c r="B1901" s="1" t="s">
        <v>3</v>
      </c>
      <c r="C1901" s="1" t="s">
        <v>4</v>
      </c>
      <c r="D1901" s="1" t="s">
        <v>3594</v>
      </c>
      <c r="E1901" s="1" t="s">
        <v>3595</v>
      </c>
      <c r="F1901" s="1" t="s">
        <v>6255</v>
      </c>
      <c r="G1901" s="1" t="s">
        <v>6614</v>
      </c>
      <c r="H1901" s="1" t="s">
        <v>6615</v>
      </c>
      <c r="I1901" s="52" t="s">
        <v>2519</v>
      </c>
      <c r="J1901" s="52" t="s">
        <v>2520</v>
      </c>
      <c r="K1901" s="52" t="s">
        <v>3597</v>
      </c>
      <c r="L1901" s="1" t="s">
        <v>6641</v>
      </c>
      <c r="M1901" s="2" t="s">
        <v>55</v>
      </c>
      <c r="O1901" s="1" t="s">
        <v>6640</v>
      </c>
      <c r="P1901" s="52" t="s">
        <v>4108</v>
      </c>
      <c r="Q1901" s="52" t="s">
        <v>6340</v>
      </c>
    </row>
    <row r="1902" ht="13.2" spans="1:16">
      <c r="A1902" s="1">
        <v>1901</v>
      </c>
      <c r="B1902" s="1" t="s">
        <v>6</v>
      </c>
      <c r="C1902" s="1" t="s">
        <v>7</v>
      </c>
      <c r="D1902" s="1" t="s">
        <v>3594</v>
      </c>
      <c r="E1902" s="1" t="s">
        <v>3595</v>
      </c>
      <c r="F1902" s="1" t="s">
        <v>6255</v>
      </c>
      <c r="G1902" s="1" t="s">
        <v>6614</v>
      </c>
      <c r="H1902" s="1" t="s">
        <v>6615</v>
      </c>
      <c r="I1902" s="52" t="s">
        <v>2521</v>
      </c>
      <c r="J1902" s="52" t="s">
        <v>2522</v>
      </c>
      <c r="K1902" s="52" t="s">
        <v>3597</v>
      </c>
      <c r="M1902" s="2"/>
      <c r="O1902" s="1" t="s">
        <v>6642</v>
      </c>
      <c r="P1902" s="52" t="s">
        <v>4897</v>
      </c>
    </row>
    <row r="1903" ht="13.2" spans="1:17">
      <c r="A1903" s="1">
        <v>1902</v>
      </c>
      <c r="B1903" s="1" t="s">
        <v>3</v>
      </c>
      <c r="C1903" s="1" t="s">
        <v>4</v>
      </c>
      <c r="D1903" s="1" t="s">
        <v>3594</v>
      </c>
      <c r="E1903" s="1" t="s">
        <v>3595</v>
      </c>
      <c r="F1903" s="1" t="s">
        <v>6255</v>
      </c>
      <c r="G1903" s="1" t="s">
        <v>6614</v>
      </c>
      <c r="H1903" s="1" t="s">
        <v>6615</v>
      </c>
      <c r="I1903" s="52" t="s">
        <v>2521</v>
      </c>
      <c r="J1903" s="52" t="s">
        <v>2522</v>
      </c>
      <c r="K1903" s="52" t="s">
        <v>3597</v>
      </c>
      <c r="L1903" s="1" t="s">
        <v>6643</v>
      </c>
      <c r="M1903" s="2" t="s">
        <v>55</v>
      </c>
      <c r="O1903" s="1" t="s">
        <v>6642</v>
      </c>
      <c r="P1903" s="52" t="s">
        <v>4897</v>
      </c>
      <c r="Q1903" s="52" t="s">
        <v>6359</v>
      </c>
    </row>
    <row r="1904" ht="13.2" spans="1:16">
      <c r="A1904" s="1">
        <v>1903</v>
      </c>
      <c r="B1904" s="1" t="s">
        <v>6</v>
      </c>
      <c r="C1904" s="1" t="s">
        <v>7</v>
      </c>
      <c r="D1904" s="1" t="s">
        <v>3594</v>
      </c>
      <c r="E1904" s="1" t="s">
        <v>3595</v>
      </c>
      <c r="F1904" s="1" t="s">
        <v>6255</v>
      </c>
      <c r="G1904" s="1" t="s">
        <v>6614</v>
      </c>
      <c r="H1904" s="1" t="s">
        <v>6615</v>
      </c>
      <c r="I1904" s="52" t="s">
        <v>2523</v>
      </c>
      <c r="J1904" s="52" t="s">
        <v>2591</v>
      </c>
      <c r="K1904" s="52" t="s">
        <v>3597</v>
      </c>
      <c r="M1904" s="2"/>
      <c r="O1904" s="1" t="s">
        <v>6644</v>
      </c>
      <c r="P1904" s="52" t="s">
        <v>4263</v>
      </c>
    </row>
    <row r="1905" ht="13.2" spans="1:17">
      <c r="A1905" s="1">
        <v>1904</v>
      </c>
      <c r="B1905" s="1" t="s">
        <v>3</v>
      </c>
      <c r="C1905" s="1" t="s">
        <v>4</v>
      </c>
      <c r="D1905" s="1" t="s">
        <v>3594</v>
      </c>
      <c r="E1905" s="1" t="s">
        <v>3595</v>
      </c>
      <c r="F1905" s="1" t="s">
        <v>6255</v>
      </c>
      <c r="G1905" s="1" t="s">
        <v>6614</v>
      </c>
      <c r="H1905" s="1" t="s">
        <v>6615</v>
      </c>
      <c r="I1905" s="52" t="s">
        <v>2523</v>
      </c>
      <c r="J1905" s="52" t="s">
        <v>2591</v>
      </c>
      <c r="K1905" s="52" t="s">
        <v>3597</v>
      </c>
      <c r="L1905" s="1" t="s">
        <v>6645</v>
      </c>
      <c r="M1905" s="2" t="s">
        <v>55</v>
      </c>
      <c r="O1905" s="1" t="s">
        <v>6644</v>
      </c>
      <c r="P1905" s="52" t="s">
        <v>4263</v>
      </c>
      <c r="Q1905" s="52" t="s">
        <v>5983</v>
      </c>
    </row>
    <row r="1906" ht="13.2" spans="1:16">
      <c r="A1906" s="1">
        <v>1905</v>
      </c>
      <c r="B1906" s="1" t="s">
        <v>6</v>
      </c>
      <c r="C1906" s="1" t="s">
        <v>7</v>
      </c>
      <c r="D1906" s="1" t="s">
        <v>3594</v>
      </c>
      <c r="E1906" s="1" t="s">
        <v>3595</v>
      </c>
      <c r="F1906" s="1" t="s">
        <v>6255</v>
      </c>
      <c r="G1906" s="1" t="s">
        <v>6614</v>
      </c>
      <c r="H1906" s="1" t="s">
        <v>6615</v>
      </c>
      <c r="I1906" s="52" t="s">
        <v>2592</v>
      </c>
      <c r="J1906" s="52" t="s">
        <v>2593</v>
      </c>
      <c r="K1906" s="52" t="s">
        <v>3597</v>
      </c>
      <c r="M1906" s="2"/>
      <c r="O1906" s="1" t="s">
        <v>6646</v>
      </c>
      <c r="P1906" s="52" t="s">
        <v>6363</v>
      </c>
    </row>
    <row r="1907" ht="13.2" spans="1:17">
      <c r="A1907" s="1">
        <v>1906</v>
      </c>
      <c r="B1907" s="1" t="s">
        <v>3</v>
      </c>
      <c r="C1907" s="1" t="s">
        <v>4</v>
      </c>
      <c r="D1907" s="1" t="s">
        <v>3594</v>
      </c>
      <c r="E1907" s="1" t="s">
        <v>3595</v>
      </c>
      <c r="F1907" s="1" t="s">
        <v>6255</v>
      </c>
      <c r="G1907" s="1" t="s">
        <v>6614</v>
      </c>
      <c r="H1907" s="1" t="s">
        <v>6615</v>
      </c>
      <c r="I1907" s="52" t="s">
        <v>2592</v>
      </c>
      <c r="J1907" s="52" t="s">
        <v>2593</v>
      </c>
      <c r="K1907" s="52" t="s">
        <v>3597</v>
      </c>
      <c r="L1907" s="1" t="s">
        <v>6647</v>
      </c>
      <c r="M1907" s="2" t="s">
        <v>55</v>
      </c>
      <c r="O1907" s="1" t="s">
        <v>6646</v>
      </c>
      <c r="P1907" s="52" t="s">
        <v>6363</v>
      </c>
      <c r="Q1907" s="52" t="s">
        <v>6365</v>
      </c>
    </row>
    <row r="1908" ht="13.2" spans="1:16">
      <c r="A1908" s="1">
        <v>1907</v>
      </c>
      <c r="B1908" s="1" t="s">
        <v>6</v>
      </c>
      <c r="C1908" s="1" t="s">
        <v>7</v>
      </c>
      <c r="D1908" s="1" t="s">
        <v>3594</v>
      </c>
      <c r="E1908" s="1" t="s">
        <v>3595</v>
      </c>
      <c r="F1908" s="1" t="s">
        <v>6255</v>
      </c>
      <c r="G1908" s="1" t="s">
        <v>6614</v>
      </c>
      <c r="H1908" s="1" t="s">
        <v>6615</v>
      </c>
      <c r="I1908" s="52" t="s">
        <v>2594</v>
      </c>
      <c r="J1908" s="52" t="s">
        <v>2595</v>
      </c>
      <c r="K1908" s="52" t="s">
        <v>3597</v>
      </c>
      <c r="M1908" s="2"/>
      <c r="O1908" s="1" t="s">
        <v>6648</v>
      </c>
      <c r="P1908" s="52" t="s">
        <v>3924</v>
      </c>
    </row>
    <row r="1909" ht="13.2" spans="1:17">
      <c r="A1909" s="1">
        <v>1908</v>
      </c>
      <c r="B1909" s="1" t="s">
        <v>3</v>
      </c>
      <c r="C1909" s="1" t="s">
        <v>4</v>
      </c>
      <c r="D1909" s="1" t="s">
        <v>3594</v>
      </c>
      <c r="E1909" s="1" t="s">
        <v>3595</v>
      </c>
      <c r="F1909" s="1" t="s">
        <v>6255</v>
      </c>
      <c r="G1909" s="1" t="s">
        <v>6614</v>
      </c>
      <c r="H1909" s="1" t="s">
        <v>6615</v>
      </c>
      <c r="I1909" s="52" t="s">
        <v>2594</v>
      </c>
      <c r="J1909" s="52" t="s">
        <v>2595</v>
      </c>
      <c r="K1909" s="52" t="s">
        <v>3597</v>
      </c>
      <c r="L1909" s="1" t="s">
        <v>6649</v>
      </c>
      <c r="M1909" s="2" t="s">
        <v>55</v>
      </c>
      <c r="O1909" s="1" t="s">
        <v>6648</v>
      </c>
      <c r="P1909" s="52" t="s">
        <v>3924</v>
      </c>
      <c r="Q1909" s="52" t="s">
        <v>3926</v>
      </c>
    </row>
    <row r="1910" ht="13.2" spans="1:16">
      <c r="A1910" s="1">
        <v>1909</v>
      </c>
      <c r="B1910" s="1" t="s">
        <v>6</v>
      </c>
      <c r="C1910" s="1" t="s">
        <v>7</v>
      </c>
      <c r="D1910" s="1" t="s">
        <v>3594</v>
      </c>
      <c r="E1910" s="1" t="s">
        <v>3595</v>
      </c>
      <c r="F1910" s="1" t="s">
        <v>6255</v>
      </c>
      <c r="G1910" s="1" t="s">
        <v>6614</v>
      </c>
      <c r="H1910" s="1" t="s">
        <v>6615</v>
      </c>
      <c r="I1910" s="52" t="s">
        <v>2596</v>
      </c>
      <c r="J1910" s="52" t="s">
        <v>2597</v>
      </c>
      <c r="K1910" s="52" t="s">
        <v>3597</v>
      </c>
      <c r="M1910" s="2"/>
      <c r="O1910" s="1" t="s">
        <v>6650</v>
      </c>
      <c r="P1910" s="52" t="s">
        <v>4050</v>
      </c>
    </row>
    <row r="1911" ht="13.2" spans="1:17">
      <c r="A1911" s="1">
        <v>1910</v>
      </c>
      <c r="B1911" s="1" t="s">
        <v>3</v>
      </c>
      <c r="C1911" s="1" t="s">
        <v>4</v>
      </c>
      <c r="D1911" s="1" t="s">
        <v>3594</v>
      </c>
      <c r="E1911" s="1" t="s">
        <v>3595</v>
      </c>
      <c r="F1911" s="1" t="s">
        <v>6255</v>
      </c>
      <c r="G1911" s="1" t="s">
        <v>6614</v>
      </c>
      <c r="H1911" s="1" t="s">
        <v>6615</v>
      </c>
      <c r="I1911" s="52" t="s">
        <v>2596</v>
      </c>
      <c r="J1911" s="52" t="s">
        <v>2597</v>
      </c>
      <c r="K1911" s="52" t="s">
        <v>3597</v>
      </c>
      <c r="L1911" s="1" t="s">
        <v>6651</v>
      </c>
      <c r="M1911" s="2" t="s">
        <v>55</v>
      </c>
      <c r="O1911" s="1" t="s">
        <v>6650</v>
      </c>
      <c r="P1911" s="52" t="s">
        <v>4050</v>
      </c>
      <c r="Q1911" s="52" t="s">
        <v>4052</v>
      </c>
    </row>
    <row r="1912" ht="13.2" spans="1:16">
      <c r="A1912" s="1">
        <v>1911</v>
      </c>
      <c r="B1912" s="1" t="s">
        <v>6</v>
      </c>
      <c r="C1912" s="1" t="s">
        <v>7</v>
      </c>
      <c r="D1912" s="1" t="s">
        <v>3594</v>
      </c>
      <c r="E1912" s="1" t="s">
        <v>3595</v>
      </c>
      <c r="F1912" s="1" t="s">
        <v>6255</v>
      </c>
      <c r="G1912" s="1" t="s">
        <v>6614</v>
      </c>
      <c r="H1912" s="1" t="s">
        <v>6615</v>
      </c>
      <c r="I1912" s="52" t="s">
        <v>2598</v>
      </c>
      <c r="J1912" s="52" t="s">
        <v>2599</v>
      </c>
      <c r="K1912" s="52" t="s">
        <v>3597</v>
      </c>
      <c r="M1912" s="2"/>
      <c r="O1912" s="1" t="s">
        <v>6652</v>
      </c>
      <c r="P1912" s="52" t="s">
        <v>6371</v>
      </c>
    </row>
    <row r="1913" ht="13.2" spans="1:17">
      <c r="A1913" s="1">
        <v>1912</v>
      </c>
      <c r="B1913" s="1" t="s">
        <v>3</v>
      </c>
      <c r="C1913" s="1" t="s">
        <v>4</v>
      </c>
      <c r="D1913" s="1" t="s">
        <v>3594</v>
      </c>
      <c r="E1913" s="1" t="s">
        <v>3595</v>
      </c>
      <c r="F1913" s="1" t="s">
        <v>6255</v>
      </c>
      <c r="G1913" s="1" t="s">
        <v>6614</v>
      </c>
      <c r="H1913" s="1" t="s">
        <v>6615</v>
      </c>
      <c r="I1913" s="52" t="s">
        <v>2598</v>
      </c>
      <c r="J1913" s="52" t="s">
        <v>2599</v>
      </c>
      <c r="K1913" s="52" t="s">
        <v>3597</v>
      </c>
      <c r="L1913" s="1" t="s">
        <v>6653</v>
      </c>
      <c r="M1913" s="2" t="s">
        <v>55</v>
      </c>
      <c r="O1913" s="1" t="s">
        <v>6652</v>
      </c>
      <c r="P1913" s="52" t="s">
        <v>6371</v>
      </c>
      <c r="Q1913" s="52" t="s">
        <v>6373</v>
      </c>
    </row>
    <row r="1914" ht="13.2" spans="1:16">
      <c r="A1914" s="1">
        <v>1913</v>
      </c>
      <c r="B1914" s="1" t="s">
        <v>6</v>
      </c>
      <c r="C1914" s="1" t="s">
        <v>7</v>
      </c>
      <c r="D1914" s="1" t="s">
        <v>3594</v>
      </c>
      <c r="E1914" s="1" t="s">
        <v>3595</v>
      </c>
      <c r="F1914" s="1" t="s">
        <v>6255</v>
      </c>
      <c r="G1914" s="1" t="s">
        <v>6614</v>
      </c>
      <c r="H1914" s="1" t="s">
        <v>6615</v>
      </c>
      <c r="I1914" s="52" t="s">
        <v>2600</v>
      </c>
      <c r="J1914" s="52" t="s">
        <v>2601</v>
      </c>
      <c r="K1914" s="52" t="s">
        <v>3597</v>
      </c>
      <c r="M1914" s="2"/>
      <c r="O1914" s="1" t="s">
        <v>6654</v>
      </c>
      <c r="P1914" s="52" t="s">
        <v>4235</v>
      </c>
    </row>
    <row r="1915" ht="13.2" spans="1:17">
      <c r="A1915" s="1">
        <v>1914</v>
      </c>
      <c r="B1915" s="1" t="s">
        <v>3</v>
      </c>
      <c r="C1915" s="1" t="s">
        <v>4</v>
      </c>
      <c r="D1915" s="1" t="s">
        <v>3594</v>
      </c>
      <c r="E1915" s="1" t="s">
        <v>3595</v>
      </c>
      <c r="F1915" s="1" t="s">
        <v>6255</v>
      </c>
      <c r="G1915" s="1" t="s">
        <v>6614</v>
      </c>
      <c r="H1915" s="1" t="s">
        <v>6615</v>
      </c>
      <c r="I1915" s="52" t="s">
        <v>2600</v>
      </c>
      <c r="J1915" s="52" t="s">
        <v>2601</v>
      </c>
      <c r="K1915" s="52" t="s">
        <v>3597</v>
      </c>
      <c r="L1915" s="1" t="s">
        <v>6655</v>
      </c>
      <c r="M1915" s="2" t="s">
        <v>55</v>
      </c>
      <c r="O1915" s="1" t="s">
        <v>6654</v>
      </c>
      <c r="P1915" s="52" t="s">
        <v>4235</v>
      </c>
      <c r="Q1915" s="52" t="s">
        <v>4017</v>
      </c>
    </row>
    <row r="1916" ht="13.2" spans="1:16">
      <c r="A1916" s="1">
        <v>1915</v>
      </c>
      <c r="B1916" s="1" t="s">
        <v>6</v>
      </c>
      <c r="C1916" s="1" t="s">
        <v>7</v>
      </c>
      <c r="D1916" s="1" t="s">
        <v>3594</v>
      </c>
      <c r="E1916" s="1" t="s">
        <v>3595</v>
      </c>
      <c r="F1916" s="1" t="s">
        <v>6255</v>
      </c>
      <c r="G1916" s="1" t="s">
        <v>6614</v>
      </c>
      <c r="H1916" s="1" t="s">
        <v>6615</v>
      </c>
      <c r="I1916" s="52" t="s">
        <v>2602</v>
      </c>
      <c r="J1916" s="52" t="s">
        <v>2603</v>
      </c>
      <c r="K1916" s="52" t="s">
        <v>3597</v>
      </c>
      <c r="M1916" s="2"/>
      <c r="O1916" s="1" t="s">
        <v>6656</v>
      </c>
      <c r="P1916" s="52" t="s">
        <v>4450</v>
      </c>
    </row>
    <row r="1917" ht="13.2" spans="1:17">
      <c r="A1917" s="1">
        <v>1916</v>
      </c>
      <c r="B1917" s="1" t="s">
        <v>3</v>
      </c>
      <c r="C1917" s="1" t="s">
        <v>4</v>
      </c>
      <c r="D1917" s="1" t="s">
        <v>3594</v>
      </c>
      <c r="E1917" s="1" t="s">
        <v>3595</v>
      </c>
      <c r="F1917" s="1" t="s">
        <v>6255</v>
      </c>
      <c r="G1917" s="1" t="s">
        <v>6614</v>
      </c>
      <c r="H1917" s="1" t="s">
        <v>6615</v>
      </c>
      <c r="I1917" s="52" t="s">
        <v>2602</v>
      </c>
      <c r="J1917" s="52" t="s">
        <v>2603</v>
      </c>
      <c r="K1917" s="52" t="s">
        <v>3597</v>
      </c>
      <c r="L1917" s="1" t="s">
        <v>6657</v>
      </c>
      <c r="M1917" s="2" t="s">
        <v>55</v>
      </c>
      <c r="O1917" s="1" t="s">
        <v>6656</v>
      </c>
      <c r="P1917" s="52" t="s">
        <v>4450</v>
      </c>
      <c r="Q1917" s="52" t="s">
        <v>4287</v>
      </c>
    </row>
    <row r="1918" ht="13.2" spans="1:18">
      <c r="A1918" s="1">
        <v>1917</v>
      </c>
      <c r="B1918" s="1" t="s">
        <v>6</v>
      </c>
      <c r="C1918" s="1" t="s">
        <v>8</v>
      </c>
      <c r="D1918" s="1" t="s">
        <v>3594</v>
      </c>
      <c r="E1918" s="1" t="s">
        <v>3595</v>
      </c>
      <c r="F1918" s="1" t="s">
        <v>6255</v>
      </c>
      <c r="G1918" s="1" t="s">
        <v>6614</v>
      </c>
      <c r="H1918" s="1" t="s">
        <v>6615</v>
      </c>
      <c r="I1918" s="52" t="s">
        <v>2604</v>
      </c>
      <c r="J1918" s="52" t="s">
        <v>2605</v>
      </c>
      <c r="K1918" s="52" t="s">
        <v>3597</v>
      </c>
      <c r="M1918" s="2"/>
      <c r="O1918" s="1" t="s">
        <v>6658</v>
      </c>
      <c r="P1918" s="52" t="s">
        <v>6480</v>
      </c>
      <c r="R1918" s="1" t="s">
        <v>3609</v>
      </c>
    </row>
    <row r="1919" ht="13.2" spans="1:16">
      <c r="A1919" s="1">
        <v>1918</v>
      </c>
      <c r="B1919" s="1" t="s">
        <v>6</v>
      </c>
      <c r="C1919" s="1" t="s">
        <v>7</v>
      </c>
      <c r="D1919" s="1" t="s">
        <v>3594</v>
      </c>
      <c r="E1919" s="1" t="s">
        <v>3595</v>
      </c>
      <c r="F1919" s="1" t="s">
        <v>6255</v>
      </c>
      <c r="G1919" s="1" t="s">
        <v>6614</v>
      </c>
      <c r="H1919" s="1" t="s">
        <v>6615</v>
      </c>
      <c r="I1919" s="52" t="s">
        <v>2606</v>
      </c>
      <c r="J1919" s="52" t="s">
        <v>2607</v>
      </c>
      <c r="K1919" s="52" t="s">
        <v>3597</v>
      </c>
      <c r="M1919" s="2"/>
      <c r="O1919" s="1" t="s">
        <v>6659</v>
      </c>
      <c r="P1919" s="52" t="s">
        <v>4490</v>
      </c>
    </row>
    <row r="1920" ht="13.2" spans="1:17">
      <c r="A1920" s="1">
        <v>1919</v>
      </c>
      <c r="B1920" s="1" t="s">
        <v>3</v>
      </c>
      <c r="C1920" s="1" t="s">
        <v>4</v>
      </c>
      <c r="D1920" s="1" t="s">
        <v>3594</v>
      </c>
      <c r="E1920" s="1" t="s">
        <v>3595</v>
      </c>
      <c r="F1920" s="1" t="s">
        <v>6255</v>
      </c>
      <c r="G1920" s="1" t="s">
        <v>6614</v>
      </c>
      <c r="H1920" s="1" t="s">
        <v>6615</v>
      </c>
      <c r="I1920" s="52" t="s">
        <v>2606</v>
      </c>
      <c r="J1920" s="52" t="s">
        <v>2607</v>
      </c>
      <c r="K1920" s="52" t="s">
        <v>3597</v>
      </c>
      <c r="L1920" s="1" t="s">
        <v>6660</v>
      </c>
      <c r="M1920" s="2" t="s">
        <v>593</v>
      </c>
      <c r="O1920" s="1" t="s">
        <v>6659</v>
      </c>
      <c r="P1920" s="52" t="s">
        <v>4490</v>
      </c>
      <c r="Q1920" s="52" t="s">
        <v>6385</v>
      </c>
    </row>
    <row r="1921" ht="13.2" spans="1:16">
      <c r="A1921" s="1">
        <v>1920</v>
      </c>
      <c r="B1921" s="1" t="s">
        <v>6</v>
      </c>
      <c r="C1921" s="1" t="s">
        <v>7</v>
      </c>
      <c r="D1921" s="1" t="s">
        <v>3594</v>
      </c>
      <c r="E1921" s="1" t="s">
        <v>3595</v>
      </c>
      <c r="F1921" s="1" t="s">
        <v>6255</v>
      </c>
      <c r="G1921" s="1" t="s">
        <v>6614</v>
      </c>
      <c r="H1921" s="1" t="s">
        <v>6615</v>
      </c>
      <c r="I1921" s="52" t="s">
        <v>2608</v>
      </c>
      <c r="J1921" s="52" t="s">
        <v>2609</v>
      </c>
      <c r="K1921" s="52" t="s">
        <v>3597</v>
      </c>
      <c r="M1921" s="2"/>
      <c r="O1921" s="1" t="s">
        <v>6661</v>
      </c>
      <c r="P1921" s="52" t="s">
        <v>4284</v>
      </c>
    </row>
    <row r="1922" ht="13.2" spans="1:17">
      <c r="A1922" s="1">
        <v>1921</v>
      </c>
      <c r="B1922" s="1" t="s">
        <v>3</v>
      </c>
      <c r="C1922" s="1" t="s">
        <v>4</v>
      </c>
      <c r="D1922" s="1" t="s">
        <v>3594</v>
      </c>
      <c r="E1922" s="1" t="s">
        <v>3595</v>
      </c>
      <c r="F1922" s="1" t="s">
        <v>6255</v>
      </c>
      <c r="G1922" s="1" t="s">
        <v>6614</v>
      </c>
      <c r="H1922" s="1" t="s">
        <v>6615</v>
      </c>
      <c r="I1922" s="52" t="s">
        <v>2608</v>
      </c>
      <c r="J1922" s="52" t="s">
        <v>2609</v>
      </c>
      <c r="K1922" s="52" t="s">
        <v>3597</v>
      </c>
      <c r="L1922" s="1" t="s">
        <v>6662</v>
      </c>
      <c r="M1922" s="2" t="s">
        <v>594</v>
      </c>
      <c r="O1922" s="1" t="s">
        <v>6661</v>
      </c>
      <c r="P1922" s="52" t="s">
        <v>4284</v>
      </c>
      <c r="Q1922" s="52" t="s">
        <v>6271</v>
      </c>
    </row>
    <row r="1923" ht="13.2" spans="1:16">
      <c r="A1923" s="1">
        <v>1922</v>
      </c>
      <c r="B1923" s="1" t="s">
        <v>6</v>
      </c>
      <c r="C1923" s="1" t="s">
        <v>7</v>
      </c>
      <c r="D1923" s="1" t="s">
        <v>3594</v>
      </c>
      <c r="E1923" s="1" t="s">
        <v>3595</v>
      </c>
      <c r="F1923" s="1" t="s">
        <v>6255</v>
      </c>
      <c r="G1923" s="1" t="s">
        <v>6614</v>
      </c>
      <c r="H1923" s="1" t="s">
        <v>6615</v>
      </c>
      <c r="I1923" s="52" t="s">
        <v>2610</v>
      </c>
      <c r="J1923" s="52" t="s">
        <v>2611</v>
      </c>
      <c r="K1923" s="52" t="s">
        <v>3597</v>
      </c>
      <c r="M1923" s="2"/>
      <c r="O1923" s="1" t="s">
        <v>6663</v>
      </c>
      <c r="P1923" s="52" t="s">
        <v>3999</v>
      </c>
    </row>
    <row r="1924" ht="13.2" spans="1:17">
      <c r="A1924" s="1">
        <v>1923</v>
      </c>
      <c r="B1924" s="1" t="s">
        <v>3</v>
      </c>
      <c r="C1924" s="1" t="s">
        <v>4</v>
      </c>
      <c r="D1924" s="1" t="s">
        <v>3594</v>
      </c>
      <c r="E1924" s="1" t="s">
        <v>3595</v>
      </c>
      <c r="F1924" s="1" t="s">
        <v>6255</v>
      </c>
      <c r="G1924" s="1" t="s">
        <v>6614</v>
      </c>
      <c r="H1924" s="1" t="s">
        <v>6615</v>
      </c>
      <c r="I1924" s="52" t="s">
        <v>2610</v>
      </c>
      <c r="J1924" s="52" t="s">
        <v>2611</v>
      </c>
      <c r="K1924" s="52" t="s">
        <v>3597</v>
      </c>
      <c r="L1924" s="1" t="s">
        <v>6664</v>
      </c>
      <c r="M1924" s="2" t="s">
        <v>595</v>
      </c>
      <c r="O1924" s="1" t="s">
        <v>6663</v>
      </c>
      <c r="P1924" s="52" t="s">
        <v>3999</v>
      </c>
      <c r="Q1924" s="52" t="s">
        <v>4641</v>
      </c>
    </row>
    <row r="1925" ht="13.2" spans="1:16">
      <c r="A1925" s="1">
        <v>1924</v>
      </c>
      <c r="B1925" s="1" t="s">
        <v>6</v>
      </c>
      <c r="C1925" s="1" t="s">
        <v>7</v>
      </c>
      <c r="D1925" s="1" t="s">
        <v>3594</v>
      </c>
      <c r="E1925" s="1" t="s">
        <v>3595</v>
      </c>
      <c r="F1925" s="1" t="s">
        <v>6255</v>
      </c>
      <c r="G1925" s="1" t="s">
        <v>6614</v>
      </c>
      <c r="H1925" s="1" t="s">
        <v>6615</v>
      </c>
      <c r="I1925" s="52" t="s">
        <v>2612</v>
      </c>
      <c r="J1925" s="52" t="s">
        <v>2613</v>
      </c>
      <c r="K1925" s="52" t="s">
        <v>3597</v>
      </c>
      <c r="M1925" s="2"/>
      <c r="O1925" s="1" t="s">
        <v>6665</v>
      </c>
      <c r="P1925" s="52" t="s">
        <v>3832</v>
      </c>
    </row>
    <row r="1926" ht="13.2" spans="1:17">
      <c r="A1926" s="1">
        <v>1925</v>
      </c>
      <c r="B1926" s="1" t="s">
        <v>3</v>
      </c>
      <c r="C1926" s="1" t="s">
        <v>4</v>
      </c>
      <c r="D1926" s="1" t="s">
        <v>3594</v>
      </c>
      <c r="E1926" s="1" t="s">
        <v>3595</v>
      </c>
      <c r="F1926" s="1" t="s">
        <v>6255</v>
      </c>
      <c r="G1926" s="1" t="s">
        <v>6614</v>
      </c>
      <c r="H1926" s="1" t="s">
        <v>6615</v>
      </c>
      <c r="I1926" s="52" t="s">
        <v>2612</v>
      </c>
      <c r="J1926" s="52" t="s">
        <v>2613</v>
      </c>
      <c r="K1926" s="52" t="s">
        <v>3597</v>
      </c>
      <c r="L1926" s="1" t="s">
        <v>6666</v>
      </c>
      <c r="M1926" s="2" t="s">
        <v>579</v>
      </c>
      <c r="O1926" s="1" t="s">
        <v>6665</v>
      </c>
      <c r="P1926" s="52" t="s">
        <v>3832</v>
      </c>
      <c r="Q1926" s="52" t="s">
        <v>3834</v>
      </c>
    </row>
    <row r="1927" ht="13.2" spans="1:16">
      <c r="A1927" s="1">
        <v>1926</v>
      </c>
      <c r="B1927" s="1" t="s">
        <v>6</v>
      </c>
      <c r="C1927" s="1" t="s">
        <v>7</v>
      </c>
      <c r="D1927" s="1" t="s">
        <v>3594</v>
      </c>
      <c r="E1927" s="1" t="s">
        <v>3595</v>
      </c>
      <c r="F1927" s="1" t="s">
        <v>6255</v>
      </c>
      <c r="G1927" s="1" t="s">
        <v>6614</v>
      </c>
      <c r="H1927" s="1" t="s">
        <v>6615</v>
      </c>
      <c r="I1927" s="52" t="s">
        <v>2614</v>
      </c>
      <c r="J1927" s="52" t="s">
        <v>2615</v>
      </c>
      <c r="K1927" s="1" t="s">
        <v>3602</v>
      </c>
      <c r="M1927" s="2"/>
      <c r="O1927" s="1" t="s">
        <v>6667</v>
      </c>
      <c r="P1927" s="52" t="s">
        <v>5893</v>
      </c>
    </row>
    <row r="1928" ht="13.2" spans="1:17">
      <c r="A1928" s="1">
        <v>1927</v>
      </c>
      <c r="B1928" s="1" t="s">
        <v>3</v>
      </c>
      <c r="C1928" s="1" t="s">
        <v>4</v>
      </c>
      <c r="D1928" s="1" t="s">
        <v>3594</v>
      </c>
      <c r="E1928" s="1" t="s">
        <v>3595</v>
      </c>
      <c r="F1928" s="1" t="s">
        <v>6255</v>
      </c>
      <c r="G1928" s="1" t="s">
        <v>6614</v>
      </c>
      <c r="H1928" s="1" t="s">
        <v>6615</v>
      </c>
      <c r="I1928" s="52" t="s">
        <v>2614</v>
      </c>
      <c r="J1928" s="52" t="s">
        <v>2615</v>
      </c>
      <c r="K1928" s="1" t="s">
        <v>3602</v>
      </c>
      <c r="L1928" s="1" t="s">
        <v>6668</v>
      </c>
      <c r="M1928" s="2" t="s">
        <v>608</v>
      </c>
      <c r="O1928" s="1" t="s">
        <v>6667</v>
      </c>
      <c r="P1928" s="52" t="s">
        <v>5893</v>
      </c>
      <c r="Q1928" s="52" t="s">
        <v>5895</v>
      </c>
    </row>
    <row r="1929" ht="13.2" spans="1:16">
      <c r="A1929" s="1">
        <v>1928</v>
      </c>
      <c r="B1929" s="1" t="s">
        <v>6</v>
      </c>
      <c r="C1929" s="1" t="s">
        <v>7</v>
      </c>
      <c r="D1929" s="1" t="s">
        <v>3594</v>
      </c>
      <c r="E1929" s="1" t="s">
        <v>3595</v>
      </c>
      <c r="F1929" s="1" t="s">
        <v>6255</v>
      </c>
      <c r="G1929" s="1" t="s">
        <v>6614</v>
      </c>
      <c r="H1929" s="1" t="s">
        <v>6615</v>
      </c>
      <c r="I1929" s="52" t="s">
        <v>2616</v>
      </c>
      <c r="J1929" s="52" t="s">
        <v>2617</v>
      </c>
      <c r="K1929" s="52" t="s">
        <v>3597</v>
      </c>
      <c r="M1929" s="2"/>
      <c r="O1929" s="1" t="s">
        <v>6669</v>
      </c>
      <c r="P1929" s="52" t="s">
        <v>4021</v>
      </c>
    </row>
    <row r="1930" ht="13.2" spans="1:17">
      <c r="A1930" s="1">
        <v>1929</v>
      </c>
      <c r="B1930" s="1" t="s">
        <v>3</v>
      </c>
      <c r="C1930" s="1" t="s">
        <v>4</v>
      </c>
      <c r="D1930" s="1" t="s">
        <v>3594</v>
      </c>
      <c r="E1930" s="1" t="s">
        <v>3595</v>
      </c>
      <c r="F1930" s="1" t="s">
        <v>6255</v>
      </c>
      <c r="G1930" s="1" t="s">
        <v>6614</v>
      </c>
      <c r="H1930" s="1" t="s">
        <v>6615</v>
      </c>
      <c r="I1930" s="52" t="s">
        <v>2616</v>
      </c>
      <c r="J1930" s="52" t="s">
        <v>2617</v>
      </c>
      <c r="K1930" s="52" t="s">
        <v>3597</v>
      </c>
      <c r="L1930" s="1" t="s">
        <v>6670</v>
      </c>
      <c r="M1930" s="2" t="s">
        <v>598</v>
      </c>
      <c r="O1930" s="1" t="s">
        <v>6669</v>
      </c>
      <c r="P1930" s="52" t="s">
        <v>4021</v>
      </c>
      <c r="Q1930" s="52" t="s">
        <v>4023</v>
      </c>
    </row>
    <row r="1931" ht="13.2" spans="1:16">
      <c r="A1931" s="1">
        <v>1930</v>
      </c>
      <c r="B1931" s="1" t="s">
        <v>6</v>
      </c>
      <c r="C1931" s="1" t="s">
        <v>7</v>
      </c>
      <c r="D1931" s="1" t="s">
        <v>3594</v>
      </c>
      <c r="E1931" s="1" t="s">
        <v>3595</v>
      </c>
      <c r="F1931" s="1" t="s">
        <v>6255</v>
      </c>
      <c r="G1931" s="1" t="s">
        <v>6614</v>
      </c>
      <c r="H1931" s="1" t="s">
        <v>6615</v>
      </c>
      <c r="I1931" s="52" t="s">
        <v>2618</v>
      </c>
      <c r="J1931" s="52" t="s">
        <v>2619</v>
      </c>
      <c r="K1931" s="1" t="s">
        <v>3602</v>
      </c>
      <c r="M1931" s="2"/>
      <c r="O1931" s="1" t="s">
        <v>6671</v>
      </c>
      <c r="P1931" s="52" t="s">
        <v>5346</v>
      </c>
    </row>
    <row r="1932" ht="13.2" spans="1:17">
      <c r="A1932" s="1">
        <v>1931</v>
      </c>
      <c r="B1932" s="1" t="s">
        <v>3</v>
      </c>
      <c r="C1932" s="1" t="s">
        <v>4</v>
      </c>
      <c r="D1932" s="1" t="s">
        <v>3594</v>
      </c>
      <c r="E1932" s="1" t="s">
        <v>3595</v>
      </c>
      <c r="F1932" s="1" t="s">
        <v>6255</v>
      </c>
      <c r="G1932" s="1" t="s">
        <v>6614</v>
      </c>
      <c r="H1932" s="1" t="s">
        <v>6615</v>
      </c>
      <c r="I1932" s="52" t="s">
        <v>2618</v>
      </c>
      <c r="J1932" s="52" t="s">
        <v>2619</v>
      </c>
      <c r="K1932" s="1" t="s">
        <v>3602</v>
      </c>
      <c r="L1932" s="1" t="s">
        <v>6672</v>
      </c>
      <c r="M1932" s="2" t="s">
        <v>582</v>
      </c>
      <c r="O1932" s="1" t="s">
        <v>6671</v>
      </c>
      <c r="P1932" s="52" t="s">
        <v>5346</v>
      </c>
      <c r="Q1932" s="52" t="s">
        <v>5348</v>
      </c>
    </row>
    <row r="1933" ht="13.2" spans="1:16">
      <c r="A1933" s="1">
        <v>1932</v>
      </c>
      <c r="B1933" s="1" t="s">
        <v>6</v>
      </c>
      <c r="C1933" s="1" t="s">
        <v>7</v>
      </c>
      <c r="D1933" s="1" t="s">
        <v>3594</v>
      </c>
      <c r="E1933" s="1" t="s">
        <v>3595</v>
      </c>
      <c r="F1933" s="1" t="s">
        <v>6255</v>
      </c>
      <c r="G1933" s="1" t="s">
        <v>6614</v>
      </c>
      <c r="H1933" s="1" t="s">
        <v>6615</v>
      </c>
      <c r="I1933" s="52" t="s">
        <v>2620</v>
      </c>
      <c r="J1933" s="52" t="s">
        <v>2621</v>
      </c>
      <c r="K1933" s="52" t="s">
        <v>3597</v>
      </c>
      <c r="M1933" s="2"/>
      <c r="O1933" s="1" t="s">
        <v>6673</v>
      </c>
      <c r="P1933" s="52" t="s">
        <v>6403</v>
      </c>
    </row>
    <row r="1934" ht="13.2" spans="1:17">
      <c r="A1934" s="1">
        <v>1933</v>
      </c>
      <c r="B1934" s="1" t="s">
        <v>3</v>
      </c>
      <c r="C1934" s="1" t="s">
        <v>4</v>
      </c>
      <c r="D1934" s="1" t="s">
        <v>3594</v>
      </c>
      <c r="E1934" s="1" t="s">
        <v>3595</v>
      </c>
      <c r="F1934" s="1" t="s">
        <v>6255</v>
      </c>
      <c r="G1934" s="1" t="s">
        <v>6614</v>
      </c>
      <c r="H1934" s="1" t="s">
        <v>6615</v>
      </c>
      <c r="I1934" s="52" t="s">
        <v>2620</v>
      </c>
      <c r="J1934" s="52" t="s">
        <v>2621</v>
      </c>
      <c r="K1934" s="52" t="s">
        <v>3597</v>
      </c>
      <c r="L1934" s="1" t="s">
        <v>6674</v>
      </c>
      <c r="M1934" s="2" t="s">
        <v>583</v>
      </c>
      <c r="O1934" s="1" t="s">
        <v>6673</v>
      </c>
      <c r="P1934" s="52" t="s">
        <v>6403</v>
      </c>
      <c r="Q1934" s="52" t="s">
        <v>5841</v>
      </c>
    </row>
    <row r="1935" ht="13.2" spans="1:16">
      <c r="A1935" s="1">
        <v>1934</v>
      </c>
      <c r="B1935" s="1" t="s">
        <v>6</v>
      </c>
      <c r="C1935" s="1" t="s">
        <v>7</v>
      </c>
      <c r="D1935" s="1" t="s">
        <v>3594</v>
      </c>
      <c r="E1935" s="1" t="s">
        <v>3595</v>
      </c>
      <c r="F1935" s="1" t="s">
        <v>6255</v>
      </c>
      <c r="G1935" s="1" t="s">
        <v>6614</v>
      </c>
      <c r="H1935" s="1" t="s">
        <v>6615</v>
      </c>
      <c r="I1935" s="52" t="s">
        <v>2622</v>
      </c>
      <c r="J1935" s="52" t="s">
        <v>2623</v>
      </c>
      <c r="K1935" s="52" t="s">
        <v>3597</v>
      </c>
      <c r="M1935" s="2"/>
      <c r="O1935" s="1" t="s">
        <v>6675</v>
      </c>
      <c r="P1935" s="52" t="s">
        <v>6075</v>
      </c>
    </row>
    <row r="1936" ht="13.2" spans="1:17">
      <c r="A1936" s="1">
        <v>1935</v>
      </c>
      <c r="B1936" s="1" t="s">
        <v>3</v>
      </c>
      <c r="C1936" s="1" t="s">
        <v>4</v>
      </c>
      <c r="D1936" s="1" t="s">
        <v>3594</v>
      </c>
      <c r="E1936" s="1" t="s">
        <v>3595</v>
      </c>
      <c r="F1936" s="1" t="s">
        <v>6255</v>
      </c>
      <c r="G1936" s="1" t="s">
        <v>6614</v>
      </c>
      <c r="H1936" s="1" t="s">
        <v>6615</v>
      </c>
      <c r="I1936" s="52" t="s">
        <v>2622</v>
      </c>
      <c r="J1936" s="52" t="s">
        <v>2623</v>
      </c>
      <c r="K1936" s="52" t="s">
        <v>3597</v>
      </c>
      <c r="L1936" s="1" t="s">
        <v>6676</v>
      </c>
      <c r="M1936" s="2" t="s">
        <v>584</v>
      </c>
      <c r="O1936" s="1" t="s">
        <v>6675</v>
      </c>
      <c r="P1936" s="52" t="s">
        <v>6075</v>
      </c>
      <c r="Q1936" s="52" t="s">
        <v>3166</v>
      </c>
    </row>
    <row r="1937" ht="13.2" spans="1:16">
      <c r="A1937" s="1">
        <v>1936</v>
      </c>
      <c r="B1937" s="1" t="s">
        <v>6</v>
      </c>
      <c r="C1937" s="1" t="s">
        <v>7</v>
      </c>
      <c r="D1937" s="1" t="s">
        <v>3594</v>
      </c>
      <c r="E1937" s="1" t="s">
        <v>3595</v>
      </c>
      <c r="F1937" s="1" t="s">
        <v>6255</v>
      </c>
      <c r="G1937" s="1" t="s">
        <v>6614</v>
      </c>
      <c r="H1937" s="1" t="s">
        <v>6615</v>
      </c>
      <c r="I1937" s="52" t="s">
        <v>2624</v>
      </c>
      <c r="J1937" s="52" t="s">
        <v>2625</v>
      </c>
      <c r="K1937" s="52" t="s">
        <v>3597</v>
      </c>
      <c r="M1937" s="2"/>
      <c r="O1937" s="1" t="s">
        <v>6677</v>
      </c>
      <c r="P1937" s="52" t="s">
        <v>4082</v>
      </c>
    </row>
    <row r="1938" ht="13.2" spans="1:17">
      <c r="A1938" s="1">
        <v>1937</v>
      </c>
      <c r="B1938" s="1" t="s">
        <v>3</v>
      </c>
      <c r="C1938" s="1" t="s">
        <v>4</v>
      </c>
      <c r="D1938" s="1" t="s">
        <v>3594</v>
      </c>
      <c r="E1938" s="1" t="s">
        <v>3595</v>
      </c>
      <c r="F1938" s="1" t="s">
        <v>6255</v>
      </c>
      <c r="G1938" s="1" t="s">
        <v>6614</v>
      </c>
      <c r="H1938" s="1" t="s">
        <v>6615</v>
      </c>
      <c r="I1938" s="52" t="s">
        <v>2624</v>
      </c>
      <c r="J1938" s="52" t="s">
        <v>2625</v>
      </c>
      <c r="K1938" s="52" t="s">
        <v>3597</v>
      </c>
      <c r="L1938" s="1" t="s">
        <v>6678</v>
      </c>
      <c r="M1938" s="2" t="s">
        <v>567</v>
      </c>
      <c r="O1938" s="1" t="s">
        <v>6677</v>
      </c>
      <c r="P1938" s="52" t="s">
        <v>4082</v>
      </c>
      <c r="Q1938" s="52" t="s">
        <v>4084</v>
      </c>
    </row>
    <row r="1939" ht="13.2" spans="1:16">
      <c r="A1939" s="1">
        <v>1938</v>
      </c>
      <c r="B1939" s="1" t="s">
        <v>6</v>
      </c>
      <c r="C1939" s="1" t="s">
        <v>7</v>
      </c>
      <c r="D1939" s="1" t="s">
        <v>3594</v>
      </c>
      <c r="E1939" s="1" t="s">
        <v>3595</v>
      </c>
      <c r="F1939" s="1" t="s">
        <v>6255</v>
      </c>
      <c r="G1939" s="1" t="s">
        <v>6614</v>
      </c>
      <c r="H1939" s="1" t="s">
        <v>6615</v>
      </c>
      <c r="I1939" s="52" t="s">
        <v>2626</v>
      </c>
      <c r="J1939" s="52" t="s">
        <v>2627</v>
      </c>
      <c r="K1939" s="52" t="s">
        <v>3597</v>
      </c>
      <c r="M1939" s="2"/>
      <c r="O1939" s="1" t="s">
        <v>6679</v>
      </c>
      <c r="P1939" s="52" t="s">
        <v>4359</v>
      </c>
    </row>
    <row r="1940" ht="13.2" spans="1:17">
      <c r="A1940" s="1">
        <v>1939</v>
      </c>
      <c r="B1940" s="1" t="s">
        <v>3</v>
      </c>
      <c r="C1940" s="1" t="s">
        <v>4</v>
      </c>
      <c r="D1940" s="1" t="s">
        <v>3594</v>
      </c>
      <c r="E1940" s="1" t="s">
        <v>3595</v>
      </c>
      <c r="F1940" s="1" t="s">
        <v>6255</v>
      </c>
      <c r="G1940" s="1" t="s">
        <v>6614</v>
      </c>
      <c r="H1940" s="1" t="s">
        <v>6615</v>
      </c>
      <c r="I1940" s="52" t="s">
        <v>2626</v>
      </c>
      <c r="J1940" s="52" t="s">
        <v>2627</v>
      </c>
      <c r="K1940" s="52" t="s">
        <v>3597</v>
      </c>
      <c r="L1940" s="1" t="s">
        <v>6680</v>
      </c>
      <c r="M1940" s="2" t="s">
        <v>585</v>
      </c>
      <c r="O1940" s="1" t="s">
        <v>6679</v>
      </c>
      <c r="P1940" s="52" t="s">
        <v>4359</v>
      </c>
      <c r="Q1940" s="52" t="s">
        <v>4361</v>
      </c>
    </row>
    <row r="1941" ht="13.2" spans="1:16">
      <c r="A1941" s="1">
        <v>1940</v>
      </c>
      <c r="B1941" s="1" t="s">
        <v>6</v>
      </c>
      <c r="C1941" s="1" t="s">
        <v>7</v>
      </c>
      <c r="D1941" s="1" t="s">
        <v>3594</v>
      </c>
      <c r="E1941" s="1" t="s">
        <v>3595</v>
      </c>
      <c r="F1941" s="1" t="s">
        <v>6255</v>
      </c>
      <c r="G1941" s="1" t="s">
        <v>6614</v>
      </c>
      <c r="H1941" s="1" t="s">
        <v>6615</v>
      </c>
      <c r="I1941" s="52" t="s">
        <v>2628</v>
      </c>
      <c r="J1941" s="52" t="s">
        <v>2629</v>
      </c>
      <c r="K1941" s="52" t="s">
        <v>3597</v>
      </c>
      <c r="M1941" s="2"/>
      <c r="O1941" s="1" t="s">
        <v>6681</v>
      </c>
      <c r="P1941" s="52" t="s">
        <v>5738</v>
      </c>
    </row>
    <row r="1942" ht="13.2" spans="1:17">
      <c r="A1942" s="1">
        <v>1941</v>
      </c>
      <c r="B1942" s="1" t="s">
        <v>3</v>
      </c>
      <c r="C1942" s="1" t="s">
        <v>4</v>
      </c>
      <c r="D1942" s="1" t="s">
        <v>3594</v>
      </c>
      <c r="E1942" s="1" t="s">
        <v>3595</v>
      </c>
      <c r="F1942" s="1" t="s">
        <v>6255</v>
      </c>
      <c r="G1942" s="1" t="s">
        <v>6614</v>
      </c>
      <c r="H1942" s="1" t="s">
        <v>6615</v>
      </c>
      <c r="I1942" s="52" t="s">
        <v>2628</v>
      </c>
      <c r="J1942" s="52" t="s">
        <v>2629</v>
      </c>
      <c r="K1942" s="52" t="s">
        <v>3597</v>
      </c>
      <c r="L1942" s="1" t="s">
        <v>6682</v>
      </c>
      <c r="M1942" s="2" t="s">
        <v>609</v>
      </c>
      <c r="O1942" s="1" t="s">
        <v>6681</v>
      </c>
      <c r="P1942" s="52" t="s">
        <v>5738</v>
      </c>
      <c r="Q1942" s="52" t="s">
        <v>4215</v>
      </c>
    </row>
    <row r="1943" ht="13.2" spans="1:16">
      <c r="A1943" s="1">
        <v>1942</v>
      </c>
      <c r="B1943" s="1" t="s">
        <v>6</v>
      </c>
      <c r="C1943" s="1" t="s">
        <v>7</v>
      </c>
      <c r="D1943" s="1" t="s">
        <v>3594</v>
      </c>
      <c r="E1943" s="1" t="s">
        <v>3595</v>
      </c>
      <c r="F1943" s="1" t="s">
        <v>6255</v>
      </c>
      <c r="G1943" s="1" t="s">
        <v>6614</v>
      </c>
      <c r="H1943" s="1" t="s">
        <v>6615</v>
      </c>
      <c r="I1943" s="52" t="s">
        <v>2630</v>
      </c>
      <c r="J1943" s="52" t="s">
        <v>2631</v>
      </c>
      <c r="K1943" s="52" t="s">
        <v>3597</v>
      </c>
      <c r="M1943" s="2"/>
      <c r="O1943" s="1" t="s">
        <v>6683</v>
      </c>
      <c r="P1943" s="52" t="s">
        <v>6415</v>
      </c>
    </row>
    <row r="1944" ht="13.2" spans="1:17">
      <c r="A1944" s="1">
        <v>1943</v>
      </c>
      <c r="B1944" s="1" t="s">
        <v>3</v>
      </c>
      <c r="C1944" s="1" t="s">
        <v>4</v>
      </c>
      <c r="D1944" s="1" t="s">
        <v>3594</v>
      </c>
      <c r="E1944" s="1" t="s">
        <v>3595</v>
      </c>
      <c r="F1944" s="1" t="s">
        <v>6255</v>
      </c>
      <c r="G1944" s="1" t="s">
        <v>6614</v>
      </c>
      <c r="H1944" s="1" t="s">
        <v>6615</v>
      </c>
      <c r="I1944" s="52" t="s">
        <v>2630</v>
      </c>
      <c r="J1944" s="52" t="s">
        <v>2631</v>
      </c>
      <c r="K1944" s="52" t="s">
        <v>3597</v>
      </c>
      <c r="L1944" s="1" t="s">
        <v>6684</v>
      </c>
      <c r="M1944" s="2" t="s">
        <v>600</v>
      </c>
      <c r="O1944" s="1" t="s">
        <v>6683</v>
      </c>
      <c r="P1944" s="52" t="s">
        <v>6415</v>
      </c>
      <c r="Q1944" s="52" t="s">
        <v>4786</v>
      </c>
    </row>
    <row r="1945" ht="13.2" spans="1:16">
      <c r="A1945" s="1">
        <v>1944</v>
      </c>
      <c r="B1945" s="1" t="s">
        <v>6</v>
      </c>
      <c r="C1945" s="1" t="s">
        <v>7</v>
      </c>
      <c r="D1945" s="1" t="s">
        <v>3594</v>
      </c>
      <c r="E1945" s="1" t="s">
        <v>3595</v>
      </c>
      <c r="F1945" s="1" t="s">
        <v>6255</v>
      </c>
      <c r="G1945" s="1" t="s">
        <v>6614</v>
      </c>
      <c r="H1945" s="1" t="s">
        <v>6615</v>
      </c>
      <c r="I1945" s="52" t="s">
        <v>2632</v>
      </c>
      <c r="J1945" s="52" t="s">
        <v>2633</v>
      </c>
      <c r="K1945" s="52" t="s">
        <v>3597</v>
      </c>
      <c r="M1945" s="2"/>
      <c r="O1945" s="1" t="s">
        <v>6685</v>
      </c>
      <c r="P1945" s="52" t="s">
        <v>3916</v>
      </c>
    </row>
    <row r="1946" ht="13.2" spans="1:17">
      <c r="A1946" s="1">
        <v>1945</v>
      </c>
      <c r="B1946" s="1" t="s">
        <v>3</v>
      </c>
      <c r="C1946" s="1" t="s">
        <v>4</v>
      </c>
      <c r="D1946" s="1" t="s">
        <v>3594</v>
      </c>
      <c r="E1946" s="1" t="s">
        <v>3595</v>
      </c>
      <c r="F1946" s="1" t="s">
        <v>6255</v>
      </c>
      <c r="G1946" s="1" t="s">
        <v>6614</v>
      </c>
      <c r="H1946" s="1" t="s">
        <v>6615</v>
      </c>
      <c r="I1946" s="52" t="s">
        <v>2632</v>
      </c>
      <c r="J1946" s="52" t="s">
        <v>2633</v>
      </c>
      <c r="K1946" s="52" t="s">
        <v>3597</v>
      </c>
      <c r="L1946" s="1" t="s">
        <v>6686</v>
      </c>
      <c r="M1946" s="2" t="s">
        <v>601</v>
      </c>
      <c r="O1946" s="1" t="s">
        <v>6685</v>
      </c>
      <c r="P1946" s="52" t="s">
        <v>3916</v>
      </c>
      <c r="Q1946" s="52" t="s">
        <v>3918</v>
      </c>
    </row>
    <row r="1947" ht="13.2" spans="1:16">
      <c r="A1947" s="1">
        <v>1946</v>
      </c>
      <c r="B1947" s="1" t="s">
        <v>6</v>
      </c>
      <c r="C1947" s="1" t="s">
        <v>7</v>
      </c>
      <c r="D1947" s="1" t="s">
        <v>3594</v>
      </c>
      <c r="E1947" s="1" t="s">
        <v>3595</v>
      </c>
      <c r="F1947" s="1" t="s">
        <v>6255</v>
      </c>
      <c r="G1947" s="1" t="s">
        <v>6614</v>
      </c>
      <c r="H1947" s="1" t="s">
        <v>6615</v>
      </c>
      <c r="I1947" s="52" t="s">
        <v>2634</v>
      </c>
      <c r="J1947" s="52" t="s">
        <v>2635</v>
      </c>
      <c r="K1947" s="1" t="s">
        <v>3602</v>
      </c>
      <c r="M1947" s="2"/>
      <c r="O1947" s="1" t="s">
        <v>6687</v>
      </c>
      <c r="P1947" s="52" t="s">
        <v>3627</v>
      </c>
    </row>
    <row r="1948" ht="13.2" spans="1:17">
      <c r="A1948" s="1">
        <v>1947</v>
      </c>
      <c r="B1948" s="1" t="s">
        <v>3</v>
      </c>
      <c r="C1948" s="1" t="s">
        <v>4</v>
      </c>
      <c r="D1948" s="1" t="s">
        <v>3594</v>
      </c>
      <c r="E1948" s="1" t="s">
        <v>3595</v>
      </c>
      <c r="F1948" s="1" t="s">
        <v>6255</v>
      </c>
      <c r="G1948" s="1" t="s">
        <v>6614</v>
      </c>
      <c r="H1948" s="1" t="s">
        <v>6615</v>
      </c>
      <c r="I1948" s="52" t="s">
        <v>2634</v>
      </c>
      <c r="J1948" s="52" t="s">
        <v>2635</v>
      </c>
      <c r="K1948" s="1" t="s">
        <v>3602</v>
      </c>
      <c r="L1948" s="1" t="s">
        <v>6688</v>
      </c>
      <c r="M1948" s="2" t="s">
        <v>602</v>
      </c>
      <c r="O1948" s="1" t="s">
        <v>6687</v>
      </c>
      <c r="P1948" s="52" t="s">
        <v>3627</v>
      </c>
      <c r="Q1948" s="52" t="s">
        <v>3629</v>
      </c>
    </row>
    <row r="1949" ht="13.2" spans="1:16">
      <c r="A1949" s="1">
        <v>1948</v>
      </c>
      <c r="B1949" s="1" t="s">
        <v>6</v>
      </c>
      <c r="C1949" s="1" t="s">
        <v>7</v>
      </c>
      <c r="D1949" s="1" t="s">
        <v>3594</v>
      </c>
      <c r="E1949" s="1" t="s">
        <v>3595</v>
      </c>
      <c r="F1949" s="1" t="s">
        <v>6255</v>
      </c>
      <c r="G1949" s="1" t="s">
        <v>6614</v>
      </c>
      <c r="H1949" s="1" t="s">
        <v>6615</v>
      </c>
      <c r="I1949" s="52" t="s">
        <v>2636</v>
      </c>
      <c r="J1949" s="52" t="s">
        <v>2637</v>
      </c>
      <c r="K1949" s="52" t="s">
        <v>3597</v>
      </c>
      <c r="M1949" s="2"/>
      <c r="N1949" s="1" t="s">
        <v>6689</v>
      </c>
      <c r="O1949" s="1" t="s">
        <v>6690</v>
      </c>
      <c r="P1949" s="52" t="s">
        <v>4697</v>
      </c>
    </row>
    <row r="1950" ht="13.2" spans="1:17">
      <c r="A1950" s="1">
        <v>1949</v>
      </c>
      <c r="B1950" s="1" t="s">
        <v>3</v>
      </c>
      <c r="C1950" s="1" t="s">
        <v>4</v>
      </c>
      <c r="D1950" s="1" t="s">
        <v>3594</v>
      </c>
      <c r="E1950" s="1" t="s">
        <v>3595</v>
      </c>
      <c r="F1950" s="1" t="s">
        <v>6255</v>
      </c>
      <c r="G1950" s="1" t="s">
        <v>6614</v>
      </c>
      <c r="H1950" s="1" t="s">
        <v>6615</v>
      </c>
      <c r="I1950" s="52" t="s">
        <v>2636</v>
      </c>
      <c r="J1950" s="52" t="s">
        <v>2637</v>
      </c>
      <c r="K1950" s="52" t="s">
        <v>3597</v>
      </c>
      <c r="L1950" s="1" t="s">
        <v>6691</v>
      </c>
      <c r="M1950" s="2" t="s">
        <v>610</v>
      </c>
      <c r="N1950" s="1" t="s">
        <v>6689</v>
      </c>
      <c r="O1950" s="1" t="s">
        <v>6690</v>
      </c>
      <c r="P1950" s="52" t="s">
        <v>4697</v>
      </c>
      <c r="Q1950" s="52" t="s">
        <v>4699</v>
      </c>
    </row>
    <row r="1951" ht="13.2" spans="1:16">
      <c r="A1951" s="1">
        <v>1950</v>
      </c>
      <c r="B1951" s="1" t="s">
        <v>6</v>
      </c>
      <c r="C1951" s="1" t="s">
        <v>7</v>
      </c>
      <c r="D1951" s="1" t="s">
        <v>3594</v>
      </c>
      <c r="E1951" s="1" t="s">
        <v>3595</v>
      </c>
      <c r="F1951" s="1" t="s">
        <v>6255</v>
      </c>
      <c r="G1951" s="1" t="s">
        <v>6614</v>
      </c>
      <c r="H1951" s="1" t="s">
        <v>6615</v>
      </c>
      <c r="I1951" s="52" t="s">
        <v>2638</v>
      </c>
      <c r="J1951" s="52" t="s">
        <v>2639</v>
      </c>
      <c r="K1951" s="1" t="s">
        <v>3602</v>
      </c>
      <c r="M1951" s="2"/>
      <c r="O1951" s="1" t="s">
        <v>6692</v>
      </c>
      <c r="P1951" s="52" t="s">
        <v>5738</v>
      </c>
    </row>
    <row r="1952" ht="13.2" spans="1:17">
      <c r="A1952" s="1">
        <v>1951</v>
      </c>
      <c r="B1952" s="1" t="s">
        <v>3</v>
      </c>
      <c r="C1952" s="1" t="s">
        <v>4</v>
      </c>
      <c r="D1952" s="1" t="s">
        <v>3594</v>
      </c>
      <c r="E1952" s="1" t="s">
        <v>3595</v>
      </c>
      <c r="F1952" s="1" t="s">
        <v>6255</v>
      </c>
      <c r="G1952" s="1" t="s">
        <v>6614</v>
      </c>
      <c r="H1952" s="1" t="s">
        <v>6615</v>
      </c>
      <c r="I1952" s="52" t="s">
        <v>2638</v>
      </c>
      <c r="J1952" s="52" t="s">
        <v>2639</v>
      </c>
      <c r="K1952" s="1" t="s">
        <v>3602</v>
      </c>
      <c r="L1952" s="1" t="s">
        <v>6693</v>
      </c>
      <c r="M1952" s="2" t="s">
        <v>55</v>
      </c>
      <c r="O1952" s="1" t="s">
        <v>6692</v>
      </c>
      <c r="P1952" s="52" t="s">
        <v>5738</v>
      </c>
      <c r="Q1952" s="52" t="s">
        <v>4215</v>
      </c>
    </row>
    <row r="1953" ht="13.2" spans="1:16">
      <c r="A1953" s="1">
        <v>1952</v>
      </c>
      <c r="B1953" s="1" t="s">
        <v>6</v>
      </c>
      <c r="C1953" s="1" t="s">
        <v>7</v>
      </c>
      <c r="D1953" s="1" t="s">
        <v>3594</v>
      </c>
      <c r="E1953" s="1" t="s">
        <v>3595</v>
      </c>
      <c r="F1953" s="1" t="s">
        <v>6255</v>
      </c>
      <c r="G1953" s="1" t="s">
        <v>6614</v>
      </c>
      <c r="H1953" s="1" t="s">
        <v>6615</v>
      </c>
      <c r="I1953" s="52" t="s">
        <v>2640</v>
      </c>
      <c r="J1953" s="52" t="s">
        <v>2641</v>
      </c>
      <c r="K1953" s="52" t="s">
        <v>3597</v>
      </c>
      <c r="M1953" s="2"/>
      <c r="O1953" s="1" t="s">
        <v>6694</v>
      </c>
      <c r="P1953" s="52" t="s">
        <v>6075</v>
      </c>
    </row>
    <row r="1954" ht="13.2" spans="1:17">
      <c r="A1954" s="1">
        <v>1953</v>
      </c>
      <c r="B1954" s="1" t="s">
        <v>3</v>
      </c>
      <c r="C1954" s="1" t="s">
        <v>4</v>
      </c>
      <c r="D1954" s="1" t="s">
        <v>3594</v>
      </c>
      <c r="E1954" s="1" t="s">
        <v>3595</v>
      </c>
      <c r="F1954" s="1" t="s">
        <v>6255</v>
      </c>
      <c r="G1954" s="1" t="s">
        <v>6614</v>
      </c>
      <c r="H1954" s="1" t="s">
        <v>6615</v>
      </c>
      <c r="I1954" s="52" t="s">
        <v>2640</v>
      </c>
      <c r="J1954" s="52" t="s">
        <v>2641</v>
      </c>
      <c r="K1954" s="52" t="s">
        <v>3597</v>
      </c>
      <c r="L1954" s="1" t="s">
        <v>6695</v>
      </c>
      <c r="M1954" s="2" t="s">
        <v>195</v>
      </c>
      <c r="O1954" s="1" t="s">
        <v>6694</v>
      </c>
      <c r="P1954" s="52" t="s">
        <v>6075</v>
      </c>
      <c r="Q1954" s="52" t="s">
        <v>3166</v>
      </c>
    </row>
    <row r="1955" ht="13.2" spans="1:16">
      <c r="A1955" s="1">
        <v>1954</v>
      </c>
      <c r="B1955" s="1" t="s">
        <v>6</v>
      </c>
      <c r="C1955" s="1" t="s">
        <v>7</v>
      </c>
      <c r="D1955" s="1" t="s">
        <v>3594</v>
      </c>
      <c r="E1955" s="1" t="s">
        <v>3595</v>
      </c>
      <c r="F1955" s="1" t="s">
        <v>6255</v>
      </c>
      <c r="G1955" s="1" t="s">
        <v>6614</v>
      </c>
      <c r="H1955" s="1" t="s">
        <v>6615</v>
      </c>
      <c r="I1955" s="52" t="s">
        <v>2642</v>
      </c>
      <c r="J1955" s="52" t="s">
        <v>2643</v>
      </c>
      <c r="K1955" s="52" t="s">
        <v>3597</v>
      </c>
      <c r="M1955" s="2"/>
      <c r="O1955" s="1" t="s">
        <v>6696</v>
      </c>
      <c r="P1955" s="52" t="s">
        <v>6434</v>
      </c>
    </row>
    <row r="1956" ht="13.2" spans="1:17">
      <c r="A1956" s="1">
        <v>1955</v>
      </c>
      <c r="B1956" s="1" t="s">
        <v>3</v>
      </c>
      <c r="C1956" s="1" t="s">
        <v>4</v>
      </c>
      <c r="D1956" s="1" t="s">
        <v>3594</v>
      </c>
      <c r="E1956" s="1" t="s">
        <v>3595</v>
      </c>
      <c r="F1956" s="1" t="s">
        <v>6255</v>
      </c>
      <c r="G1956" s="1" t="s">
        <v>6614</v>
      </c>
      <c r="H1956" s="1" t="s">
        <v>6615</v>
      </c>
      <c r="I1956" s="52" t="s">
        <v>2642</v>
      </c>
      <c r="J1956" s="52" t="s">
        <v>2643</v>
      </c>
      <c r="K1956" s="52" t="s">
        <v>3597</v>
      </c>
      <c r="L1956" s="1" t="s">
        <v>6697</v>
      </c>
      <c r="M1956" s="2" t="s">
        <v>592</v>
      </c>
      <c r="O1956" s="1" t="s">
        <v>6696</v>
      </c>
      <c r="P1956" s="52" t="s">
        <v>6434</v>
      </c>
      <c r="Q1956" s="52" t="s">
        <v>4021</v>
      </c>
    </row>
    <row r="1957" ht="13.2" spans="1:16">
      <c r="A1957" s="1">
        <v>1956</v>
      </c>
      <c r="B1957" s="1" t="s">
        <v>6</v>
      </c>
      <c r="C1957" s="1" t="s">
        <v>7</v>
      </c>
      <c r="D1957" s="1" t="s">
        <v>3594</v>
      </c>
      <c r="E1957" s="1" t="s">
        <v>3595</v>
      </c>
      <c r="F1957" s="1" t="s">
        <v>6255</v>
      </c>
      <c r="G1957" s="1" t="s">
        <v>6698</v>
      </c>
      <c r="H1957" s="1" t="s">
        <v>6699</v>
      </c>
      <c r="I1957" s="52" t="s">
        <v>2644</v>
      </c>
      <c r="J1957" s="52" t="s">
        <v>2645</v>
      </c>
      <c r="K1957" s="52" t="s">
        <v>3597</v>
      </c>
      <c r="M1957" s="2"/>
      <c r="O1957" s="1" t="s">
        <v>6700</v>
      </c>
      <c r="P1957" s="52" t="s">
        <v>5793</v>
      </c>
    </row>
    <row r="1958" ht="13.2" spans="1:17">
      <c r="A1958" s="1">
        <v>1957</v>
      </c>
      <c r="B1958" s="1" t="s">
        <v>3</v>
      </c>
      <c r="C1958" s="1" t="s">
        <v>4</v>
      </c>
      <c r="D1958" s="1" t="s">
        <v>3594</v>
      </c>
      <c r="E1958" s="1" t="s">
        <v>3595</v>
      </c>
      <c r="F1958" s="1" t="s">
        <v>6255</v>
      </c>
      <c r="G1958" s="1" t="s">
        <v>6698</v>
      </c>
      <c r="H1958" s="1" t="s">
        <v>6699</v>
      </c>
      <c r="I1958" s="52" t="s">
        <v>2644</v>
      </c>
      <c r="J1958" s="52" t="s">
        <v>2645</v>
      </c>
      <c r="K1958" s="52" t="s">
        <v>3597</v>
      </c>
      <c r="L1958" s="1" t="s">
        <v>6701</v>
      </c>
      <c r="M1958" s="2" t="s">
        <v>55</v>
      </c>
      <c r="O1958" s="1" t="s">
        <v>6700</v>
      </c>
      <c r="P1958" s="52" t="s">
        <v>5793</v>
      </c>
      <c r="Q1958" s="52" t="s">
        <v>5795</v>
      </c>
    </row>
    <row r="1959" ht="13.2" spans="1:16">
      <c r="A1959" s="1">
        <v>1958</v>
      </c>
      <c r="B1959" s="1" t="s">
        <v>6</v>
      </c>
      <c r="C1959" s="1" t="s">
        <v>7</v>
      </c>
      <c r="D1959" s="1" t="s">
        <v>3594</v>
      </c>
      <c r="E1959" s="1" t="s">
        <v>3595</v>
      </c>
      <c r="F1959" s="1" t="s">
        <v>6255</v>
      </c>
      <c r="G1959" s="1" t="s">
        <v>6698</v>
      </c>
      <c r="H1959" s="1" t="s">
        <v>6699</v>
      </c>
      <c r="I1959" s="52" t="s">
        <v>2646</v>
      </c>
      <c r="J1959" s="52" t="s">
        <v>2647</v>
      </c>
      <c r="K1959" s="52" t="s">
        <v>3597</v>
      </c>
      <c r="M1959" s="2"/>
      <c r="O1959" s="1" t="s">
        <v>6702</v>
      </c>
      <c r="P1959" s="52" t="s">
        <v>4045</v>
      </c>
    </row>
    <row r="1960" ht="13.2" spans="1:17">
      <c r="A1960" s="1">
        <v>1959</v>
      </c>
      <c r="B1960" s="1" t="s">
        <v>3</v>
      </c>
      <c r="C1960" s="1" t="s">
        <v>4</v>
      </c>
      <c r="D1960" s="1" t="s">
        <v>3594</v>
      </c>
      <c r="E1960" s="1" t="s">
        <v>3595</v>
      </c>
      <c r="F1960" s="1" t="s">
        <v>6255</v>
      </c>
      <c r="G1960" s="1" t="s">
        <v>6698</v>
      </c>
      <c r="H1960" s="1" t="s">
        <v>6699</v>
      </c>
      <c r="I1960" s="52" t="s">
        <v>2646</v>
      </c>
      <c r="J1960" s="52" t="s">
        <v>2647</v>
      </c>
      <c r="K1960" s="52" t="s">
        <v>3597</v>
      </c>
      <c r="L1960" s="1" t="s">
        <v>6703</v>
      </c>
      <c r="M1960" s="2" t="s">
        <v>55</v>
      </c>
      <c r="O1960" s="1" t="s">
        <v>6702</v>
      </c>
      <c r="P1960" s="52" t="s">
        <v>4045</v>
      </c>
      <c r="Q1960" s="52" t="s">
        <v>4047</v>
      </c>
    </row>
    <row r="1961" ht="13.2" spans="1:16">
      <c r="A1961" s="1">
        <v>1960</v>
      </c>
      <c r="B1961" s="1" t="s">
        <v>6</v>
      </c>
      <c r="C1961" s="1" t="s">
        <v>7</v>
      </c>
      <c r="D1961" s="1" t="s">
        <v>3594</v>
      </c>
      <c r="E1961" s="1" t="s">
        <v>3595</v>
      </c>
      <c r="F1961" s="1" t="s">
        <v>6255</v>
      </c>
      <c r="G1961" s="1" t="s">
        <v>6698</v>
      </c>
      <c r="H1961" s="1" t="s">
        <v>6699</v>
      </c>
      <c r="I1961" s="52" t="s">
        <v>2578</v>
      </c>
      <c r="J1961" s="52" t="s">
        <v>2648</v>
      </c>
      <c r="K1961" s="52" t="s">
        <v>3597</v>
      </c>
      <c r="M1961" s="2"/>
      <c r="O1961" s="1" t="s">
        <v>6704</v>
      </c>
      <c r="P1961" s="52" t="s">
        <v>6330</v>
      </c>
    </row>
    <row r="1962" ht="13.2" spans="1:17">
      <c r="A1962" s="1">
        <v>1961</v>
      </c>
      <c r="B1962" s="1" t="s">
        <v>3</v>
      </c>
      <c r="C1962" s="1" t="s">
        <v>4</v>
      </c>
      <c r="D1962" s="1" t="s">
        <v>3594</v>
      </c>
      <c r="E1962" s="1" t="s">
        <v>3595</v>
      </c>
      <c r="F1962" s="1" t="s">
        <v>6255</v>
      </c>
      <c r="G1962" s="1" t="s">
        <v>6698</v>
      </c>
      <c r="H1962" s="1" t="s">
        <v>6699</v>
      </c>
      <c r="I1962" s="52" t="s">
        <v>2578</v>
      </c>
      <c r="J1962" s="52" t="s">
        <v>2648</v>
      </c>
      <c r="K1962" s="52" t="s">
        <v>3597</v>
      </c>
      <c r="L1962" s="1" t="s">
        <v>6705</v>
      </c>
      <c r="M1962" s="2" t="s">
        <v>575</v>
      </c>
      <c r="O1962" s="1" t="s">
        <v>6704</v>
      </c>
      <c r="P1962" s="52" t="s">
        <v>6330</v>
      </c>
      <c r="Q1962" s="52" t="s">
        <v>6332</v>
      </c>
    </row>
    <row r="1963" ht="13.2" spans="1:16">
      <c r="A1963" s="1">
        <v>1962</v>
      </c>
      <c r="B1963" s="1" t="s">
        <v>6</v>
      </c>
      <c r="C1963" s="1" t="s">
        <v>7</v>
      </c>
      <c r="D1963" s="1" t="s">
        <v>3594</v>
      </c>
      <c r="E1963" s="1" t="s">
        <v>3595</v>
      </c>
      <c r="F1963" s="1" t="s">
        <v>6255</v>
      </c>
      <c r="G1963" s="1" t="s">
        <v>6698</v>
      </c>
      <c r="H1963" s="1" t="s">
        <v>6699</v>
      </c>
      <c r="I1963" s="52" t="s">
        <v>2649</v>
      </c>
      <c r="J1963" s="52" t="s">
        <v>2650</v>
      </c>
      <c r="K1963" s="52" t="s">
        <v>3597</v>
      </c>
      <c r="M1963" s="2"/>
      <c r="O1963" s="1" t="s">
        <v>6706</v>
      </c>
      <c r="P1963" s="52" t="s">
        <v>4453</v>
      </c>
    </row>
    <row r="1964" ht="13.2" spans="1:17">
      <c r="A1964" s="1">
        <v>1963</v>
      </c>
      <c r="B1964" s="1" t="s">
        <v>3</v>
      </c>
      <c r="C1964" s="1" t="s">
        <v>4</v>
      </c>
      <c r="D1964" s="1" t="s">
        <v>3594</v>
      </c>
      <c r="E1964" s="1" t="s">
        <v>3595</v>
      </c>
      <c r="F1964" s="1" t="s">
        <v>6255</v>
      </c>
      <c r="G1964" s="1" t="s">
        <v>6698</v>
      </c>
      <c r="H1964" s="1" t="s">
        <v>6699</v>
      </c>
      <c r="I1964" s="52" t="s">
        <v>2649</v>
      </c>
      <c r="J1964" s="52" t="s">
        <v>2650</v>
      </c>
      <c r="K1964" s="52" t="s">
        <v>3597</v>
      </c>
      <c r="L1964" s="1" t="s">
        <v>6707</v>
      </c>
      <c r="M1964" s="2" t="s">
        <v>575</v>
      </c>
      <c r="O1964" s="1" t="s">
        <v>6706</v>
      </c>
      <c r="P1964" s="52" t="s">
        <v>4453</v>
      </c>
      <c r="Q1964" s="52" t="s">
        <v>4455</v>
      </c>
    </row>
    <row r="1965" ht="13.2" spans="1:18">
      <c r="A1965" s="1">
        <v>1964</v>
      </c>
      <c r="B1965" s="1" t="s">
        <v>6</v>
      </c>
      <c r="C1965" s="1" t="s">
        <v>8</v>
      </c>
      <c r="D1965" s="1" t="s">
        <v>3594</v>
      </c>
      <c r="E1965" s="1" t="s">
        <v>3595</v>
      </c>
      <c r="F1965" s="1" t="s">
        <v>6255</v>
      </c>
      <c r="G1965" s="1" t="s">
        <v>6698</v>
      </c>
      <c r="H1965" s="1" t="s">
        <v>6699</v>
      </c>
      <c r="I1965" s="52" t="s">
        <v>2651</v>
      </c>
      <c r="J1965" s="52" t="s">
        <v>2652</v>
      </c>
      <c r="K1965" s="52" t="s">
        <v>3597</v>
      </c>
      <c r="M1965" s="2"/>
      <c r="O1965" s="1" t="s">
        <v>6708</v>
      </c>
      <c r="P1965" s="52" t="s">
        <v>3599</v>
      </c>
      <c r="R1965" s="1" t="s">
        <v>3609</v>
      </c>
    </row>
    <row r="1966" ht="13.2" spans="1:16">
      <c r="A1966" s="1">
        <v>1965</v>
      </c>
      <c r="B1966" s="1" t="s">
        <v>6</v>
      </c>
      <c r="C1966" s="1" t="s">
        <v>7</v>
      </c>
      <c r="D1966" s="1" t="s">
        <v>3594</v>
      </c>
      <c r="E1966" s="1" t="s">
        <v>3595</v>
      </c>
      <c r="F1966" s="1" t="s">
        <v>6255</v>
      </c>
      <c r="G1966" s="1" t="s">
        <v>6698</v>
      </c>
      <c r="H1966" s="1" t="s">
        <v>6699</v>
      </c>
      <c r="I1966" s="52" t="s">
        <v>2653</v>
      </c>
      <c r="J1966" s="52" t="s">
        <v>2654</v>
      </c>
      <c r="K1966" s="52" t="s">
        <v>3597</v>
      </c>
      <c r="M1966" s="2"/>
      <c r="O1966" s="1" t="s">
        <v>6709</v>
      </c>
      <c r="P1966" s="52" t="s">
        <v>5741</v>
      </c>
    </row>
    <row r="1967" ht="13.2" spans="1:17">
      <c r="A1967" s="1">
        <v>1966</v>
      </c>
      <c r="B1967" s="1" t="s">
        <v>3</v>
      </c>
      <c r="C1967" s="1" t="s">
        <v>4</v>
      </c>
      <c r="D1967" s="1" t="s">
        <v>3594</v>
      </c>
      <c r="E1967" s="1" t="s">
        <v>3595</v>
      </c>
      <c r="F1967" s="1" t="s">
        <v>6255</v>
      </c>
      <c r="G1967" s="1" t="s">
        <v>6698</v>
      </c>
      <c r="H1967" s="1" t="s">
        <v>6699</v>
      </c>
      <c r="I1967" s="52" t="s">
        <v>2653</v>
      </c>
      <c r="J1967" s="52" t="s">
        <v>2654</v>
      </c>
      <c r="K1967" s="52" t="s">
        <v>3597</v>
      </c>
      <c r="L1967" s="1" t="s">
        <v>6710</v>
      </c>
      <c r="M1967" s="2" t="s">
        <v>55</v>
      </c>
      <c r="O1967" s="1" t="s">
        <v>6709</v>
      </c>
      <c r="P1967" s="52" t="s">
        <v>5741</v>
      </c>
      <c r="Q1967" s="52" t="s">
        <v>5743</v>
      </c>
    </row>
    <row r="1968" ht="13.2" spans="1:16">
      <c r="A1968" s="1">
        <v>1967</v>
      </c>
      <c r="B1968" s="1" t="s">
        <v>6</v>
      </c>
      <c r="C1968" s="1" t="s">
        <v>7</v>
      </c>
      <c r="D1968" s="1" t="s">
        <v>3594</v>
      </c>
      <c r="E1968" s="1" t="s">
        <v>3595</v>
      </c>
      <c r="F1968" s="1" t="s">
        <v>6255</v>
      </c>
      <c r="G1968" s="1" t="s">
        <v>6698</v>
      </c>
      <c r="H1968" s="1" t="s">
        <v>6699</v>
      </c>
      <c r="I1968" s="52" t="s">
        <v>2655</v>
      </c>
      <c r="J1968" s="52" t="s">
        <v>2656</v>
      </c>
      <c r="K1968" s="52" t="s">
        <v>3597</v>
      </c>
      <c r="M1968" s="2"/>
      <c r="O1968" s="1" t="s">
        <v>6711</v>
      </c>
      <c r="P1968" s="52" t="s">
        <v>4108</v>
      </c>
    </row>
    <row r="1969" ht="13.2" spans="1:17">
      <c r="A1969" s="1">
        <v>1968</v>
      </c>
      <c r="B1969" s="1" t="s">
        <v>3</v>
      </c>
      <c r="C1969" s="1" t="s">
        <v>4</v>
      </c>
      <c r="D1969" s="1" t="s">
        <v>3594</v>
      </c>
      <c r="E1969" s="1" t="s">
        <v>3595</v>
      </c>
      <c r="F1969" s="1" t="s">
        <v>6255</v>
      </c>
      <c r="G1969" s="1" t="s">
        <v>6698</v>
      </c>
      <c r="H1969" s="1" t="s">
        <v>6699</v>
      </c>
      <c r="I1969" s="52" t="s">
        <v>2655</v>
      </c>
      <c r="J1969" s="52" t="s">
        <v>2656</v>
      </c>
      <c r="K1969" s="52" t="s">
        <v>3597</v>
      </c>
      <c r="L1969" s="1" t="s">
        <v>6712</v>
      </c>
      <c r="M1969" s="2" t="s">
        <v>55</v>
      </c>
      <c r="O1969" s="1" t="s">
        <v>6711</v>
      </c>
      <c r="P1969" s="52" t="s">
        <v>4108</v>
      </c>
      <c r="Q1969" s="52" t="s">
        <v>6340</v>
      </c>
    </row>
    <row r="1970" ht="13.2" spans="1:16">
      <c r="A1970" s="1">
        <v>1969</v>
      </c>
      <c r="B1970" s="1" t="s">
        <v>6</v>
      </c>
      <c r="C1970" s="1" t="s">
        <v>7</v>
      </c>
      <c r="D1970" s="1" t="s">
        <v>3594</v>
      </c>
      <c r="E1970" s="1" t="s">
        <v>3595</v>
      </c>
      <c r="F1970" s="1" t="s">
        <v>6255</v>
      </c>
      <c r="G1970" s="1" t="s">
        <v>6698</v>
      </c>
      <c r="H1970" s="1" t="s">
        <v>6699</v>
      </c>
      <c r="I1970" s="52" t="s">
        <v>2656</v>
      </c>
      <c r="J1970" s="52" t="s">
        <v>2657</v>
      </c>
      <c r="K1970" s="52" t="s">
        <v>3597</v>
      </c>
      <c r="M1970" s="2"/>
      <c r="O1970" s="1" t="s">
        <v>6713</v>
      </c>
      <c r="P1970" s="52" t="s">
        <v>6342</v>
      </c>
    </row>
    <row r="1971" ht="13.2" spans="1:17">
      <c r="A1971" s="1">
        <v>1970</v>
      </c>
      <c r="B1971" s="1" t="s">
        <v>3</v>
      </c>
      <c r="C1971" s="1" t="s">
        <v>4</v>
      </c>
      <c r="D1971" s="1" t="s">
        <v>3594</v>
      </c>
      <c r="E1971" s="1" t="s">
        <v>3595</v>
      </c>
      <c r="F1971" s="1" t="s">
        <v>6255</v>
      </c>
      <c r="G1971" s="1" t="s">
        <v>6698</v>
      </c>
      <c r="H1971" s="1" t="s">
        <v>6699</v>
      </c>
      <c r="I1971" s="52" t="s">
        <v>2656</v>
      </c>
      <c r="J1971" s="52" t="s">
        <v>2657</v>
      </c>
      <c r="K1971" s="52" t="s">
        <v>3597</v>
      </c>
      <c r="L1971" s="1" t="s">
        <v>6714</v>
      </c>
      <c r="M1971" s="2" t="s">
        <v>55</v>
      </c>
      <c r="O1971" s="1" t="s">
        <v>6713</v>
      </c>
      <c r="P1971" s="52" t="s">
        <v>6342</v>
      </c>
      <c r="Q1971" s="52" t="s">
        <v>6344</v>
      </c>
    </row>
    <row r="1972" ht="13.2" spans="1:16">
      <c r="A1972" s="1">
        <v>1971</v>
      </c>
      <c r="B1972" s="1" t="s">
        <v>6</v>
      </c>
      <c r="C1972" s="1" t="s">
        <v>7</v>
      </c>
      <c r="D1972" s="1" t="s">
        <v>3594</v>
      </c>
      <c r="E1972" s="1" t="s">
        <v>3595</v>
      </c>
      <c r="F1972" s="1" t="s">
        <v>6255</v>
      </c>
      <c r="G1972" s="1" t="s">
        <v>6698</v>
      </c>
      <c r="H1972" s="1" t="s">
        <v>6699</v>
      </c>
      <c r="I1972" s="52" t="s">
        <v>2658</v>
      </c>
      <c r="J1972" s="52" t="s">
        <v>2659</v>
      </c>
      <c r="K1972" s="52" t="s">
        <v>3597</v>
      </c>
      <c r="M1972" s="2"/>
      <c r="O1972" s="1" t="s">
        <v>6715</v>
      </c>
      <c r="P1972" s="52" t="s">
        <v>5047</v>
      </c>
    </row>
    <row r="1973" ht="13.2" spans="1:17">
      <c r="A1973" s="1">
        <v>1972</v>
      </c>
      <c r="B1973" s="1" t="s">
        <v>3</v>
      </c>
      <c r="C1973" s="1" t="s">
        <v>4</v>
      </c>
      <c r="D1973" s="1" t="s">
        <v>3594</v>
      </c>
      <c r="E1973" s="1" t="s">
        <v>3595</v>
      </c>
      <c r="F1973" s="1" t="s">
        <v>6255</v>
      </c>
      <c r="G1973" s="1" t="s">
        <v>6698</v>
      </c>
      <c r="H1973" s="1" t="s">
        <v>6699</v>
      </c>
      <c r="I1973" s="52" t="s">
        <v>2658</v>
      </c>
      <c r="J1973" s="52" t="s">
        <v>2659</v>
      </c>
      <c r="K1973" s="52" t="s">
        <v>3597</v>
      </c>
      <c r="L1973" s="1" t="s">
        <v>6716</v>
      </c>
      <c r="M1973" s="2" t="s">
        <v>55</v>
      </c>
      <c r="O1973" s="1" t="s">
        <v>6715</v>
      </c>
      <c r="P1973" s="52" t="s">
        <v>5047</v>
      </c>
      <c r="Q1973" s="52" t="s">
        <v>5049</v>
      </c>
    </row>
    <row r="1974" ht="13.2" spans="1:16">
      <c r="A1974" s="1">
        <v>1973</v>
      </c>
      <c r="B1974" s="1" t="s">
        <v>6</v>
      </c>
      <c r="C1974" s="1" t="s">
        <v>7</v>
      </c>
      <c r="D1974" s="1" t="s">
        <v>3594</v>
      </c>
      <c r="E1974" s="1" t="s">
        <v>3595</v>
      </c>
      <c r="F1974" s="1" t="s">
        <v>6255</v>
      </c>
      <c r="G1974" s="1" t="s">
        <v>6698</v>
      </c>
      <c r="H1974" s="1" t="s">
        <v>6699</v>
      </c>
      <c r="I1974" s="52" t="s">
        <v>2660</v>
      </c>
      <c r="J1974" s="52" t="s">
        <v>2661</v>
      </c>
      <c r="K1974" s="52" t="s">
        <v>3597</v>
      </c>
      <c r="M1974" s="2"/>
      <c r="O1974" s="1" t="s">
        <v>6717</v>
      </c>
      <c r="P1974" s="52" t="s">
        <v>5749</v>
      </c>
    </row>
    <row r="1975" ht="13.2" spans="1:17">
      <c r="A1975" s="1">
        <v>1974</v>
      </c>
      <c r="B1975" s="1" t="s">
        <v>3</v>
      </c>
      <c r="C1975" s="1" t="s">
        <v>4</v>
      </c>
      <c r="D1975" s="1" t="s">
        <v>3594</v>
      </c>
      <c r="E1975" s="1" t="s">
        <v>3595</v>
      </c>
      <c r="F1975" s="1" t="s">
        <v>6255</v>
      </c>
      <c r="G1975" s="1" t="s">
        <v>6698</v>
      </c>
      <c r="H1975" s="1" t="s">
        <v>6699</v>
      </c>
      <c r="I1975" s="52" t="s">
        <v>2660</v>
      </c>
      <c r="J1975" s="52" t="s">
        <v>2661</v>
      </c>
      <c r="K1975" s="52" t="s">
        <v>3597</v>
      </c>
      <c r="L1975" s="1" t="s">
        <v>6718</v>
      </c>
      <c r="M1975" s="2" t="s">
        <v>55</v>
      </c>
      <c r="O1975" s="1" t="s">
        <v>6717</v>
      </c>
      <c r="P1975" s="52" t="s">
        <v>5749</v>
      </c>
      <c r="Q1975" s="52" t="s">
        <v>5751</v>
      </c>
    </row>
    <row r="1976" ht="13.2" spans="1:16">
      <c r="A1976" s="1">
        <v>1975</v>
      </c>
      <c r="B1976" s="1" t="s">
        <v>6</v>
      </c>
      <c r="C1976" s="1" t="s">
        <v>7</v>
      </c>
      <c r="D1976" s="1" t="s">
        <v>3594</v>
      </c>
      <c r="E1976" s="1" t="s">
        <v>3595</v>
      </c>
      <c r="F1976" s="1" t="s">
        <v>6255</v>
      </c>
      <c r="G1976" s="1" t="s">
        <v>6698</v>
      </c>
      <c r="H1976" s="1" t="s">
        <v>6699</v>
      </c>
      <c r="I1976" s="52" t="s">
        <v>2662</v>
      </c>
      <c r="J1976" s="52" t="s">
        <v>2663</v>
      </c>
      <c r="K1976" s="52" t="s">
        <v>3597</v>
      </c>
      <c r="M1976" s="2"/>
      <c r="O1976" s="1" t="s">
        <v>6719</v>
      </c>
      <c r="P1976" s="52" t="s">
        <v>6350</v>
      </c>
    </row>
    <row r="1977" ht="13.2" spans="1:17">
      <c r="A1977" s="1">
        <v>1976</v>
      </c>
      <c r="B1977" s="1" t="s">
        <v>3</v>
      </c>
      <c r="C1977" s="1" t="s">
        <v>4</v>
      </c>
      <c r="D1977" s="1" t="s">
        <v>3594</v>
      </c>
      <c r="E1977" s="1" t="s">
        <v>3595</v>
      </c>
      <c r="F1977" s="1" t="s">
        <v>6255</v>
      </c>
      <c r="G1977" s="1" t="s">
        <v>6698</v>
      </c>
      <c r="H1977" s="1" t="s">
        <v>6699</v>
      </c>
      <c r="I1977" s="52" t="s">
        <v>2662</v>
      </c>
      <c r="J1977" s="52" t="s">
        <v>2663</v>
      </c>
      <c r="K1977" s="52" t="s">
        <v>3597</v>
      </c>
      <c r="L1977" s="1" t="s">
        <v>6720</v>
      </c>
      <c r="M1977" s="2" t="s">
        <v>55</v>
      </c>
      <c r="O1977" s="1" t="s">
        <v>6719</v>
      </c>
      <c r="P1977" s="52" t="s">
        <v>6350</v>
      </c>
      <c r="Q1977" s="52" t="s">
        <v>6352</v>
      </c>
    </row>
    <row r="1978" ht="13.2" spans="1:16">
      <c r="A1978" s="1">
        <v>1977</v>
      </c>
      <c r="B1978" s="1" t="s">
        <v>6</v>
      </c>
      <c r="C1978" s="1" t="s">
        <v>7</v>
      </c>
      <c r="D1978" s="1" t="s">
        <v>3594</v>
      </c>
      <c r="E1978" s="1" t="s">
        <v>3595</v>
      </c>
      <c r="F1978" s="1" t="s">
        <v>6255</v>
      </c>
      <c r="G1978" s="1" t="s">
        <v>6698</v>
      </c>
      <c r="H1978" s="1" t="s">
        <v>6699</v>
      </c>
      <c r="I1978" s="52" t="s">
        <v>2664</v>
      </c>
      <c r="J1978" s="52" t="s">
        <v>2665</v>
      </c>
      <c r="K1978" s="52" t="s">
        <v>3597</v>
      </c>
      <c r="M1978" s="2"/>
      <c r="O1978" s="1" t="s">
        <v>6721</v>
      </c>
      <c r="P1978" s="52" t="s">
        <v>3993</v>
      </c>
    </row>
    <row r="1979" ht="13.2" spans="1:17">
      <c r="A1979" s="1">
        <v>1978</v>
      </c>
      <c r="B1979" s="1" t="s">
        <v>3</v>
      </c>
      <c r="C1979" s="1" t="s">
        <v>4</v>
      </c>
      <c r="D1979" s="1" t="s">
        <v>3594</v>
      </c>
      <c r="E1979" s="1" t="s">
        <v>3595</v>
      </c>
      <c r="F1979" s="1" t="s">
        <v>6255</v>
      </c>
      <c r="G1979" s="1" t="s">
        <v>6698</v>
      </c>
      <c r="H1979" s="1" t="s">
        <v>6699</v>
      </c>
      <c r="I1979" s="52" t="s">
        <v>2664</v>
      </c>
      <c r="J1979" s="52" t="s">
        <v>2665</v>
      </c>
      <c r="K1979" s="52" t="s">
        <v>3597</v>
      </c>
      <c r="L1979" s="1" t="s">
        <v>6722</v>
      </c>
      <c r="M1979" s="2" t="s">
        <v>55</v>
      </c>
      <c r="O1979" s="1" t="s">
        <v>6721</v>
      </c>
      <c r="P1979" s="52" t="s">
        <v>3993</v>
      </c>
      <c r="Q1979" s="52" t="s">
        <v>3995</v>
      </c>
    </row>
    <row r="1980" ht="13.2" spans="1:16">
      <c r="A1980" s="1">
        <v>1979</v>
      </c>
      <c r="B1980" s="1" t="s">
        <v>6</v>
      </c>
      <c r="C1980" s="1" t="s">
        <v>7</v>
      </c>
      <c r="D1980" s="1" t="s">
        <v>3594</v>
      </c>
      <c r="E1980" s="1" t="s">
        <v>3595</v>
      </c>
      <c r="F1980" s="1" t="s">
        <v>6255</v>
      </c>
      <c r="G1980" s="1" t="s">
        <v>6698</v>
      </c>
      <c r="H1980" s="1" t="s">
        <v>6699</v>
      </c>
      <c r="I1980" s="52" t="s">
        <v>2666</v>
      </c>
      <c r="J1980" s="52" t="s">
        <v>2667</v>
      </c>
      <c r="K1980" s="52" t="s">
        <v>3597</v>
      </c>
      <c r="M1980" s="2"/>
      <c r="O1980" s="1" t="s">
        <v>6723</v>
      </c>
      <c r="P1980" s="52" t="s">
        <v>4108</v>
      </c>
    </row>
    <row r="1981" ht="13.2" spans="1:17">
      <c r="A1981" s="1">
        <v>1980</v>
      </c>
      <c r="B1981" s="1" t="s">
        <v>3</v>
      </c>
      <c r="C1981" s="1" t="s">
        <v>4</v>
      </c>
      <c r="D1981" s="1" t="s">
        <v>3594</v>
      </c>
      <c r="E1981" s="1" t="s">
        <v>3595</v>
      </c>
      <c r="F1981" s="1" t="s">
        <v>6255</v>
      </c>
      <c r="G1981" s="1" t="s">
        <v>6698</v>
      </c>
      <c r="H1981" s="1" t="s">
        <v>6699</v>
      </c>
      <c r="I1981" s="52" t="s">
        <v>2666</v>
      </c>
      <c r="J1981" s="52" t="s">
        <v>2667</v>
      </c>
      <c r="K1981" s="52" t="s">
        <v>3597</v>
      </c>
      <c r="L1981" s="1" t="s">
        <v>6724</v>
      </c>
      <c r="M1981" s="2" t="s">
        <v>55</v>
      </c>
      <c r="O1981" s="1" t="s">
        <v>6723</v>
      </c>
      <c r="P1981" s="52" t="s">
        <v>4108</v>
      </c>
      <c r="Q1981" s="52" t="s">
        <v>6340</v>
      </c>
    </row>
    <row r="1982" ht="13.2" spans="1:16">
      <c r="A1982" s="1">
        <v>1981</v>
      </c>
      <c r="B1982" s="1" t="s">
        <v>6</v>
      </c>
      <c r="C1982" s="1" t="s">
        <v>7</v>
      </c>
      <c r="D1982" s="1" t="s">
        <v>3594</v>
      </c>
      <c r="E1982" s="1" t="s">
        <v>3595</v>
      </c>
      <c r="F1982" s="1" t="s">
        <v>6255</v>
      </c>
      <c r="G1982" s="1" t="s">
        <v>6698</v>
      </c>
      <c r="H1982" s="1" t="s">
        <v>6699</v>
      </c>
      <c r="I1982" s="52" t="s">
        <v>2668</v>
      </c>
      <c r="J1982" s="52" t="s">
        <v>2669</v>
      </c>
      <c r="K1982" s="52" t="s">
        <v>3597</v>
      </c>
      <c r="M1982" s="2"/>
      <c r="O1982" s="1" t="s">
        <v>6725</v>
      </c>
      <c r="P1982" s="52" t="s">
        <v>4897</v>
      </c>
    </row>
    <row r="1983" ht="13.2" spans="1:17">
      <c r="A1983" s="1">
        <v>1982</v>
      </c>
      <c r="B1983" s="1" t="s">
        <v>3</v>
      </c>
      <c r="C1983" s="1" t="s">
        <v>4</v>
      </c>
      <c r="D1983" s="1" t="s">
        <v>3594</v>
      </c>
      <c r="E1983" s="1" t="s">
        <v>3595</v>
      </c>
      <c r="F1983" s="1" t="s">
        <v>6255</v>
      </c>
      <c r="G1983" s="1" t="s">
        <v>6698</v>
      </c>
      <c r="H1983" s="1" t="s">
        <v>6699</v>
      </c>
      <c r="I1983" s="52" t="s">
        <v>2668</v>
      </c>
      <c r="J1983" s="52" t="s">
        <v>2669</v>
      </c>
      <c r="K1983" s="52" t="s">
        <v>3597</v>
      </c>
      <c r="L1983" s="1" t="s">
        <v>6726</v>
      </c>
      <c r="M1983" s="2" t="s">
        <v>55</v>
      </c>
      <c r="O1983" s="1" t="s">
        <v>6725</v>
      </c>
      <c r="P1983" s="52" t="s">
        <v>4897</v>
      </c>
      <c r="Q1983" s="52" t="s">
        <v>6359</v>
      </c>
    </row>
    <row r="1984" ht="13.2" spans="1:16">
      <c r="A1984" s="1">
        <v>1983</v>
      </c>
      <c r="B1984" s="1" t="s">
        <v>6</v>
      </c>
      <c r="C1984" s="1" t="s">
        <v>7</v>
      </c>
      <c r="D1984" s="1" t="s">
        <v>3594</v>
      </c>
      <c r="E1984" s="1" t="s">
        <v>3595</v>
      </c>
      <c r="F1984" s="1" t="s">
        <v>6255</v>
      </c>
      <c r="G1984" s="1" t="s">
        <v>6698</v>
      </c>
      <c r="H1984" s="1" t="s">
        <v>6699</v>
      </c>
      <c r="I1984" s="52" t="s">
        <v>2522</v>
      </c>
      <c r="J1984" s="52" t="s">
        <v>2670</v>
      </c>
      <c r="K1984" s="52" t="s">
        <v>3597</v>
      </c>
      <c r="M1984" s="2"/>
      <c r="O1984" s="1" t="s">
        <v>6727</v>
      </c>
      <c r="P1984" s="52" t="s">
        <v>5489</v>
      </c>
    </row>
    <row r="1985" ht="13.2" spans="1:17">
      <c r="A1985" s="1">
        <v>1984</v>
      </c>
      <c r="B1985" s="1" t="s">
        <v>3</v>
      </c>
      <c r="C1985" s="1" t="s">
        <v>4</v>
      </c>
      <c r="D1985" s="1" t="s">
        <v>3594</v>
      </c>
      <c r="E1985" s="1" t="s">
        <v>3595</v>
      </c>
      <c r="F1985" s="1" t="s">
        <v>6255</v>
      </c>
      <c r="G1985" s="1" t="s">
        <v>6698</v>
      </c>
      <c r="H1985" s="1" t="s">
        <v>6699</v>
      </c>
      <c r="I1985" s="52" t="s">
        <v>2522</v>
      </c>
      <c r="J1985" s="52" t="s">
        <v>2670</v>
      </c>
      <c r="K1985" s="52" t="s">
        <v>3597</v>
      </c>
      <c r="L1985" s="1" t="s">
        <v>6728</v>
      </c>
      <c r="M1985" s="2" t="s">
        <v>55</v>
      </c>
      <c r="O1985" s="1" t="s">
        <v>6727</v>
      </c>
      <c r="P1985" s="52" t="s">
        <v>5489</v>
      </c>
      <c r="Q1985" s="52" t="s">
        <v>4609</v>
      </c>
    </row>
    <row r="1986" ht="13.2" spans="1:16">
      <c r="A1986" s="1">
        <v>1985</v>
      </c>
      <c r="B1986" s="1" t="s">
        <v>6</v>
      </c>
      <c r="C1986" s="1" t="s">
        <v>7</v>
      </c>
      <c r="D1986" s="1" t="s">
        <v>3594</v>
      </c>
      <c r="E1986" s="1" t="s">
        <v>3595</v>
      </c>
      <c r="F1986" s="1" t="s">
        <v>6255</v>
      </c>
      <c r="G1986" s="1" t="s">
        <v>6698</v>
      </c>
      <c r="H1986" s="1" t="s">
        <v>6699</v>
      </c>
      <c r="I1986" s="52" t="s">
        <v>2671</v>
      </c>
      <c r="J1986" s="52" t="s">
        <v>2593</v>
      </c>
      <c r="K1986" s="52" t="s">
        <v>3597</v>
      </c>
      <c r="M1986" s="2"/>
      <c r="O1986" s="1" t="s">
        <v>6729</v>
      </c>
      <c r="P1986" s="52" t="s">
        <v>6730</v>
      </c>
    </row>
    <row r="1987" ht="13.2" spans="1:17">
      <c r="A1987" s="1">
        <v>1986</v>
      </c>
      <c r="B1987" s="1" t="s">
        <v>3</v>
      </c>
      <c r="C1987" s="1" t="s">
        <v>4</v>
      </c>
      <c r="D1987" s="1" t="s">
        <v>3594</v>
      </c>
      <c r="E1987" s="1" t="s">
        <v>3595</v>
      </c>
      <c r="F1987" s="1" t="s">
        <v>6255</v>
      </c>
      <c r="G1987" s="1" t="s">
        <v>6698</v>
      </c>
      <c r="H1987" s="1" t="s">
        <v>6699</v>
      </c>
      <c r="I1987" s="52" t="s">
        <v>2671</v>
      </c>
      <c r="J1987" s="52" t="s">
        <v>2593</v>
      </c>
      <c r="K1987" s="52" t="s">
        <v>3597</v>
      </c>
      <c r="L1987" s="1" t="s">
        <v>6731</v>
      </c>
      <c r="M1987" s="2" t="s">
        <v>55</v>
      </c>
      <c r="O1987" s="1" t="s">
        <v>6729</v>
      </c>
      <c r="P1987" s="52" t="s">
        <v>6730</v>
      </c>
      <c r="Q1987" s="52" t="s">
        <v>6732</v>
      </c>
    </row>
    <row r="1988" ht="13.2" spans="1:16">
      <c r="A1988" s="1">
        <v>1987</v>
      </c>
      <c r="B1988" s="1" t="s">
        <v>6</v>
      </c>
      <c r="C1988" s="1" t="s">
        <v>7</v>
      </c>
      <c r="D1988" s="1" t="s">
        <v>3594</v>
      </c>
      <c r="E1988" s="1" t="s">
        <v>3595</v>
      </c>
      <c r="F1988" s="1" t="s">
        <v>6255</v>
      </c>
      <c r="G1988" s="1" t="s">
        <v>6698</v>
      </c>
      <c r="H1988" s="1" t="s">
        <v>6699</v>
      </c>
      <c r="I1988" s="52" t="s">
        <v>2594</v>
      </c>
      <c r="J1988" s="52" t="s">
        <v>2672</v>
      </c>
      <c r="K1988" s="52" t="s">
        <v>3597</v>
      </c>
      <c r="M1988" s="2"/>
      <c r="O1988" s="1" t="s">
        <v>6733</v>
      </c>
      <c r="P1988" s="52" t="s">
        <v>6497</v>
      </c>
    </row>
    <row r="1989" ht="13.2" spans="1:17">
      <c r="A1989" s="1">
        <v>1988</v>
      </c>
      <c r="B1989" s="1" t="s">
        <v>3</v>
      </c>
      <c r="C1989" s="1" t="s">
        <v>4</v>
      </c>
      <c r="D1989" s="1" t="s">
        <v>3594</v>
      </c>
      <c r="E1989" s="1" t="s">
        <v>3595</v>
      </c>
      <c r="F1989" s="1" t="s">
        <v>6255</v>
      </c>
      <c r="G1989" s="1" t="s">
        <v>6698</v>
      </c>
      <c r="H1989" s="1" t="s">
        <v>6699</v>
      </c>
      <c r="I1989" s="52" t="s">
        <v>2594</v>
      </c>
      <c r="J1989" s="52" t="s">
        <v>2672</v>
      </c>
      <c r="K1989" s="52" t="s">
        <v>3597</v>
      </c>
      <c r="L1989" s="1" t="s">
        <v>6734</v>
      </c>
      <c r="M1989" s="2" t="s">
        <v>55</v>
      </c>
      <c r="O1989" s="1" t="s">
        <v>6733</v>
      </c>
      <c r="P1989" s="52" t="s">
        <v>6497</v>
      </c>
      <c r="Q1989" s="52" t="s">
        <v>6499</v>
      </c>
    </row>
    <row r="1990" ht="13.2" spans="1:16">
      <c r="A1990" s="1">
        <v>1989</v>
      </c>
      <c r="B1990" s="1" t="s">
        <v>6</v>
      </c>
      <c r="C1990" s="1" t="s">
        <v>7</v>
      </c>
      <c r="D1990" s="1" t="s">
        <v>3594</v>
      </c>
      <c r="E1990" s="1" t="s">
        <v>3595</v>
      </c>
      <c r="F1990" s="1" t="s">
        <v>6255</v>
      </c>
      <c r="G1990" s="1" t="s">
        <v>6698</v>
      </c>
      <c r="H1990" s="1" t="s">
        <v>6699</v>
      </c>
      <c r="I1990" s="52" t="s">
        <v>2673</v>
      </c>
      <c r="J1990" s="52" t="s">
        <v>2674</v>
      </c>
      <c r="K1990" s="52" t="s">
        <v>3597</v>
      </c>
      <c r="M1990" s="2"/>
      <c r="O1990" s="1" t="s">
        <v>6735</v>
      </c>
      <c r="P1990" s="52" t="s">
        <v>3774</v>
      </c>
    </row>
    <row r="1991" ht="13.2" spans="1:17">
      <c r="A1991" s="1">
        <v>1990</v>
      </c>
      <c r="B1991" s="1" t="s">
        <v>3</v>
      </c>
      <c r="C1991" s="1" t="s">
        <v>4</v>
      </c>
      <c r="D1991" s="1" t="s">
        <v>3594</v>
      </c>
      <c r="E1991" s="1" t="s">
        <v>3595</v>
      </c>
      <c r="F1991" s="1" t="s">
        <v>6255</v>
      </c>
      <c r="G1991" s="1" t="s">
        <v>6698</v>
      </c>
      <c r="H1991" s="1" t="s">
        <v>6699</v>
      </c>
      <c r="I1991" s="52" t="s">
        <v>2673</v>
      </c>
      <c r="J1991" s="52" t="s">
        <v>2674</v>
      </c>
      <c r="K1991" s="52" t="s">
        <v>3597</v>
      </c>
      <c r="L1991" s="1" t="s">
        <v>6736</v>
      </c>
      <c r="M1991" s="2" t="s">
        <v>55</v>
      </c>
      <c r="O1991" s="1" t="s">
        <v>6735</v>
      </c>
      <c r="P1991" s="52" t="s">
        <v>3774</v>
      </c>
      <c r="Q1991" s="52" t="s">
        <v>3776</v>
      </c>
    </row>
    <row r="1992" ht="13.2" spans="1:16">
      <c r="A1992" s="1">
        <v>1991</v>
      </c>
      <c r="B1992" s="1" t="s">
        <v>6</v>
      </c>
      <c r="C1992" s="1" t="s">
        <v>7</v>
      </c>
      <c r="D1992" s="1" t="s">
        <v>3594</v>
      </c>
      <c r="E1992" s="1" t="s">
        <v>3595</v>
      </c>
      <c r="F1992" s="1" t="s">
        <v>6255</v>
      </c>
      <c r="G1992" s="1" t="s">
        <v>6698</v>
      </c>
      <c r="H1992" s="1" t="s">
        <v>6699</v>
      </c>
      <c r="I1992" s="52" t="s">
        <v>2675</v>
      </c>
      <c r="J1992" s="52" t="s">
        <v>2676</v>
      </c>
      <c r="K1992" s="52" t="s">
        <v>3597</v>
      </c>
      <c r="M1992" s="2"/>
      <c r="O1992" s="1" t="s">
        <v>6737</v>
      </c>
      <c r="P1992" s="52" t="s">
        <v>6371</v>
      </c>
    </row>
    <row r="1993" ht="13.2" spans="1:17">
      <c r="A1993" s="1">
        <v>1992</v>
      </c>
      <c r="B1993" s="1" t="s">
        <v>3</v>
      </c>
      <c r="C1993" s="1" t="s">
        <v>4</v>
      </c>
      <c r="D1993" s="1" t="s">
        <v>3594</v>
      </c>
      <c r="E1993" s="1" t="s">
        <v>3595</v>
      </c>
      <c r="F1993" s="1" t="s">
        <v>6255</v>
      </c>
      <c r="G1993" s="1" t="s">
        <v>6698</v>
      </c>
      <c r="H1993" s="1" t="s">
        <v>6699</v>
      </c>
      <c r="I1993" s="52" t="s">
        <v>2675</v>
      </c>
      <c r="J1993" s="52" t="s">
        <v>2676</v>
      </c>
      <c r="K1993" s="52" t="s">
        <v>3597</v>
      </c>
      <c r="L1993" s="1" t="s">
        <v>6738</v>
      </c>
      <c r="M1993" s="2" t="s">
        <v>55</v>
      </c>
      <c r="O1993" s="1" t="s">
        <v>6737</v>
      </c>
      <c r="P1993" s="52" t="s">
        <v>6371</v>
      </c>
      <c r="Q1993" s="52" t="s">
        <v>6373</v>
      </c>
    </row>
    <row r="1994" ht="13.2" spans="1:16">
      <c r="A1994" s="1">
        <v>1993</v>
      </c>
      <c r="B1994" s="1" t="s">
        <v>6</v>
      </c>
      <c r="C1994" s="1" t="s">
        <v>7</v>
      </c>
      <c r="D1994" s="1" t="s">
        <v>3594</v>
      </c>
      <c r="E1994" s="1" t="s">
        <v>3595</v>
      </c>
      <c r="F1994" s="1" t="s">
        <v>6255</v>
      </c>
      <c r="G1994" s="1" t="s">
        <v>6698</v>
      </c>
      <c r="H1994" s="1" t="s">
        <v>6699</v>
      </c>
      <c r="I1994" s="52" t="s">
        <v>2677</v>
      </c>
      <c r="J1994" s="52" t="s">
        <v>2678</v>
      </c>
      <c r="K1994" s="52" t="s">
        <v>3597</v>
      </c>
      <c r="M1994" s="2"/>
      <c r="O1994" s="1" t="s">
        <v>6739</v>
      </c>
      <c r="P1994" s="52" t="s">
        <v>5012</v>
      </c>
    </row>
    <row r="1995" ht="13.2" spans="1:17">
      <c r="A1995" s="1">
        <v>1994</v>
      </c>
      <c r="B1995" s="1" t="s">
        <v>3</v>
      </c>
      <c r="C1995" s="1" t="s">
        <v>4</v>
      </c>
      <c r="D1995" s="1" t="s">
        <v>3594</v>
      </c>
      <c r="E1995" s="1" t="s">
        <v>3595</v>
      </c>
      <c r="F1995" s="1" t="s">
        <v>6255</v>
      </c>
      <c r="G1995" s="1" t="s">
        <v>6698</v>
      </c>
      <c r="H1995" s="1" t="s">
        <v>6699</v>
      </c>
      <c r="I1995" s="52" t="s">
        <v>2677</v>
      </c>
      <c r="J1995" s="52" t="s">
        <v>2678</v>
      </c>
      <c r="K1995" s="52" t="s">
        <v>3597</v>
      </c>
      <c r="L1995" s="1" t="s">
        <v>6740</v>
      </c>
      <c r="M1995" s="2" t="s">
        <v>55</v>
      </c>
      <c r="O1995" s="1" t="s">
        <v>6739</v>
      </c>
      <c r="P1995" s="52" t="s">
        <v>5012</v>
      </c>
      <c r="Q1995" s="52" t="s">
        <v>6741</v>
      </c>
    </row>
    <row r="1996" ht="13.2" spans="1:16">
      <c r="A1996" s="1">
        <v>1995</v>
      </c>
      <c r="B1996" s="1" t="s">
        <v>6</v>
      </c>
      <c r="C1996" s="1" t="s">
        <v>7</v>
      </c>
      <c r="D1996" s="1" t="s">
        <v>3594</v>
      </c>
      <c r="E1996" s="1" t="s">
        <v>3595</v>
      </c>
      <c r="F1996" s="1" t="s">
        <v>6255</v>
      </c>
      <c r="G1996" s="1" t="s">
        <v>6698</v>
      </c>
      <c r="H1996" s="1" t="s">
        <v>6699</v>
      </c>
      <c r="I1996" s="52" t="s">
        <v>2679</v>
      </c>
      <c r="J1996" s="52" t="s">
        <v>2680</v>
      </c>
      <c r="K1996" s="52" t="s">
        <v>3597</v>
      </c>
      <c r="M1996" s="2"/>
      <c r="O1996" s="1" t="s">
        <v>6742</v>
      </c>
      <c r="P1996" s="52" t="s">
        <v>4450</v>
      </c>
    </row>
    <row r="1997" ht="13.2" spans="1:17">
      <c r="A1997" s="1">
        <v>1996</v>
      </c>
      <c r="B1997" s="1" t="s">
        <v>3</v>
      </c>
      <c r="C1997" s="1" t="s">
        <v>4</v>
      </c>
      <c r="D1997" s="1" t="s">
        <v>3594</v>
      </c>
      <c r="E1997" s="1" t="s">
        <v>3595</v>
      </c>
      <c r="F1997" s="1" t="s">
        <v>6255</v>
      </c>
      <c r="G1997" s="1" t="s">
        <v>6698</v>
      </c>
      <c r="H1997" s="1" t="s">
        <v>6699</v>
      </c>
      <c r="I1997" s="52" t="s">
        <v>2679</v>
      </c>
      <c r="J1997" s="52" t="s">
        <v>2680</v>
      </c>
      <c r="K1997" s="52" t="s">
        <v>3597</v>
      </c>
      <c r="L1997" s="1" t="s">
        <v>6743</v>
      </c>
      <c r="M1997" s="2" t="s">
        <v>55</v>
      </c>
      <c r="O1997" s="1" t="s">
        <v>6742</v>
      </c>
      <c r="P1997" s="52" t="s">
        <v>4450</v>
      </c>
      <c r="Q1997" s="52" t="s">
        <v>4287</v>
      </c>
    </row>
    <row r="1998" ht="13.2" spans="1:16">
      <c r="A1998" s="1">
        <v>1997</v>
      </c>
      <c r="B1998" s="1" t="s">
        <v>6</v>
      </c>
      <c r="C1998" s="1" t="s">
        <v>7</v>
      </c>
      <c r="D1998" s="1" t="s">
        <v>3594</v>
      </c>
      <c r="E1998" s="1" t="s">
        <v>3595</v>
      </c>
      <c r="F1998" s="1" t="s">
        <v>6255</v>
      </c>
      <c r="G1998" s="1" t="s">
        <v>6698</v>
      </c>
      <c r="H1998" s="1" t="s">
        <v>6699</v>
      </c>
      <c r="I1998" s="52" t="s">
        <v>2681</v>
      </c>
      <c r="J1998" s="52" t="s">
        <v>2682</v>
      </c>
      <c r="K1998" s="52" t="s">
        <v>3597</v>
      </c>
      <c r="M1998" s="2"/>
      <c r="O1998" s="1" t="s">
        <v>6744</v>
      </c>
      <c r="P1998" s="52" t="s">
        <v>6379</v>
      </c>
    </row>
    <row r="1999" ht="13.2" spans="1:17">
      <c r="A1999" s="1">
        <v>1998</v>
      </c>
      <c r="B1999" s="1" t="s">
        <v>3</v>
      </c>
      <c r="C1999" s="1" t="s">
        <v>4</v>
      </c>
      <c r="D1999" s="1" t="s">
        <v>3594</v>
      </c>
      <c r="E1999" s="1" t="s">
        <v>3595</v>
      </c>
      <c r="F1999" s="1" t="s">
        <v>6255</v>
      </c>
      <c r="G1999" s="1" t="s">
        <v>6698</v>
      </c>
      <c r="H1999" s="1" t="s">
        <v>6699</v>
      </c>
      <c r="I1999" s="52" t="s">
        <v>2681</v>
      </c>
      <c r="J1999" s="52" t="s">
        <v>2682</v>
      </c>
      <c r="K1999" s="52" t="s">
        <v>3597</v>
      </c>
      <c r="L1999" s="1" t="s">
        <v>6745</v>
      </c>
      <c r="M1999" s="2" t="s">
        <v>55</v>
      </c>
      <c r="O1999" s="1" t="s">
        <v>6744</v>
      </c>
      <c r="P1999" s="52" t="s">
        <v>6379</v>
      </c>
      <c r="Q1999" s="52" t="s">
        <v>6381</v>
      </c>
    </row>
    <row r="2000" ht="13.2" spans="1:16">
      <c r="A2000" s="1">
        <v>1999</v>
      </c>
      <c r="B2000" s="1" t="s">
        <v>6</v>
      </c>
      <c r="C2000" s="1" t="s">
        <v>7</v>
      </c>
      <c r="D2000" s="1" t="s">
        <v>3594</v>
      </c>
      <c r="E2000" s="1" t="s">
        <v>3595</v>
      </c>
      <c r="F2000" s="1" t="s">
        <v>6255</v>
      </c>
      <c r="G2000" s="1" t="s">
        <v>6698</v>
      </c>
      <c r="H2000" s="1" t="s">
        <v>6699</v>
      </c>
      <c r="I2000" s="52" t="s">
        <v>2683</v>
      </c>
      <c r="J2000" s="52" t="s">
        <v>2684</v>
      </c>
      <c r="K2000" s="52" t="s">
        <v>3597</v>
      </c>
      <c r="M2000" s="2"/>
      <c r="O2000" s="1" t="s">
        <v>6746</v>
      </c>
      <c r="P2000" s="52" t="s">
        <v>4490</v>
      </c>
    </row>
    <row r="2001" ht="13.2" spans="1:17">
      <c r="A2001" s="1">
        <v>2000</v>
      </c>
      <c r="B2001" s="1" t="s">
        <v>3</v>
      </c>
      <c r="C2001" s="1" t="s">
        <v>4</v>
      </c>
      <c r="D2001" s="1" t="s">
        <v>3594</v>
      </c>
      <c r="E2001" s="1" t="s">
        <v>3595</v>
      </c>
      <c r="F2001" s="1" t="s">
        <v>6255</v>
      </c>
      <c r="G2001" s="1" t="s">
        <v>6698</v>
      </c>
      <c r="H2001" s="1" t="s">
        <v>6699</v>
      </c>
      <c r="I2001" s="52" t="s">
        <v>2683</v>
      </c>
      <c r="J2001" s="52" t="s">
        <v>2684</v>
      </c>
      <c r="K2001" s="52" t="s">
        <v>3597</v>
      </c>
      <c r="L2001" s="1" t="s">
        <v>6747</v>
      </c>
      <c r="M2001" s="2" t="s">
        <v>593</v>
      </c>
      <c r="O2001" s="1" t="s">
        <v>6746</v>
      </c>
      <c r="P2001" s="52" t="s">
        <v>4490</v>
      </c>
      <c r="Q2001" s="52" t="s">
        <v>6385</v>
      </c>
    </row>
    <row r="2002" ht="13.2" spans="1:16">
      <c r="A2002" s="1">
        <v>2001</v>
      </c>
      <c r="B2002" s="1" t="s">
        <v>6</v>
      </c>
      <c r="C2002" s="1" t="s">
        <v>7</v>
      </c>
      <c r="D2002" s="1" t="s">
        <v>3594</v>
      </c>
      <c r="E2002" s="1" t="s">
        <v>3595</v>
      </c>
      <c r="F2002" s="1" t="s">
        <v>6255</v>
      </c>
      <c r="G2002" s="1" t="s">
        <v>6698</v>
      </c>
      <c r="H2002" s="1" t="s">
        <v>6699</v>
      </c>
      <c r="I2002" s="52" t="s">
        <v>2685</v>
      </c>
      <c r="J2002" s="52" t="s">
        <v>2609</v>
      </c>
      <c r="K2002" s="52" t="s">
        <v>3597</v>
      </c>
      <c r="M2002" s="2"/>
      <c r="O2002" s="1" t="s">
        <v>6748</v>
      </c>
      <c r="P2002" s="52" t="s">
        <v>5730</v>
      </c>
    </row>
    <row r="2003" ht="13.2" spans="1:17">
      <c r="A2003" s="1">
        <v>2002</v>
      </c>
      <c r="B2003" s="1" t="s">
        <v>3</v>
      </c>
      <c r="C2003" s="1" t="s">
        <v>4</v>
      </c>
      <c r="D2003" s="1" t="s">
        <v>3594</v>
      </c>
      <c r="E2003" s="1" t="s">
        <v>3595</v>
      </c>
      <c r="F2003" s="1" t="s">
        <v>6255</v>
      </c>
      <c r="G2003" s="1" t="s">
        <v>6698</v>
      </c>
      <c r="H2003" s="1" t="s">
        <v>6699</v>
      </c>
      <c r="I2003" s="52" t="s">
        <v>2685</v>
      </c>
      <c r="J2003" s="52" t="s">
        <v>2609</v>
      </c>
      <c r="K2003" s="52" t="s">
        <v>3597</v>
      </c>
      <c r="L2003" s="1" t="s">
        <v>6749</v>
      </c>
      <c r="M2003" s="2" t="s">
        <v>594</v>
      </c>
      <c r="O2003" s="1" t="s">
        <v>6748</v>
      </c>
      <c r="P2003" s="52" t="s">
        <v>5730</v>
      </c>
      <c r="Q2003" s="52" t="s">
        <v>5732</v>
      </c>
    </row>
    <row r="2004" ht="13.2" spans="1:16">
      <c r="A2004" s="1">
        <v>2003</v>
      </c>
      <c r="B2004" s="1" t="s">
        <v>6</v>
      </c>
      <c r="C2004" s="1" t="s">
        <v>7</v>
      </c>
      <c r="D2004" s="1" t="s">
        <v>3594</v>
      </c>
      <c r="E2004" s="1" t="s">
        <v>3595</v>
      </c>
      <c r="F2004" s="1" t="s">
        <v>6255</v>
      </c>
      <c r="G2004" s="1" t="s">
        <v>6698</v>
      </c>
      <c r="H2004" s="1" t="s">
        <v>6699</v>
      </c>
      <c r="I2004" s="52" t="s">
        <v>2464</v>
      </c>
      <c r="J2004" s="52" t="s">
        <v>2686</v>
      </c>
      <c r="K2004" s="52" t="s">
        <v>3597</v>
      </c>
      <c r="M2004" s="2"/>
      <c r="O2004" s="1" t="s">
        <v>6750</v>
      </c>
      <c r="P2004" s="52" t="s">
        <v>3999</v>
      </c>
    </row>
    <row r="2005" ht="13.2" spans="1:17">
      <c r="A2005" s="1">
        <v>2004</v>
      </c>
      <c r="B2005" s="1" t="s">
        <v>3</v>
      </c>
      <c r="C2005" s="1" t="s">
        <v>4</v>
      </c>
      <c r="D2005" s="1" t="s">
        <v>3594</v>
      </c>
      <c r="E2005" s="1" t="s">
        <v>3595</v>
      </c>
      <c r="F2005" s="1" t="s">
        <v>6255</v>
      </c>
      <c r="G2005" s="1" t="s">
        <v>6698</v>
      </c>
      <c r="H2005" s="1" t="s">
        <v>6699</v>
      </c>
      <c r="I2005" s="52" t="s">
        <v>2464</v>
      </c>
      <c r="J2005" s="52" t="s">
        <v>2686</v>
      </c>
      <c r="K2005" s="52" t="s">
        <v>3597</v>
      </c>
      <c r="L2005" s="1" t="s">
        <v>6751</v>
      </c>
      <c r="M2005" s="2" t="s">
        <v>578</v>
      </c>
      <c r="O2005" s="1" t="s">
        <v>6750</v>
      </c>
      <c r="P2005" s="52" t="s">
        <v>3999</v>
      </c>
      <c r="Q2005" s="52" t="s">
        <v>4641</v>
      </c>
    </row>
    <row r="2006" ht="13.2" spans="1:16">
      <c r="A2006" s="1">
        <v>2005</v>
      </c>
      <c r="B2006" s="1" t="s">
        <v>6</v>
      </c>
      <c r="C2006" s="1" t="s">
        <v>7</v>
      </c>
      <c r="D2006" s="1" t="s">
        <v>3594</v>
      </c>
      <c r="E2006" s="1" t="s">
        <v>3595</v>
      </c>
      <c r="F2006" s="1" t="s">
        <v>6255</v>
      </c>
      <c r="G2006" s="1" t="s">
        <v>6698</v>
      </c>
      <c r="H2006" s="1" t="s">
        <v>6699</v>
      </c>
      <c r="I2006" s="52" t="s">
        <v>2425</v>
      </c>
      <c r="J2006" s="52" t="s">
        <v>2687</v>
      </c>
      <c r="K2006" s="52" t="s">
        <v>3597</v>
      </c>
      <c r="M2006" s="2"/>
      <c r="O2006" s="1" t="s">
        <v>6752</v>
      </c>
      <c r="P2006" s="52" t="s">
        <v>3832</v>
      </c>
    </row>
    <row r="2007" ht="13.2" spans="1:17">
      <c r="A2007" s="1">
        <v>2006</v>
      </c>
      <c r="B2007" s="1" t="s">
        <v>3</v>
      </c>
      <c r="C2007" s="1" t="s">
        <v>4</v>
      </c>
      <c r="D2007" s="1" t="s">
        <v>3594</v>
      </c>
      <c r="E2007" s="1" t="s">
        <v>3595</v>
      </c>
      <c r="F2007" s="1" t="s">
        <v>6255</v>
      </c>
      <c r="G2007" s="1" t="s">
        <v>6698</v>
      </c>
      <c r="H2007" s="1" t="s">
        <v>6699</v>
      </c>
      <c r="I2007" s="52" t="s">
        <v>2425</v>
      </c>
      <c r="J2007" s="52" t="s">
        <v>2687</v>
      </c>
      <c r="K2007" s="52" t="s">
        <v>3597</v>
      </c>
      <c r="L2007" s="1" t="s">
        <v>6753</v>
      </c>
      <c r="M2007" s="2" t="s">
        <v>579</v>
      </c>
      <c r="O2007" s="1" t="s">
        <v>6752</v>
      </c>
      <c r="P2007" s="52" t="s">
        <v>3832</v>
      </c>
      <c r="Q2007" s="52" t="s">
        <v>3834</v>
      </c>
    </row>
    <row r="2008" ht="13.2" spans="1:16">
      <c r="A2008" s="1">
        <v>2007</v>
      </c>
      <c r="B2008" s="1" t="s">
        <v>6</v>
      </c>
      <c r="C2008" s="1" t="s">
        <v>7</v>
      </c>
      <c r="D2008" s="1" t="s">
        <v>3594</v>
      </c>
      <c r="E2008" s="1" t="s">
        <v>3595</v>
      </c>
      <c r="F2008" s="1" t="s">
        <v>6255</v>
      </c>
      <c r="G2008" s="1" t="s">
        <v>6698</v>
      </c>
      <c r="H2008" s="1" t="s">
        <v>6699</v>
      </c>
      <c r="I2008" s="52" t="s">
        <v>2688</v>
      </c>
      <c r="J2008" s="52" t="s">
        <v>2689</v>
      </c>
      <c r="K2008" s="52" t="s">
        <v>3597</v>
      </c>
      <c r="M2008" s="2"/>
      <c r="O2008" s="1" t="s">
        <v>6754</v>
      </c>
      <c r="P2008" s="52" t="s">
        <v>4223</v>
      </c>
    </row>
    <row r="2009" ht="13.2" spans="1:17">
      <c r="A2009" s="1">
        <v>2008</v>
      </c>
      <c r="B2009" s="1" t="s">
        <v>3</v>
      </c>
      <c r="C2009" s="1" t="s">
        <v>4</v>
      </c>
      <c r="D2009" s="1" t="s">
        <v>3594</v>
      </c>
      <c r="E2009" s="1" t="s">
        <v>3595</v>
      </c>
      <c r="F2009" s="1" t="s">
        <v>6255</v>
      </c>
      <c r="G2009" s="1" t="s">
        <v>6698</v>
      </c>
      <c r="H2009" s="1" t="s">
        <v>6699</v>
      </c>
      <c r="I2009" s="52" t="s">
        <v>2688</v>
      </c>
      <c r="J2009" s="52" t="s">
        <v>2689</v>
      </c>
      <c r="K2009" s="52" t="s">
        <v>3597</v>
      </c>
      <c r="L2009" s="1" t="s">
        <v>6755</v>
      </c>
      <c r="M2009" s="2" t="s">
        <v>611</v>
      </c>
      <c r="O2009" s="1" t="s">
        <v>6754</v>
      </c>
      <c r="P2009" s="52" t="s">
        <v>4223</v>
      </c>
      <c r="Q2009" s="52" t="s">
        <v>4225</v>
      </c>
    </row>
    <row r="2010" ht="13.2" spans="1:16">
      <c r="A2010" s="1">
        <v>2009</v>
      </c>
      <c r="B2010" s="1" t="s">
        <v>6</v>
      </c>
      <c r="C2010" s="1" t="s">
        <v>7</v>
      </c>
      <c r="D2010" s="1" t="s">
        <v>3594</v>
      </c>
      <c r="E2010" s="1" t="s">
        <v>3595</v>
      </c>
      <c r="F2010" s="1" t="s">
        <v>6255</v>
      </c>
      <c r="G2010" s="1" t="s">
        <v>6698</v>
      </c>
      <c r="H2010" s="1" t="s">
        <v>6699</v>
      </c>
      <c r="I2010" s="52" t="s">
        <v>2690</v>
      </c>
      <c r="J2010" s="52" t="s">
        <v>2691</v>
      </c>
      <c r="K2010" s="52" t="s">
        <v>3597</v>
      </c>
      <c r="M2010" s="2"/>
      <c r="O2010" s="1" t="s">
        <v>6756</v>
      </c>
      <c r="P2010" s="52" t="s">
        <v>5336</v>
      </c>
    </row>
    <row r="2011" ht="13.2" spans="1:17">
      <c r="A2011" s="1">
        <v>2010</v>
      </c>
      <c r="B2011" s="1" t="s">
        <v>3</v>
      </c>
      <c r="C2011" s="1" t="s">
        <v>4</v>
      </c>
      <c r="D2011" s="1" t="s">
        <v>3594</v>
      </c>
      <c r="E2011" s="1" t="s">
        <v>3595</v>
      </c>
      <c r="F2011" s="1" t="s">
        <v>6255</v>
      </c>
      <c r="G2011" s="1" t="s">
        <v>6698</v>
      </c>
      <c r="H2011" s="1" t="s">
        <v>6699</v>
      </c>
      <c r="I2011" s="52" t="s">
        <v>2690</v>
      </c>
      <c r="J2011" s="52" t="s">
        <v>2691</v>
      </c>
      <c r="K2011" s="52" t="s">
        <v>3597</v>
      </c>
      <c r="L2011" s="1" t="s">
        <v>6757</v>
      </c>
      <c r="M2011" s="2" t="s">
        <v>598</v>
      </c>
      <c r="O2011" s="1" t="s">
        <v>6756</v>
      </c>
      <c r="P2011" s="52" t="s">
        <v>5336</v>
      </c>
      <c r="Q2011" s="52" t="s">
        <v>5338</v>
      </c>
    </row>
    <row r="2012" ht="13.2" spans="1:16">
      <c r="A2012" s="1">
        <v>2011</v>
      </c>
      <c r="B2012" s="1" t="s">
        <v>6</v>
      </c>
      <c r="C2012" s="1" t="s">
        <v>7</v>
      </c>
      <c r="D2012" s="1" t="s">
        <v>3594</v>
      </c>
      <c r="E2012" s="1" t="s">
        <v>3595</v>
      </c>
      <c r="F2012" s="1" t="s">
        <v>6255</v>
      </c>
      <c r="G2012" s="1" t="s">
        <v>6698</v>
      </c>
      <c r="H2012" s="1" t="s">
        <v>6699</v>
      </c>
      <c r="I2012" s="52" t="s">
        <v>2692</v>
      </c>
      <c r="J2012" s="52" t="s">
        <v>2433</v>
      </c>
      <c r="K2012" s="1" t="s">
        <v>3602</v>
      </c>
      <c r="M2012" s="2"/>
      <c r="O2012" s="1" t="s">
        <v>6758</v>
      </c>
      <c r="P2012" s="52" t="s">
        <v>6759</v>
      </c>
    </row>
    <row r="2013" ht="13.2" spans="1:17">
      <c r="A2013" s="1">
        <v>2012</v>
      </c>
      <c r="B2013" s="1" t="s">
        <v>3</v>
      </c>
      <c r="C2013" s="1" t="s">
        <v>4</v>
      </c>
      <c r="D2013" s="1" t="s">
        <v>3594</v>
      </c>
      <c r="E2013" s="1" t="s">
        <v>3595</v>
      </c>
      <c r="F2013" s="1" t="s">
        <v>6255</v>
      </c>
      <c r="G2013" s="1" t="s">
        <v>6698</v>
      </c>
      <c r="H2013" s="1" t="s">
        <v>6699</v>
      </c>
      <c r="I2013" s="52" t="s">
        <v>2692</v>
      </c>
      <c r="J2013" s="52" t="s">
        <v>2433</v>
      </c>
      <c r="K2013" s="1" t="s">
        <v>3602</v>
      </c>
      <c r="L2013" s="1" t="s">
        <v>6760</v>
      </c>
      <c r="M2013" s="2" t="s">
        <v>582</v>
      </c>
      <c r="O2013" s="1" t="s">
        <v>6758</v>
      </c>
      <c r="P2013" s="52" t="s">
        <v>6759</v>
      </c>
      <c r="Q2013" s="52" t="s">
        <v>6761</v>
      </c>
    </row>
    <row r="2014" ht="13.2" spans="1:16">
      <c r="A2014" s="1">
        <v>2013</v>
      </c>
      <c r="B2014" s="1" t="s">
        <v>6</v>
      </c>
      <c r="C2014" s="1" t="s">
        <v>7</v>
      </c>
      <c r="D2014" s="1" t="s">
        <v>3594</v>
      </c>
      <c r="E2014" s="1" t="s">
        <v>3595</v>
      </c>
      <c r="F2014" s="1" t="s">
        <v>6255</v>
      </c>
      <c r="G2014" s="1" t="s">
        <v>6698</v>
      </c>
      <c r="H2014" s="1" t="s">
        <v>6699</v>
      </c>
      <c r="I2014" s="52" t="s">
        <v>2693</v>
      </c>
      <c r="J2014" s="52" t="s">
        <v>2435</v>
      </c>
      <c r="K2014" s="52" t="s">
        <v>3597</v>
      </c>
      <c r="M2014" s="2"/>
      <c r="O2014" s="1" t="s">
        <v>6762</v>
      </c>
      <c r="P2014" s="52" t="s">
        <v>4090</v>
      </c>
    </row>
    <row r="2015" ht="13.2" spans="1:17">
      <c r="A2015" s="1">
        <v>2014</v>
      </c>
      <c r="B2015" s="1" t="s">
        <v>3</v>
      </c>
      <c r="C2015" s="1" t="s">
        <v>4</v>
      </c>
      <c r="D2015" s="1" t="s">
        <v>3594</v>
      </c>
      <c r="E2015" s="1" t="s">
        <v>3595</v>
      </c>
      <c r="F2015" s="1" t="s">
        <v>6255</v>
      </c>
      <c r="G2015" s="1" t="s">
        <v>6698</v>
      </c>
      <c r="H2015" s="1" t="s">
        <v>6699</v>
      </c>
      <c r="I2015" s="52" t="s">
        <v>2693</v>
      </c>
      <c r="J2015" s="52" t="s">
        <v>2435</v>
      </c>
      <c r="K2015" s="52" t="s">
        <v>3597</v>
      </c>
      <c r="L2015" s="1" t="s">
        <v>6763</v>
      </c>
      <c r="M2015" s="2" t="s">
        <v>583</v>
      </c>
      <c r="O2015" s="1" t="s">
        <v>6762</v>
      </c>
      <c r="P2015" s="52" t="s">
        <v>4090</v>
      </c>
      <c r="Q2015" s="52" t="s">
        <v>4092</v>
      </c>
    </row>
    <row r="2016" ht="13.2" spans="1:16">
      <c r="A2016" s="1">
        <v>2015</v>
      </c>
      <c r="B2016" s="1" t="s">
        <v>6</v>
      </c>
      <c r="C2016" s="1" t="s">
        <v>7</v>
      </c>
      <c r="D2016" s="1" t="s">
        <v>3594</v>
      </c>
      <c r="E2016" s="1" t="s">
        <v>3595</v>
      </c>
      <c r="F2016" s="1" t="s">
        <v>6255</v>
      </c>
      <c r="G2016" s="1" t="s">
        <v>6698</v>
      </c>
      <c r="H2016" s="1" t="s">
        <v>6699</v>
      </c>
      <c r="I2016" s="52" t="s">
        <v>2436</v>
      </c>
      <c r="J2016" s="52" t="s">
        <v>2437</v>
      </c>
      <c r="K2016" s="52" t="s">
        <v>3597</v>
      </c>
      <c r="M2016" s="2"/>
      <c r="O2016" s="1" t="s">
        <v>6764</v>
      </c>
      <c r="P2016" s="52" t="s">
        <v>6075</v>
      </c>
    </row>
    <row r="2017" ht="13.2" spans="1:17">
      <c r="A2017" s="1">
        <v>2016</v>
      </c>
      <c r="B2017" s="1" t="s">
        <v>3</v>
      </c>
      <c r="C2017" s="1" t="s">
        <v>4</v>
      </c>
      <c r="D2017" s="1" t="s">
        <v>3594</v>
      </c>
      <c r="E2017" s="1" t="s">
        <v>3595</v>
      </c>
      <c r="F2017" s="1" t="s">
        <v>6255</v>
      </c>
      <c r="G2017" s="1" t="s">
        <v>6698</v>
      </c>
      <c r="H2017" s="1" t="s">
        <v>6699</v>
      </c>
      <c r="I2017" s="52" t="s">
        <v>2436</v>
      </c>
      <c r="J2017" s="52" t="s">
        <v>2437</v>
      </c>
      <c r="K2017" s="52" t="s">
        <v>3597</v>
      </c>
      <c r="L2017" s="1" t="s">
        <v>6765</v>
      </c>
      <c r="M2017" s="2" t="s">
        <v>584</v>
      </c>
      <c r="O2017" s="1" t="s">
        <v>6764</v>
      </c>
      <c r="P2017" s="52" t="s">
        <v>6075</v>
      </c>
      <c r="Q2017" s="52" t="s">
        <v>3166</v>
      </c>
    </row>
    <row r="2018" ht="13.2" spans="1:16">
      <c r="A2018" s="1">
        <v>2017</v>
      </c>
      <c r="B2018" s="1" t="s">
        <v>6</v>
      </c>
      <c r="C2018" s="1" t="s">
        <v>7</v>
      </c>
      <c r="D2018" s="1" t="s">
        <v>3594</v>
      </c>
      <c r="E2018" s="1" t="s">
        <v>3595</v>
      </c>
      <c r="F2018" s="1" t="s">
        <v>6255</v>
      </c>
      <c r="G2018" s="1" t="s">
        <v>6698</v>
      </c>
      <c r="H2018" s="1" t="s">
        <v>6699</v>
      </c>
      <c r="I2018" s="52" t="s">
        <v>2438</v>
      </c>
      <c r="J2018" s="52" t="s">
        <v>2694</v>
      </c>
      <c r="K2018" s="52" t="s">
        <v>3597</v>
      </c>
      <c r="M2018" s="2"/>
      <c r="O2018" s="1" t="s">
        <v>6766</v>
      </c>
      <c r="P2018" s="52" t="s">
        <v>4082</v>
      </c>
    </row>
    <row r="2019" ht="13.2" spans="1:17">
      <c r="A2019" s="1">
        <v>2018</v>
      </c>
      <c r="B2019" s="1" t="s">
        <v>3</v>
      </c>
      <c r="C2019" s="1" t="s">
        <v>4</v>
      </c>
      <c r="D2019" s="1" t="s">
        <v>3594</v>
      </c>
      <c r="E2019" s="1" t="s">
        <v>3595</v>
      </c>
      <c r="F2019" s="1" t="s">
        <v>6255</v>
      </c>
      <c r="G2019" s="1" t="s">
        <v>6698</v>
      </c>
      <c r="H2019" s="1" t="s">
        <v>6699</v>
      </c>
      <c r="I2019" s="52" t="s">
        <v>2438</v>
      </c>
      <c r="J2019" s="52" t="s">
        <v>2694</v>
      </c>
      <c r="K2019" s="52" t="s">
        <v>3597</v>
      </c>
      <c r="L2019" s="1" t="s">
        <v>6767</v>
      </c>
      <c r="M2019" s="2" t="s">
        <v>567</v>
      </c>
      <c r="O2019" s="1" t="s">
        <v>6766</v>
      </c>
      <c r="P2019" s="52" t="s">
        <v>4082</v>
      </c>
      <c r="Q2019" s="52" t="s">
        <v>4084</v>
      </c>
    </row>
    <row r="2020" ht="13.2" spans="1:16">
      <c r="A2020" s="1">
        <v>2019</v>
      </c>
      <c r="B2020" s="1" t="s">
        <v>6</v>
      </c>
      <c r="C2020" s="1" t="s">
        <v>7</v>
      </c>
      <c r="D2020" s="1" t="s">
        <v>3594</v>
      </c>
      <c r="E2020" s="1" t="s">
        <v>3595</v>
      </c>
      <c r="F2020" s="1" t="s">
        <v>6255</v>
      </c>
      <c r="G2020" s="1" t="s">
        <v>6698</v>
      </c>
      <c r="H2020" s="1" t="s">
        <v>6699</v>
      </c>
      <c r="I2020" s="52" t="s">
        <v>2695</v>
      </c>
      <c r="J2020" s="52" t="s">
        <v>2696</v>
      </c>
      <c r="K2020" s="52" t="s">
        <v>3597</v>
      </c>
      <c r="M2020" s="2"/>
      <c r="O2020" s="1" t="s">
        <v>6768</v>
      </c>
      <c r="P2020" s="52" t="s">
        <v>4050</v>
      </c>
    </row>
    <row r="2021" ht="13.2" spans="1:17">
      <c r="A2021" s="1">
        <v>2020</v>
      </c>
      <c r="B2021" s="1" t="s">
        <v>3</v>
      </c>
      <c r="C2021" s="1" t="s">
        <v>4</v>
      </c>
      <c r="D2021" s="1" t="s">
        <v>3594</v>
      </c>
      <c r="E2021" s="1" t="s">
        <v>3595</v>
      </c>
      <c r="F2021" s="1" t="s">
        <v>6255</v>
      </c>
      <c r="G2021" s="1" t="s">
        <v>6698</v>
      </c>
      <c r="H2021" s="1" t="s">
        <v>6699</v>
      </c>
      <c r="I2021" s="52" t="s">
        <v>2695</v>
      </c>
      <c r="J2021" s="52" t="s">
        <v>2696</v>
      </c>
      <c r="K2021" s="52" t="s">
        <v>3597</v>
      </c>
      <c r="L2021" s="1" t="s">
        <v>6769</v>
      </c>
      <c r="M2021" s="2" t="s">
        <v>612</v>
      </c>
      <c r="O2021" s="1" t="s">
        <v>6768</v>
      </c>
      <c r="P2021" s="52" t="s">
        <v>4050</v>
      </c>
      <c r="Q2021" s="52" t="s">
        <v>4052</v>
      </c>
    </row>
    <row r="2022" ht="13.2" spans="1:16">
      <c r="A2022" s="1">
        <v>2021</v>
      </c>
      <c r="B2022" s="1" t="s">
        <v>6</v>
      </c>
      <c r="C2022" s="1" t="s">
        <v>7</v>
      </c>
      <c r="D2022" s="1" t="s">
        <v>3594</v>
      </c>
      <c r="E2022" s="1" t="s">
        <v>3595</v>
      </c>
      <c r="F2022" s="1" t="s">
        <v>6255</v>
      </c>
      <c r="G2022" s="1" t="s">
        <v>6698</v>
      </c>
      <c r="H2022" s="1" t="s">
        <v>6699</v>
      </c>
      <c r="I2022" s="52" t="s">
        <v>2697</v>
      </c>
      <c r="J2022" s="52" t="s">
        <v>2698</v>
      </c>
      <c r="K2022" s="52" t="s">
        <v>3597</v>
      </c>
      <c r="M2022" s="2"/>
      <c r="O2022" s="1" t="s">
        <v>6770</v>
      </c>
      <c r="P2022" s="52" t="s">
        <v>3599</v>
      </c>
    </row>
    <row r="2023" ht="13.2" spans="1:17">
      <c r="A2023" s="1">
        <v>2022</v>
      </c>
      <c r="B2023" s="1" t="s">
        <v>3</v>
      </c>
      <c r="C2023" s="1" t="s">
        <v>4</v>
      </c>
      <c r="D2023" s="1" t="s">
        <v>3594</v>
      </c>
      <c r="E2023" s="1" t="s">
        <v>3595</v>
      </c>
      <c r="F2023" s="1" t="s">
        <v>6255</v>
      </c>
      <c r="G2023" s="1" t="s">
        <v>6698</v>
      </c>
      <c r="H2023" s="1" t="s">
        <v>6699</v>
      </c>
      <c r="I2023" s="52" t="s">
        <v>2697</v>
      </c>
      <c r="J2023" s="52" t="s">
        <v>2698</v>
      </c>
      <c r="K2023" s="52" t="s">
        <v>3597</v>
      </c>
      <c r="L2023" s="1" t="s">
        <v>6771</v>
      </c>
      <c r="M2023" s="2" t="s">
        <v>613</v>
      </c>
      <c r="O2023" s="1" t="s">
        <v>6770</v>
      </c>
      <c r="P2023" s="52" t="s">
        <v>3599</v>
      </c>
      <c r="Q2023" s="52" t="s">
        <v>3601</v>
      </c>
    </row>
    <row r="2024" ht="13.2" spans="1:16">
      <c r="A2024" s="1">
        <v>2023</v>
      </c>
      <c r="B2024" s="1" t="s">
        <v>6</v>
      </c>
      <c r="C2024" s="1" t="s">
        <v>7</v>
      </c>
      <c r="D2024" s="1" t="s">
        <v>3594</v>
      </c>
      <c r="E2024" s="1" t="s">
        <v>3595</v>
      </c>
      <c r="F2024" s="1" t="s">
        <v>6255</v>
      </c>
      <c r="G2024" s="1" t="s">
        <v>6698</v>
      </c>
      <c r="H2024" s="1" t="s">
        <v>6699</v>
      </c>
      <c r="I2024" s="52" t="s">
        <v>2699</v>
      </c>
      <c r="J2024" s="52" t="s">
        <v>2700</v>
      </c>
      <c r="K2024" s="52" t="s">
        <v>3597</v>
      </c>
      <c r="M2024" s="2"/>
      <c r="O2024" s="1" t="s">
        <v>6772</v>
      </c>
      <c r="P2024" s="52" t="s">
        <v>6415</v>
      </c>
    </row>
    <row r="2025" ht="13.2" spans="1:17">
      <c r="A2025" s="1">
        <v>2024</v>
      </c>
      <c r="B2025" s="1" t="s">
        <v>3</v>
      </c>
      <c r="C2025" s="1" t="s">
        <v>4</v>
      </c>
      <c r="D2025" s="1" t="s">
        <v>3594</v>
      </c>
      <c r="E2025" s="1" t="s">
        <v>3595</v>
      </c>
      <c r="F2025" s="1" t="s">
        <v>6255</v>
      </c>
      <c r="G2025" s="1" t="s">
        <v>6698</v>
      </c>
      <c r="H2025" s="1" t="s">
        <v>6699</v>
      </c>
      <c r="I2025" s="52" t="s">
        <v>2699</v>
      </c>
      <c r="J2025" s="52" t="s">
        <v>2700</v>
      </c>
      <c r="K2025" s="52" t="s">
        <v>3597</v>
      </c>
      <c r="L2025" s="1" t="s">
        <v>6773</v>
      </c>
      <c r="M2025" s="2" t="s">
        <v>600</v>
      </c>
      <c r="O2025" s="1" t="s">
        <v>6772</v>
      </c>
      <c r="P2025" s="52" t="s">
        <v>6415</v>
      </c>
      <c r="Q2025" s="52" t="s">
        <v>4786</v>
      </c>
    </row>
    <row r="2026" ht="13.2" spans="1:16">
      <c r="A2026" s="1">
        <v>2025</v>
      </c>
      <c r="B2026" s="1" t="s">
        <v>6</v>
      </c>
      <c r="C2026" s="1" t="s">
        <v>7</v>
      </c>
      <c r="D2026" s="1" t="s">
        <v>3594</v>
      </c>
      <c r="E2026" s="1" t="s">
        <v>3595</v>
      </c>
      <c r="F2026" s="1" t="s">
        <v>6255</v>
      </c>
      <c r="G2026" s="1" t="s">
        <v>6698</v>
      </c>
      <c r="H2026" s="1" t="s">
        <v>6699</v>
      </c>
      <c r="I2026" s="52" t="s">
        <v>2701</v>
      </c>
      <c r="J2026" s="52" t="s">
        <v>2702</v>
      </c>
      <c r="K2026" s="52" t="s">
        <v>3597</v>
      </c>
      <c r="M2026" s="2"/>
      <c r="O2026" s="1" t="s">
        <v>6774</v>
      </c>
      <c r="P2026" s="52" t="s">
        <v>3916</v>
      </c>
    </row>
    <row r="2027" ht="13.2" spans="1:17">
      <c r="A2027" s="1">
        <v>2026</v>
      </c>
      <c r="B2027" s="1" t="s">
        <v>3</v>
      </c>
      <c r="C2027" s="1" t="s">
        <v>4</v>
      </c>
      <c r="D2027" s="1" t="s">
        <v>3594</v>
      </c>
      <c r="E2027" s="1" t="s">
        <v>3595</v>
      </c>
      <c r="F2027" s="1" t="s">
        <v>6255</v>
      </c>
      <c r="G2027" s="1" t="s">
        <v>6698</v>
      </c>
      <c r="H2027" s="1" t="s">
        <v>6699</v>
      </c>
      <c r="I2027" s="52" t="s">
        <v>2701</v>
      </c>
      <c r="J2027" s="52" t="s">
        <v>2702</v>
      </c>
      <c r="K2027" s="52" t="s">
        <v>3597</v>
      </c>
      <c r="L2027" s="1" t="s">
        <v>6775</v>
      </c>
      <c r="M2027" s="2" t="s">
        <v>601</v>
      </c>
      <c r="O2027" s="1" t="s">
        <v>6774</v>
      </c>
      <c r="P2027" s="52" t="s">
        <v>3916</v>
      </c>
      <c r="Q2027" s="52" t="s">
        <v>3918</v>
      </c>
    </row>
    <row r="2028" ht="13.2" spans="1:16">
      <c r="A2028" s="1">
        <v>2027</v>
      </c>
      <c r="B2028" s="1" t="s">
        <v>6</v>
      </c>
      <c r="C2028" s="1" t="s">
        <v>7</v>
      </c>
      <c r="D2028" s="1" t="s">
        <v>3594</v>
      </c>
      <c r="E2028" s="1" t="s">
        <v>3595</v>
      </c>
      <c r="F2028" s="1" t="s">
        <v>6255</v>
      </c>
      <c r="G2028" s="1" t="s">
        <v>6698</v>
      </c>
      <c r="H2028" s="1" t="s">
        <v>6699</v>
      </c>
      <c r="I2028" s="52" t="s">
        <v>2703</v>
      </c>
      <c r="J2028" s="52" t="s">
        <v>2704</v>
      </c>
      <c r="K2028" s="1" t="s">
        <v>3602</v>
      </c>
      <c r="M2028" s="2"/>
      <c r="O2028" s="1" t="s">
        <v>6776</v>
      </c>
      <c r="P2028" s="52" t="s">
        <v>5890</v>
      </c>
    </row>
    <row r="2029" ht="13.2" spans="1:17">
      <c r="A2029" s="1">
        <v>2028</v>
      </c>
      <c r="B2029" s="1" t="s">
        <v>3</v>
      </c>
      <c r="C2029" s="1" t="s">
        <v>4</v>
      </c>
      <c r="D2029" s="1" t="s">
        <v>3594</v>
      </c>
      <c r="E2029" s="1" t="s">
        <v>3595</v>
      </c>
      <c r="F2029" s="1" t="s">
        <v>6255</v>
      </c>
      <c r="G2029" s="1" t="s">
        <v>6698</v>
      </c>
      <c r="H2029" s="1" t="s">
        <v>6699</v>
      </c>
      <c r="I2029" s="52" t="s">
        <v>2703</v>
      </c>
      <c r="J2029" s="52" t="s">
        <v>2704</v>
      </c>
      <c r="K2029" s="1" t="s">
        <v>3602</v>
      </c>
      <c r="L2029" s="1" t="s">
        <v>6777</v>
      </c>
      <c r="M2029" s="2" t="s">
        <v>602</v>
      </c>
      <c r="O2029" s="1" t="s">
        <v>6776</v>
      </c>
      <c r="P2029" s="52" t="s">
        <v>5890</v>
      </c>
      <c r="Q2029" s="52" t="s">
        <v>4426</v>
      </c>
    </row>
    <row r="2030" ht="13.2" spans="1:16">
      <c r="A2030" s="1">
        <v>2029</v>
      </c>
      <c r="B2030" s="1" t="s">
        <v>6</v>
      </c>
      <c r="C2030" s="1" t="s">
        <v>7</v>
      </c>
      <c r="D2030" s="1" t="s">
        <v>3594</v>
      </c>
      <c r="E2030" s="1" t="s">
        <v>3595</v>
      </c>
      <c r="F2030" s="1" t="s">
        <v>6255</v>
      </c>
      <c r="G2030" s="1" t="s">
        <v>6698</v>
      </c>
      <c r="H2030" s="1" t="s">
        <v>6699</v>
      </c>
      <c r="I2030" s="52" t="s">
        <v>2705</v>
      </c>
      <c r="J2030" s="52" t="s">
        <v>2706</v>
      </c>
      <c r="K2030" s="52" t="s">
        <v>3597</v>
      </c>
      <c r="M2030" s="2"/>
      <c r="N2030" s="1" t="s">
        <v>6778</v>
      </c>
      <c r="O2030" s="1" t="s">
        <v>6779</v>
      </c>
      <c r="P2030" s="52" t="s">
        <v>3790</v>
      </c>
    </row>
    <row r="2031" ht="13.2" spans="1:17">
      <c r="A2031" s="1">
        <v>2030</v>
      </c>
      <c r="B2031" s="1" t="s">
        <v>3</v>
      </c>
      <c r="C2031" s="1" t="s">
        <v>4</v>
      </c>
      <c r="D2031" s="1" t="s">
        <v>3594</v>
      </c>
      <c r="E2031" s="1" t="s">
        <v>3595</v>
      </c>
      <c r="F2031" s="1" t="s">
        <v>6255</v>
      </c>
      <c r="G2031" s="1" t="s">
        <v>6698</v>
      </c>
      <c r="H2031" s="1" t="s">
        <v>6699</v>
      </c>
      <c r="I2031" s="52" t="s">
        <v>2705</v>
      </c>
      <c r="J2031" s="52" t="s">
        <v>2706</v>
      </c>
      <c r="K2031" s="52" t="s">
        <v>3597</v>
      </c>
      <c r="L2031" s="1" t="s">
        <v>6780</v>
      </c>
      <c r="M2031" s="2" t="s">
        <v>614</v>
      </c>
      <c r="N2031" s="1" t="s">
        <v>6778</v>
      </c>
      <c r="O2031" s="1" t="s">
        <v>6779</v>
      </c>
      <c r="P2031" s="52" t="s">
        <v>3790</v>
      </c>
      <c r="Q2031" s="52" t="s">
        <v>3792</v>
      </c>
    </row>
    <row r="2032" ht="13.2" spans="1:16">
      <c r="A2032" s="1">
        <v>2031</v>
      </c>
      <c r="B2032" s="1" t="s">
        <v>6</v>
      </c>
      <c r="C2032" s="1" t="s">
        <v>7</v>
      </c>
      <c r="D2032" s="1" t="s">
        <v>3594</v>
      </c>
      <c r="E2032" s="1" t="s">
        <v>3595</v>
      </c>
      <c r="F2032" s="1" t="s">
        <v>6255</v>
      </c>
      <c r="G2032" s="1" t="s">
        <v>6698</v>
      </c>
      <c r="H2032" s="1" t="s">
        <v>6699</v>
      </c>
      <c r="I2032" s="52" t="s">
        <v>2707</v>
      </c>
      <c r="J2032" s="52" t="s">
        <v>2708</v>
      </c>
      <c r="K2032" s="52" t="s">
        <v>3597</v>
      </c>
      <c r="M2032" s="2"/>
      <c r="N2032" s="1" t="s">
        <v>6781</v>
      </c>
      <c r="O2032" s="1" t="s">
        <v>6782</v>
      </c>
      <c r="P2032" s="52" t="s">
        <v>6021</v>
      </c>
    </row>
    <row r="2033" ht="13.2" spans="1:17">
      <c r="A2033" s="1">
        <v>2032</v>
      </c>
      <c r="B2033" s="1" t="s">
        <v>3</v>
      </c>
      <c r="C2033" s="1" t="s">
        <v>4</v>
      </c>
      <c r="D2033" s="1" t="s">
        <v>3594</v>
      </c>
      <c r="E2033" s="1" t="s">
        <v>3595</v>
      </c>
      <c r="F2033" s="1" t="s">
        <v>6255</v>
      </c>
      <c r="G2033" s="1" t="s">
        <v>6698</v>
      </c>
      <c r="H2033" s="1" t="s">
        <v>6699</v>
      </c>
      <c r="I2033" s="52" t="s">
        <v>2707</v>
      </c>
      <c r="J2033" s="52" t="s">
        <v>2708</v>
      </c>
      <c r="K2033" s="52" t="s">
        <v>3597</v>
      </c>
      <c r="L2033" s="1" t="s">
        <v>6783</v>
      </c>
      <c r="M2033" s="2" t="s">
        <v>615</v>
      </c>
      <c r="N2033" s="1" t="s">
        <v>6781</v>
      </c>
      <c r="O2033" s="1" t="s">
        <v>6782</v>
      </c>
      <c r="P2033" s="52" t="s">
        <v>6021</v>
      </c>
      <c r="Q2033" s="52" t="s">
        <v>3801</v>
      </c>
    </row>
    <row r="2034" ht="13.2" spans="1:18">
      <c r="A2034" s="1">
        <v>2033</v>
      </c>
      <c r="B2034" s="1" t="s">
        <v>6</v>
      </c>
      <c r="C2034" s="1" t="s">
        <v>8</v>
      </c>
      <c r="D2034" s="1" t="s">
        <v>3594</v>
      </c>
      <c r="E2034" s="1" t="s">
        <v>3595</v>
      </c>
      <c r="F2034" s="1" t="s">
        <v>6255</v>
      </c>
      <c r="G2034" s="1" t="s">
        <v>6698</v>
      </c>
      <c r="H2034" s="1" t="s">
        <v>6699</v>
      </c>
      <c r="I2034" s="52" t="s">
        <v>2709</v>
      </c>
      <c r="J2034" s="52" t="s">
        <v>2710</v>
      </c>
      <c r="K2034" s="52" t="s">
        <v>3597</v>
      </c>
      <c r="M2034" s="2"/>
      <c r="O2034" s="1" t="s">
        <v>6784</v>
      </c>
      <c r="P2034" s="52" t="s">
        <v>5159</v>
      </c>
      <c r="R2034" s="1" t="s">
        <v>3609</v>
      </c>
    </row>
    <row r="2035" ht="13.2" spans="1:16">
      <c r="A2035" s="1">
        <v>2034</v>
      </c>
      <c r="B2035" s="1" t="s">
        <v>6</v>
      </c>
      <c r="C2035" s="1" t="s">
        <v>7</v>
      </c>
      <c r="D2035" s="1" t="s">
        <v>3594</v>
      </c>
      <c r="E2035" s="1" t="s">
        <v>3595</v>
      </c>
      <c r="F2035" s="1" t="s">
        <v>6255</v>
      </c>
      <c r="G2035" s="1" t="s">
        <v>6698</v>
      </c>
      <c r="H2035" s="1" t="s">
        <v>6699</v>
      </c>
      <c r="I2035" s="52" t="s">
        <v>2711</v>
      </c>
      <c r="J2035" s="52" t="s">
        <v>2712</v>
      </c>
      <c r="K2035" s="52" t="s">
        <v>3597</v>
      </c>
      <c r="M2035" s="2"/>
      <c r="O2035" s="1" t="s">
        <v>6785</v>
      </c>
      <c r="P2035" s="52" t="s">
        <v>6075</v>
      </c>
    </row>
    <row r="2036" ht="13.2" spans="1:17">
      <c r="A2036" s="1">
        <v>2035</v>
      </c>
      <c r="B2036" s="1" t="s">
        <v>3</v>
      </c>
      <c r="C2036" s="1" t="s">
        <v>4</v>
      </c>
      <c r="D2036" s="1" t="s">
        <v>3594</v>
      </c>
      <c r="E2036" s="1" t="s">
        <v>3595</v>
      </c>
      <c r="F2036" s="1" t="s">
        <v>6255</v>
      </c>
      <c r="G2036" s="1" t="s">
        <v>6698</v>
      </c>
      <c r="H2036" s="1" t="s">
        <v>6699</v>
      </c>
      <c r="I2036" s="52" t="s">
        <v>2711</v>
      </c>
      <c r="J2036" s="52" t="s">
        <v>2712</v>
      </c>
      <c r="K2036" s="52" t="s">
        <v>3597</v>
      </c>
      <c r="L2036" s="1" t="s">
        <v>6786</v>
      </c>
      <c r="M2036" s="2" t="s">
        <v>195</v>
      </c>
      <c r="O2036" s="1" t="s">
        <v>6785</v>
      </c>
      <c r="P2036" s="52" t="s">
        <v>6075</v>
      </c>
      <c r="Q2036" s="52" t="s">
        <v>3166</v>
      </c>
    </row>
    <row r="2037" ht="13.2" spans="1:16">
      <c r="A2037" s="1">
        <v>2036</v>
      </c>
      <c r="B2037" s="1" t="s">
        <v>6</v>
      </c>
      <c r="C2037" s="1" t="s">
        <v>7</v>
      </c>
      <c r="D2037" s="1" t="s">
        <v>3594</v>
      </c>
      <c r="E2037" s="1" t="s">
        <v>3595</v>
      </c>
      <c r="F2037" s="1" t="s">
        <v>6255</v>
      </c>
      <c r="G2037" s="1" t="s">
        <v>6698</v>
      </c>
      <c r="H2037" s="1" t="s">
        <v>6699</v>
      </c>
      <c r="I2037" s="52" t="s">
        <v>2713</v>
      </c>
      <c r="J2037" s="52" t="s">
        <v>2714</v>
      </c>
      <c r="K2037" s="52" t="s">
        <v>3597</v>
      </c>
      <c r="M2037" s="2"/>
      <c r="O2037" s="1" t="s">
        <v>6787</v>
      </c>
      <c r="P2037" s="52" t="s">
        <v>6434</v>
      </c>
    </row>
    <row r="2038" ht="13.2" spans="1:17">
      <c r="A2038" s="1">
        <v>2037</v>
      </c>
      <c r="B2038" s="1" t="s">
        <v>3</v>
      </c>
      <c r="C2038" s="1" t="s">
        <v>4</v>
      </c>
      <c r="D2038" s="1" t="s">
        <v>3594</v>
      </c>
      <c r="E2038" s="1" t="s">
        <v>3595</v>
      </c>
      <c r="F2038" s="1" t="s">
        <v>6255</v>
      </c>
      <c r="G2038" s="1" t="s">
        <v>6698</v>
      </c>
      <c r="H2038" s="1" t="s">
        <v>6699</v>
      </c>
      <c r="I2038" s="52" t="s">
        <v>2713</v>
      </c>
      <c r="J2038" s="52" t="s">
        <v>2714</v>
      </c>
      <c r="K2038" s="52" t="s">
        <v>3597</v>
      </c>
      <c r="L2038" s="1" t="s">
        <v>6788</v>
      </c>
      <c r="M2038" s="2" t="s">
        <v>592</v>
      </c>
      <c r="O2038" s="1" t="s">
        <v>6787</v>
      </c>
      <c r="P2038" s="52" t="s">
        <v>6434</v>
      </c>
      <c r="Q2038" s="52" t="s">
        <v>4021</v>
      </c>
    </row>
    <row r="2039" ht="13.2" spans="1:16">
      <c r="A2039" s="1">
        <v>2038</v>
      </c>
      <c r="B2039" s="1" t="s">
        <v>6</v>
      </c>
      <c r="C2039" s="1" t="s">
        <v>7</v>
      </c>
      <c r="D2039" s="1" t="s">
        <v>3594</v>
      </c>
      <c r="E2039" s="1" t="s">
        <v>3595</v>
      </c>
      <c r="F2039" s="1" t="s">
        <v>6255</v>
      </c>
      <c r="G2039" s="1" t="s">
        <v>6789</v>
      </c>
      <c r="H2039" s="1" t="s">
        <v>6790</v>
      </c>
      <c r="I2039" s="52" t="s">
        <v>2377</v>
      </c>
      <c r="J2039" s="52" t="s">
        <v>2378</v>
      </c>
      <c r="K2039" s="52" t="s">
        <v>3597</v>
      </c>
      <c r="M2039" s="2"/>
      <c r="O2039" s="1" t="s">
        <v>6791</v>
      </c>
      <c r="P2039" s="52" t="s">
        <v>5793</v>
      </c>
    </row>
    <row r="2040" ht="13.2" spans="1:17">
      <c r="A2040" s="1">
        <v>2039</v>
      </c>
      <c r="B2040" s="1" t="s">
        <v>3</v>
      </c>
      <c r="C2040" s="1" t="s">
        <v>4</v>
      </c>
      <c r="D2040" s="1" t="s">
        <v>3594</v>
      </c>
      <c r="E2040" s="1" t="s">
        <v>3595</v>
      </c>
      <c r="F2040" s="1" t="s">
        <v>6255</v>
      </c>
      <c r="G2040" s="1" t="s">
        <v>6789</v>
      </c>
      <c r="H2040" s="1" t="s">
        <v>6790</v>
      </c>
      <c r="I2040" s="52" t="s">
        <v>2377</v>
      </c>
      <c r="J2040" s="52" t="s">
        <v>2378</v>
      </c>
      <c r="K2040" s="52" t="s">
        <v>3597</v>
      </c>
      <c r="L2040" s="1" t="s">
        <v>6792</v>
      </c>
      <c r="M2040" s="2" t="s">
        <v>55</v>
      </c>
      <c r="O2040" s="1" t="s">
        <v>6791</v>
      </c>
      <c r="P2040" s="52" t="s">
        <v>5793</v>
      </c>
      <c r="Q2040" s="52" t="s">
        <v>5795</v>
      </c>
    </row>
    <row r="2041" ht="13.2" spans="1:16">
      <c r="A2041" s="1">
        <v>2040</v>
      </c>
      <c r="B2041" s="1" t="s">
        <v>6</v>
      </c>
      <c r="C2041" s="1" t="s">
        <v>7</v>
      </c>
      <c r="D2041" s="1" t="s">
        <v>3594</v>
      </c>
      <c r="E2041" s="1" t="s">
        <v>3595</v>
      </c>
      <c r="F2041" s="1" t="s">
        <v>6255</v>
      </c>
      <c r="G2041" s="1" t="s">
        <v>6789</v>
      </c>
      <c r="H2041" s="1" t="s">
        <v>6790</v>
      </c>
      <c r="I2041" s="52" t="s">
        <v>2379</v>
      </c>
      <c r="J2041" s="52" t="s">
        <v>2380</v>
      </c>
      <c r="K2041" s="52" t="s">
        <v>3597</v>
      </c>
      <c r="M2041" s="2"/>
      <c r="O2041" s="1" t="s">
        <v>6793</v>
      </c>
      <c r="P2041" s="52" t="s">
        <v>4045</v>
      </c>
    </row>
    <row r="2042" ht="13.2" spans="1:17">
      <c r="A2042" s="1">
        <v>2041</v>
      </c>
      <c r="B2042" s="1" t="s">
        <v>3</v>
      </c>
      <c r="C2042" s="1" t="s">
        <v>4</v>
      </c>
      <c r="D2042" s="1" t="s">
        <v>3594</v>
      </c>
      <c r="E2042" s="1" t="s">
        <v>3595</v>
      </c>
      <c r="F2042" s="1" t="s">
        <v>6255</v>
      </c>
      <c r="G2042" s="1" t="s">
        <v>6789</v>
      </c>
      <c r="H2042" s="1" t="s">
        <v>6790</v>
      </c>
      <c r="I2042" s="52" t="s">
        <v>2379</v>
      </c>
      <c r="J2042" s="52" t="s">
        <v>2380</v>
      </c>
      <c r="K2042" s="52" t="s">
        <v>3597</v>
      </c>
      <c r="L2042" s="1" t="s">
        <v>6794</v>
      </c>
      <c r="M2042" s="2" t="s">
        <v>55</v>
      </c>
      <c r="O2042" s="1" t="s">
        <v>6793</v>
      </c>
      <c r="P2042" s="52" t="s">
        <v>4045</v>
      </c>
      <c r="Q2042" s="52" t="s">
        <v>4047</v>
      </c>
    </row>
    <row r="2043" ht="13.2" spans="1:16">
      <c r="A2043" s="1">
        <v>2042</v>
      </c>
      <c r="B2043" s="1" t="s">
        <v>6</v>
      </c>
      <c r="C2043" s="1" t="s">
        <v>7</v>
      </c>
      <c r="D2043" s="1" t="s">
        <v>3594</v>
      </c>
      <c r="E2043" s="1" t="s">
        <v>3595</v>
      </c>
      <c r="F2043" s="1" t="s">
        <v>6255</v>
      </c>
      <c r="G2043" s="1" t="s">
        <v>6789</v>
      </c>
      <c r="H2043" s="1" t="s">
        <v>6790</v>
      </c>
      <c r="I2043" s="52" t="s">
        <v>2381</v>
      </c>
      <c r="J2043" s="52" t="s">
        <v>2382</v>
      </c>
      <c r="K2043" s="52" t="s">
        <v>3597</v>
      </c>
      <c r="M2043" s="2"/>
      <c r="O2043" s="1" t="s">
        <v>6795</v>
      </c>
      <c r="P2043" s="52" t="s">
        <v>6330</v>
      </c>
    </row>
    <row r="2044" ht="13.2" spans="1:17">
      <c r="A2044" s="1">
        <v>2043</v>
      </c>
      <c r="B2044" s="1" t="s">
        <v>3</v>
      </c>
      <c r="C2044" s="1" t="s">
        <v>4</v>
      </c>
      <c r="D2044" s="1" t="s">
        <v>3594</v>
      </c>
      <c r="E2044" s="1" t="s">
        <v>3595</v>
      </c>
      <c r="F2044" s="1" t="s">
        <v>6255</v>
      </c>
      <c r="G2044" s="1" t="s">
        <v>6789</v>
      </c>
      <c r="H2044" s="1" t="s">
        <v>6790</v>
      </c>
      <c r="I2044" s="52" t="s">
        <v>2381</v>
      </c>
      <c r="J2044" s="52" t="s">
        <v>2382</v>
      </c>
      <c r="K2044" s="52" t="s">
        <v>3597</v>
      </c>
      <c r="L2044" s="1" t="s">
        <v>6796</v>
      </c>
      <c r="M2044" s="2" t="s">
        <v>575</v>
      </c>
      <c r="O2044" s="1" t="s">
        <v>6795</v>
      </c>
      <c r="P2044" s="52" t="s">
        <v>6330</v>
      </c>
      <c r="Q2044" s="52" t="s">
        <v>6332</v>
      </c>
    </row>
    <row r="2045" ht="13.2" spans="1:16">
      <c r="A2045" s="1">
        <v>2044</v>
      </c>
      <c r="B2045" s="1" t="s">
        <v>6</v>
      </c>
      <c r="C2045" s="1" t="s">
        <v>7</v>
      </c>
      <c r="D2045" s="1" t="s">
        <v>3594</v>
      </c>
      <c r="E2045" s="1" t="s">
        <v>3595</v>
      </c>
      <c r="F2045" s="1" t="s">
        <v>6255</v>
      </c>
      <c r="G2045" s="1" t="s">
        <v>6789</v>
      </c>
      <c r="H2045" s="1" t="s">
        <v>6790</v>
      </c>
      <c r="I2045" s="52" t="s">
        <v>2383</v>
      </c>
      <c r="J2045" s="52" t="s">
        <v>2384</v>
      </c>
      <c r="K2045" s="52" t="s">
        <v>3597</v>
      </c>
      <c r="M2045" s="2"/>
      <c r="O2045" s="1" t="s">
        <v>6797</v>
      </c>
      <c r="P2045" s="52" t="s">
        <v>4453</v>
      </c>
    </row>
    <row r="2046" ht="13.2" spans="1:17">
      <c r="A2046" s="1">
        <v>2045</v>
      </c>
      <c r="B2046" s="1" t="s">
        <v>3</v>
      </c>
      <c r="C2046" s="1" t="s">
        <v>4</v>
      </c>
      <c r="D2046" s="1" t="s">
        <v>3594</v>
      </c>
      <c r="E2046" s="1" t="s">
        <v>3595</v>
      </c>
      <c r="F2046" s="1" t="s">
        <v>6255</v>
      </c>
      <c r="G2046" s="1" t="s">
        <v>6789</v>
      </c>
      <c r="H2046" s="1" t="s">
        <v>6790</v>
      </c>
      <c r="I2046" s="52" t="s">
        <v>2383</v>
      </c>
      <c r="J2046" s="52" t="s">
        <v>2384</v>
      </c>
      <c r="K2046" s="52" t="s">
        <v>3597</v>
      </c>
      <c r="L2046" s="1" t="s">
        <v>6798</v>
      </c>
      <c r="M2046" s="2" t="s">
        <v>575</v>
      </c>
      <c r="O2046" s="1" t="s">
        <v>6797</v>
      </c>
      <c r="P2046" s="52" t="s">
        <v>4453</v>
      </c>
      <c r="Q2046" s="52" t="s">
        <v>4455</v>
      </c>
    </row>
    <row r="2047" ht="13.2" spans="1:18">
      <c r="A2047" s="1">
        <v>2046</v>
      </c>
      <c r="B2047" s="1" t="s">
        <v>6</v>
      </c>
      <c r="C2047" s="1" t="s">
        <v>8</v>
      </c>
      <c r="D2047" s="1" t="s">
        <v>3594</v>
      </c>
      <c r="E2047" s="1" t="s">
        <v>3595</v>
      </c>
      <c r="F2047" s="1" t="s">
        <v>6255</v>
      </c>
      <c r="G2047" s="1" t="s">
        <v>6789</v>
      </c>
      <c r="H2047" s="1" t="s">
        <v>6790</v>
      </c>
      <c r="I2047" s="52" t="s">
        <v>2385</v>
      </c>
      <c r="J2047" s="52" t="s">
        <v>2386</v>
      </c>
      <c r="K2047" s="52" t="s">
        <v>3597</v>
      </c>
      <c r="M2047" s="2"/>
      <c r="O2047" s="1" t="s">
        <v>6799</v>
      </c>
      <c r="P2047" s="52" t="s">
        <v>3599</v>
      </c>
      <c r="R2047" s="1" t="s">
        <v>3609</v>
      </c>
    </row>
    <row r="2048" ht="13.2" spans="1:16">
      <c r="A2048" s="1">
        <v>2047</v>
      </c>
      <c r="B2048" s="1" t="s">
        <v>6</v>
      </c>
      <c r="C2048" s="1" t="s">
        <v>7</v>
      </c>
      <c r="D2048" s="1" t="s">
        <v>3594</v>
      </c>
      <c r="E2048" s="1" t="s">
        <v>3595</v>
      </c>
      <c r="F2048" s="1" t="s">
        <v>6255</v>
      </c>
      <c r="G2048" s="1" t="s">
        <v>6789</v>
      </c>
      <c r="H2048" s="1" t="s">
        <v>6790</v>
      </c>
      <c r="I2048" s="52" t="s">
        <v>2387</v>
      </c>
      <c r="J2048" s="52" t="s">
        <v>2388</v>
      </c>
      <c r="K2048" s="52" t="s">
        <v>3597</v>
      </c>
      <c r="M2048" s="2"/>
      <c r="O2048" s="1" t="s">
        <v>6800</v>
      </c>
      <c r="P2048" s="52" t="s">
        <v>5741</v>
      </c>
    </row>
    <row r="2049" ht="13.2" spans="1:17">
      <c r="A2049" s="1">
        <v>2048</v>
      </c>
      <c r="B2049" s="1" t="s">
        <v>3</v>
      </c>
      <c r="C2049" s="1" t="s">
        <v>4</v>
      </c>
      <c r="D2049" s="1" t="s">
        <v>3594</v>
      </c>
      <c r="E2049" s="1" t="s">
        <v>3595</v>
      </c>
      <c r="F2049" s="1" t="s">
        <v>6255</v>
      </c>
      <c r="G2049" s="1" t="s">
        <v>6789</v>
      </c>
      <c r="H2049" s="1" t="s">
        <v>6790</v>
      </c>
      <c r="I2049" s="52" t="s">
        <v>2387</v>
      </c>
      <c r="J2049" s="52" t="s">
        <v>2388</v>
      </c>
      <c r="K2049" s="52" t="s">
        <v>3597</v>
      </c>
      <c r="L2049" s="1" t="s">
        <v>6801</v>
      </c>
      <c r="M2049" s="2" t="s">
        <v>55</v>
      </c>
      <c r="O2049" s="1" t="s">
        <v>6800</v>
      </c>
      <c r="P2049" s="52" t="s">
        <v>5741</v>
      </c>
      <c r="Q2049" s="52" t="s">
        <v>5743</v>
      </c>
    </row>
    <row r="2050" ht="13.2" spans="1:16">
      <c r="A2050" s="1">
        <v>2049</v>
      </c>
      <c r="B2050" s="1" t="s">
        <v>6</v>
      </c>
      <c r="C2050" s="1" t="s">
        <v>7</v>
      </c>
      <c r="D2050" s="1" t="s">
        <v>3594</v>
      </c>
      <c r="E2050" s="1" t="s">
        <v>3595</v>
      </c>
      <c r="F2050" s="1" t="s">
        <v>6255</v>
      </c>
      <c r="G2050" s="1" t="s">
        <v>6789</v>
      </c>
      <c r="H2050" s="1" t="s">
        <v>6790</v>
      </c>
      <c r="I2050" s="52" t="s">
        <v>2389</v>
      </c>
      <c r="J2050" s="52" t="s">
        <v>2390</v>
      </c>
      <c r="K2050" s="52" t="s">
        <v>3597</v>
      </c>
      <c r="M2050" s="2"/>
      <c r="O2050" s="1" t="s">
        <v>6802</v>
      </c>
      <c r="P2050" s="52" t="s">
        <v>4108</v>
      </c>
    </row>
    <row r="2051" ht="13.2" spans="1:17">
      <c r="A2051" s="1">
        <v>2050</v>
      </c>
      <c r="B2051" s="1" t="s">
        <v>3</v>
      </c>
      <c r="C2051" s="1" t="s">
        <v>4</v>
      </c>
      <c r="D2051" s="1" t="s">
        <v>3594</v>
      </c>
      <c r="E2051" s="1" t="s">
        <v>3595</v>
      </c>
      <c r="F2051" s="1" t="s">
        <v>6255</v>
      </c>
      <c r="G2051" s="1" t="s">
        <v>6789</v>
      </c>
      <c r="H2051" s="1" t="s">
        <v>6790</v>
      </c>
      <c r="I2051" s="52" t="s">
        <v>2389</v>
      </c>
      <c r="J2051" s="52" t="s">
        <v>2390</v>
      </c>
      <c r="K2051" s="52" t="s">
        <v>3597</v>
      </c>
      <c r="L2051" s="1" t="s">
        <v>6803</v>
      </c>
      <c r="M2051" s="2" t="s">
        <v>55</v>
      </c>
      <c r="O2051" s="1" t="s">
        <v>6802</v>
      </c>
      <c r="P2051" s="52" t="s">
        <v>4108</v>
      </c>
      <c r="Q2051" s="52" t="s">
        <v>6340</v>
      </c>
    </row>
    <row r="2052" ht="13.2" spans="1:16">
      <c r="A2052" s="1">
        <v>2051</v>
      </c>
      <c r="B2052" s="1" t="s">
        <v>6</v>
      </c>
      <c r="C2052" s="1" t="s">
        <v>7</v>
      </c>
      <c r="D2052" s="1" t="s">
        <v>3594</v>
      </c>
      <c r="E2052" s="1" t="s">
        <v>3595</v>
      </c>
      <c r="F2052" s="1" t="s">
        <v>6255</v>
      </c>
      <c r="G2052" s="1" t="s">
        <v>6789</v>
      </c>
      <c r="H2052" s="1" t="s">
        <v>6790</v>
      </c>
      <c r="I2052" s="52" t="s">
        <v>2390</v>
      </c>
      <c r="J2052" s="52" t="s">
        <v>2391</v>
      </c>
      <c r="K2052" s="52" t="s">
        <v>3597</v>
      </c>
      <c r="M2052" s="2"/>
      <c r="O2052" s="1" t="s">
        <v>6804</v>
      </c>
      <c r="P2052" s="52" t="s">
        <v>6342</v>
      </c>
    </row>
    <row r="2053" ht="13.2" spans="1:17">
      <c r="A2053" s="1">
        <v>2052</v>
      </c>
      <c r="B2053" s="1" t="s">
        <v>3</v>
      </c>
      <c r="C2053" s="1" t="s">
        <v>4</v>
      </c>
      <c r="D2053" s="1" t="s">
        <v>3594</v>
      </c>
      <c r="E2053" s="1" t="s">
        <v>3595</v>
      </c>
      <c r="F2053" s="1" t="s">
        <v>6255</v>
      </c>
      <c r="G2053" s="1" t="s">
        <v>6789</v>
      </c>
      <c r="H2053" s="1" t="s">
        <v>6790</v>
      </c>
      <c r="I2053" s="52" t="s">
        <v>2390</v>
      </c>
      <c r="J2053" s="52" t="s">
        <v>2391</v>
      </c>
      <c r="K2053" s="52" t="s">
        <v>3597</v>
      </c>
      <c r="L2053" s="1" t="s">
        <v>6805</v>
      </c>
      <c r="M2053" s="2" t="s">
        <v>55</v>
      </c>
      <c r="O2053" s="1" t="s">
        <v>6804</v>
      </c>
      <c r="P2053" s="52" t="s">
        <v>6342</v>
      </c>
      <c r="Q2053" s="52" t="s">
        <v>6344</v>
      </c>
    </row>
    <row r="2054" ht="13.2" spans="1:16">
      <c r="A2054" s="1">
        <v>2053</v>
      </c>
      <c r="B2054" s="1" t="s">
        <v>6</v>
      </c>
      <c r="C2054" s="1" t="s">
        <v>7</v>
      </c>
      <c r="D2054" s="1" t="s">
        <v>3594</v>
      </c>
      <c r="E2054" s="1" t="s">
        <v>3595</v>
      </c>
      <c r="F2054" s="1" t="s">
        <v>6255</v>
      </c>
      <c r="G2054" s="1" t="s">
        <v>6789</v>
      </c>
      <c r="H2054" s="1" t="s">
        <v>6790</v>
      </c>
      <c r="I2054" s="52" t="s">
        <v>2392</v>
      </c>
      <c r="J2054" s="52" t="s">
        <v>2393</v>
      </c>
      <c r="K2054" s="52" t="s">
        <v>3597</v>
      </c>
      <c r="M2054" s="2"/>
      <c r="O2054" s="1" t="s">
        <v>6806</v>
      </c>
      <c r="P2054" s="52" t="s">
        <v>5047</v>
      </c>
    </row>
    <row r="2055" ht="13.2" spans="1:17">
      <c r="A2055" s="1">
        <v>2054</v>
      </c>
      <c r="B2055" s="1" t="s">
        <v>3</v>
      </c>
      <c r="C2055" s="1" t="s">
        <v>4</v>
      </c>
      <c r="D2055" s="1" t="s">
        <v>3594</v>
      </c>
      <c r="E2055" s="1" t="s">
        <v>3595</v>
      </c>
      <c r="F2055" s="1" t="s">
        <v>6255</v>
      </c>
      <c r="G2055" s="1" t="s">
        <v>6789</v>
      </c>
      <c r="H2055" s="1" t="s">
        <v>6790</v>
      </c>
      <c r="I2055" s="52" t="s">
        <v>2392</v>
      </c>
      <c r="J2055" s="52" t="s">
        <v>2393</v>
      </c>
      <c r="K2055" s="52" t="s">
        <v>3597</v>
      </c>
      <c r="L2055" s="1" t="s">
        <v>6807</v>
      </c>
      <c r="M2055" s="2" t="s">
        <v>55</v>
      </c>
      <c r="O2055" s="1" t="s">
        <v>6806</v>
      </c>
      <c r="P2055" s="52" t="s">
        <v>5047</v>
      </c>
      <c r="Q2055" s="52" t="s">
        <v>5049</v>
      </c>
    </row>
    <row r="2056" ht="13.2" spans="1:16">
      <c r="A2056" s="1">
        <v>2055</v>
      </c>
      <c r="B2056" s="1" t="s">
        <v>6</v>
      </c>
      <c r="C2056" s="1" t="s">
        <v>7</v>
      </c>
      <c r="D2056" s="1" t="s">
        <v>3594</v>
      </c>
      <c r="E2056" s="1" t="s">
        <v>3595</v>
      </c>
      <c r="F2056" s="1" t="s">
        <v>6255</v>
      </c>
      <c r="G2056" s="1" t="s">
        <v>6789</v>
      </c>
      <c r="H2056" s="1" t="s">
        <v>6790</v>
      </c>
      <c r="I2056" s="52" t="s">
        <v>2394</v>
      </c>
      <c r="J2056" s="52" t="s">
        <v>2395</v>
      </c>
      <c r="K2056" s="52" t="s">
        <v>3597</v>
      </c>
      <c r="M2056" s="2"/>
      <c r="O2056" s="1" t="s">
        <v>6808</v>
      </c>
      <c r="P2056" s="52" t="s">
        <v>6075</v>
      </c>
    </row>
    <row r="2057" ht="13.2" spans="1:17">
      <c r="A2057" s="1">
        <v>2056</v>
      </c>
      <c r="B2057" s="1" t="s">
        <v>3</v>
      </c>
      <c r="C2057" s="1" t="s">
        <v>4</v>
      </c>
      <c r="D2057" s="1" t="s">
        <v>3594</v>
      </c>
      <c r="E2057" s="1" t="s">
        <v>3595</v>
      </c>
      <c r="F2057" s="1" t="s">
        <v>6255</v>
      </c>
      <c r="G2057" s="1" t="s">
        <v>6789</v>
      </c>
      <c r="H2057" s="1" t="s">
        <v>6790</v>
      </c>
      <c r="I2057" s="52" t="s">
        <v>2394</v>
      </c>
      <c r="J2057" s="52" t="s">
        <v>2395</v>
      </c>
      <c r="K2057" s="52" t="s">
        <v>3597</v>
      </c>
      <c r="L2057" s="1" t="s">
        <v>6809</v>
      </c>
      <c r="M2057" s="2" t="s">
        <v>55</v>
      </c>
      <c r="O2057" s="1" t="s">
        <v>6808</v>
      </c>
      <c r="P2057" s="52" t="s">
        <v>6075</v>
      </c>
      <c r="Q2057" s="52" t="s">
        <v>3166</v>
      </c>
    </row>
    <row r="2058" ht="13.2" spans="1:16">
      <c r="A2058" s="1">
        <v>2057</v>
      </c>
      <c r="B2058" s="1" t="s">
        <v>6</v>
      </c>
      <c r="C2058" s="1" t="s">
        <v>7</v>
      </c>
      <c r="D2058" s="1" t="s">
        <v>3594</v>
      </c>
      <c r="E2058" s="1" t="s">
        <v>3595</v>
      </c>
      <c r="F2058" s="1" t="s">
        <v>6255</v>
      </c>
      <c r="G2058" s="1" t="s">
        <v>6789</v>
      </c>
      <c r="H2058" s="1" t="s">
        <v>6790</v>
      </c>
      <c r="I2058" s="52" t="s">
        <v>2396</v>
      </c>
      <c r="J2058" s="52" t="s">
        <v>2397</v>
      </c>
      <c r="K2058" s="52" t="s">
        <v>3597</v>
      </c>
      <c r="M2058" s="2"/>
      <c r="O2058" s="1" t="s">
        <v>6810</v>
      </c>
      <c r="P2058" s="52" t="s">
        <v>6350</v>
      </c>
    </row>
    <row r="2059" ht="13.2" spans="1:17">
      <c r="A2059" s="1">
        <v>2058</v>
      </c>
      <c r="B2059" s="1" t="s">
        <v>3</v>
      </c>
      <c r="C2059" s="1" t="s">
        <v>4</v>
      </c>
      <c r="D2059" s="1" t="s">
        <v>3594</v>
      </c>
      <c r="E2059" s="1" t="s">
        <v>3595</v>
      </c>
      <c r="F2059" s="1" t="s">
        <v>6255</v>
      </c>
      <c r="G2059" s="1" t="s">
        <v>6789</v>
      </c>
      <c r="H2059" s="1" t="s">
        <v>6790</v>
      </c>
      <c r="I2059" s="52" t="s">
        <v>2396</v>
      </c>
      <c r="J2059" s="52" t="s">
        <v>2397</v>
      </c>
      <c r="K2059" s="52" t="s">
        <v>3597</v>
      </c>
      <c r="L2059" s="1" t="s">
        <v>6811</v>
      </c>
      <c r="M2059" s="2" t="s">
        <v>55</v>
      </c>
      <c r="O2059" s="1" t="s">
        <v>6810</v>
      </c>
      <c r="P2059" s="52" t="s">
        <v>6350</v>
      </c>
      <c r="Q2059" s="52" t="s">
        <v>6352</v>
      </c>
    </row>
    <row r="2060" ht="13.2" spans="1:16">
      <c r="A2060" s="1">
        <v>2059</v>
      </c>
      <c r="B2060" s="1" t="s">
        <v>6</v>
      </c>
      <c r="C2060" s="1" t="s">
        <v>7</v>
      </c>
      <c r="D2060" s="1" t="s">
        <v>3594</v>
      </c>
      <c r="E2060" s="1" t="s">
        <v>3595</v>
      </c>
      <c r="F2060" s="1" t="s">
        <v>6255</v>
      </c>
      <c r="G2060" s="1" t="s">
        <v>6789</v>
      </c>
      <c r="H2060" s="1" t="s">
        <v>6790</v>
      </c>
      <c r="I2060" s="52" t="s">
        <v>2398</v>
      </c>
      <c r="J2060" s="52" t="s">
        <v>2399</v>
      </c>
      <c r="K2060" s="52" t="s">
        <v>3597</v>
      </c>
      <c r="M2060" s="2"/>
      <c r="O2060" s="1" t="s">
        <v>6812</v>
      </c>
      <c r="P2060" s="52" t="s">
        <v>3993</v>
      </c>
    </row>
    <row r="2061" ht="13.2" spans="1:17">
      <c r="A2061" s="1">
        <v>2060</v>
      </c>
      <c r="B2061" s="1" t="s">
        <v>3</v>
      </c>
      <c r="C2061" s="1" t="s">
        <v>4</v>
      </c>
      <c r="D2061" s="1" t="s">
        <v>3594</v>
      </c>
      <c r="E2061" s="1" t="s">
        <v>3595</v>
      </c>
      <c r="F2061" s="1" t="s">
        <v>6255</v>
      </c>
      <c r="G2061" s="1" t="s">
        <v>6789</v>
      </c>
      <c r="H2061" s="1" t="s">
        <v>6790</v>
      </c>
      <c r="I2061" s="52" t="s">
        <v>2398</v>
      </c>
      <c r="J2061" s="52" t="s">
        <v>2399</v>
      </c>
      <c r="K2061" s="52" t="s">
        <v>3597</v>
      </c>
      <c r="L2061" s="1" t="s">
        <v>6813</v>
      </c>
      <c r="M2061" s="2" t="s">
        <v>55</v>
      </c>
      <c r="O2061" s="1" t="s">
        <v>6812</v>
      </c>
      <c r="P2061" s="52" t="s">
        <v>3993</v>
      </c>
      <c r="Q2061" s="52" t="s">
        <v>3995</v>
      </c>
    </row>
    <row r="2062" ht="13.2" spans="1:16">
      <c r="A2062" s="1">
        <v>2061</v>
      </c>
      <c r="B2062" s="1" t="s">
        <v>6</v>
      </c>
      <c r="C2062" s="1" t="s">
        <v>7</v>
      </c>
      <c r="D2062" s="1" t="s">
        <v>3594</v>
      </c>
      <c r="E2062" s="1" t="s">
        <v>3595</v>
      </c>
      <c r="F2062" s="1" t="s">
        <v>6255</v>
      </c>
      <c r="G2062" s="1" t="s">
        <v>6789</v>
      </c>
      <c r="H2062" s="1" t="s">
        <v>6790</v>
      </c>
      <c r="I2062" s="52" t="s">
        <v>2400</v>
      </c>
      <c r="J2062" s="52" t="s">
        <v>2401</v>
      </c>
      <c r="K2062" s="52" t="s">
        <v>3597</v>
      </c>
      <c r="M2062" s="2"/>
      <c r="O2062" s="1" t="s">
        <v>6814</v>
      </c>
      <c r="P2062" s="52" t="s">
        <v>4108</v>
      </c>
    </row>
    <row r="2063" ht="13.2" spans="1:17">
      <c r="A2063" s="1">
        <v>2062</v>
      </c>
      <c r="B2063" s="1" t="s">
        <v>3</v>
      </c>
      <c r="C2063" s="1" t="s">
        <v>4</v>
      </c>
      <c r="D2063" s="1" t="s">
        <v>3594</v>
      </c>
      <c r="E2063" s="1" t="s">
        <v>3595</v>
      </c>
      <c r="F2063" s="1" t="s">
        <v>6255</v>
      </c>
      <c r="G2063" s="1" t="s">
        <v>6789</v>
      </c>
      <c r="H2063" s="1" t="s">
        <v>6790</v>
      </c>
      <c r="I2063" s="52" t="s">
        <v>2400</v>
      </c>
      <c r="J2063" s="52" t="s">
        <v>2401</v>
      </c>
      <c r="K2063" s="52" t="s">
        <v>3597</v>
      </c>
      <c r="L2063" s="1" t="s">
        <v>6815</v>
      </c>
      <c r="M2063" s="2" t="s">
        <v>55</v>
      </c>
      <c r="O2063" s="1" t="s">
        <v>6814</v>
      </c>
      <c r="P2063" s="52" t="s">
        <v>4108</v>
      </c>
      <c r="Q2063" s="52" t="s">
        <v>6340</v>
      </c>
    </row>
    <row r="2064" ht="13.2" spans="1:16">
      <c r="A2064" s="1">
        <v>2063</v>
      </c>
      <c r="B2064" s="1" t="s">
        <v>6</v>
      </c>
      <c r="C2064" s="1" t="s">
        <v>7</v>
      </c>
      <c r="D2064" s="1" t="s">
        <v>3594</v>
      </c>
      <c r="E2064" s="1" t="s">
        <v>3595</v>
      </c>
      <c r="F2064" s="1" t="s">
        <v>6255</v>
      </c>
      <c r="G2064" s="1" t="s">
        <v>6789</v>
      </c>
      <c r="H2064" s="1" t="s">
        <v>6790</v>
      </c>
      <c r="I2064" s="52" t="s">
        <v>2402</v>
      </c>
      <c r="J2064" s="52" t="s">
        <v>2403</v>
      </c>
      <c r="K2064" s="52" t="s">
        <v>3597</v>
      </c>
      <c r="M2064" s="2"/>
      <c r="O2064" s="1" t="s">
        <v>6816</v>
      </c>
      <c r="P2064" s="52" t="s">
        <v>4897</v>
      </c>
    </row>
    <row r="2065" ht="13.2" spans="1:17">
      <c r="A2065" s="1">
        <v>2064</v>
      </c>
      <c r="B2065" s="1" t="s">
        <v>3</v>
      </c>
      <c r="C2065" s="1" t="s">
        <v>4</v>
      </c>
      <c r="D2065" s="1" t="s">
        <v>3594</v>
      </c>
      <c r="E2065" s="1" t="s">
        <v>3595</v>
      </c>
      <c r="F2065" s="1" t="s">
        <v>6255</v>
      </c>
      <c r="G2065" s="1" t="s">
        <v>6789</v>
      </c>
      <c r="H2065" s="1" t="s">
        <v>6790</v>
      </c>
      <c r="I2065" s="52" t="s">
        <v>2402</v>
      </c>
      <c r="J2065" s="52" t="s">
        <v>2403</v>
      </c>
      <c r="K2065" s="52" t="s">
        <v>3597</v>
      </c>
      <c r="L2065" s="1" t="s">
        <v>6817</v>
      </c>
      <c r="M2065" s="2" t="s">
        <v>55</v>
      </c>
      <c r="O2065" s="1" t="s">
        <v>6816</v>
      </c>
      <c r="P2065" s="52" t="s">
        <v>4897</v>
      </c>
      <c r="Q2065" s="52" t="s">
        <v>6359</v>
      </c>
    </row>
    <row r="2066" ht="13.2" spans="1:16">
      <c r="A2066" s="1">
        <v>2065</v>
      </c>
      <c r="B2066" s="1" t="s">
        <v>6</v>
      </c>
      <c r="C2066" s="1" t="s">
        <v>7</v>
      </c>
      <c r="D2066" s="1" t="s">
        <v>3594</v>
      </c>
      <c r="E2066" s="1" t="s">
        <v>3595</v>
      </c>
      <c r="F2066" s="1" t="s">
        <v>6255</v>
      </c>
      <c r="G2066" s="1" t="s">
        <v>6789</v>
      </c>
      <c r="H2066" s="1" t="s">
        <v>6790</v>
      </c>
      <c r="I2066" s="52" t="s">
        <v>2404</v>
      </c>
      <c r="J2066" s="52" t="s">
        <v>2405</v>
      </c>
      <c r="K2066" s="52" t="s">
        <v>3597</v>
      </c>
      <c r="M2066" s="2"/>
      <c r="O2066" s="1" t="s">
        <v>6818</v>
      </c>
      <c r="P2066" s="52" t="s">
        <v>4263</v>
      </c>
    </row>
    <row r="2067" ht="13.2" spans="1:17">
      <c r="A2067" s="1">
        <v>2066</v>
      </c>
      <c r="B2067" s="1" t="s">
        <v>3</v>
      </c>
      <c r="C2067" s="1" t="s">
        <v>4</v>
      </c>
      <c r="D2067" s="1" t="s">
        <v>3594</v>
      </c>
      <c r="E2067" s="1" t="s">
        <v>3595</v>
      </c>
      <c r="F2067" s="1" t="s">
        <v>6255</v>
      </c>
      <c r="G2067" s="1" t="s">
        <v>6789</v>
      </c>
      <c r="H2067" s="1" t="s">
        <v>6790</v>
      </c>
      <c r="I2067" s="52" t="s">
        <v>2404</v>
      </c>
      <c r="J2067" s="52" t="s">
        <v>2405</v>
      </c>
      <c r="K2067" s="52" t="s">
        <v>3597</v>
      </c>
      <c r="L2067" s="1" t="s">
        <v>6819</v>
      </c>
      <c r="M2067" s="2" t="s">
        <v>55</v>
      </c>
      <c r="O2067" s="1" t="s">
        <v>6818</v>
      </c>
      <c r="P2067" s="52" t="s">
        <v>4263</v>
      </c>
      <c r="Q2067" s="52" t="s">
        <v>5983</v>
      </c>
    </row>
    <row r="2068" ht="13.2" spans="1:16">
      <c r="A2068" s="1">
        <v>2067</v>
      </c>
      <c r="B2068" s="1" t="s">
        <v>6</v>
      </c>
      <c r="C2068" s="1" t="s">
        <v>7</v>
      </c>
      <c r="D2068" s="1" t="s">
        <v>3594</v>
      </c>
      <c r="E2068" s="1" t="s">
        <v>3595</v>
      </c>
      <c r="F2068" s="1" t="s">
        <v>6255</v>
      </c>
      <c r="G2068" s="1" t="s">
        <v>6789</v>
      </c>
      <c r="H2068" s="1" t="s">
        <v>6790</v>
      </c>
      <c r="I2068" s="52" t="s">
        <v>2406</v>
      </c>
      <c r="J2068" s="52" t="s">
        <v>2407</v>
      </c>
      <c r="K2068" s="52" t="s">
        <v>3597</v>
      </c>
      <c r="M2068" s="2"/>
      <c r="O2068" s="1" t="s">
        <v>6820</v>
      </c>
      <c r="P2068" s="52" t="s">
        <v>6363</v>
      </c>
    </row>
    <row r="2069" ht="13.2" spans="1:17">
      <c r="A2069" s="1">
        <v>2068</v>
      </c>
      <c r="B2069" s="1" t="s">
        <v>3</v>
      </c>
      <c r="C2069" s="1" t="s">
        <v>4</v>
      </c>
      <c r="D2069" s="1" t="s">
        <v>3594</v>
      </c>
      <c r="E2069" s="1" t="s">
        <v>3595</v>
      </c>
      <c r="F2069" s="1" t="s">
        <v>6255</v>
      </c>
      <c r="G2069" s="1" t="s">
        <v>6789</v>
      </c>
      <c r="H2069" s="1" t="s">
        <v>6790</v>
      </c>
      <c r="I2069" s="52" t="s">
        <v>2406</v>
      </c>
      <c r="J2069" s="52" t="s">
        <v>2407</v>
      </c>
      <c r="K2069" s="52" t="s">
        <v>3597</v>
      </c>
      <c r="L2069" s="1" t="s">
        <v>6821</v>
      </c>
      <c r="M2069" s="2" t="s">
        <v>55</v>
      </c>
      <c r="O2069" s="1" t="s">
        <v>6820</v>
      </c>
      <c r="P2069" s="52" t="s">
        <v>6363</v>
      </c>
      <c r="Q2069" s="52" t="s">
        <v>6365</v>
      </c>
    </row>
    <row r="2070" ht="13.2" spans="1:16">
      <c r="A2070" s="1">
        <v>2069</v>
      </c>
      <c r="B2070" s="1" t="s">
        <v>6</v>
      </c>
      <c r="C2070" s="1" t="s">
        <v>7</v>
      </c>
      <c r="D2070" s="1" t="s">
        <v>3594</v>
      </c>
      <c r="E2070" s="1" t="s">
        <v>3595</v>
      </c>
      <c r="F2070" s="1" t="s">
        <v>6255</v>
      </c>
      <c r="G2070" s="1" t="s">
        <v>6789</v>
      </c>
      <c r="H2070" s="1" t="s">
        <v>6790</v>
      </c>
      <c r="I2070" s="52" t="s">
        <v>2408</v>
      </c>
      <c r="J2070" s="52" t="s">
        <v>2409</v>
      </c>
      <c r="K2070" s="52" t="s">
        <v>3597</v>
      </c>
      <c r="M2070" s="2"/>
      <c r="O2070" s="1" t="s">
        <v>6822</v>
      </c>
      <c r="P2070" s="52" t="s">
        <v>3924</v>
      </c>
    </row>
    <row r="2071" ht="13.2" spans="1:17">
      <c r="A2071" s="1">
        <v>2070</v>
      </c>
      <c r="B2071" s="1" t="s">
        <v>3</v>
      </c>
      <c r="C2071" s="1" t="s">
        <v>4</v>
      </c>
      <c r="D2071" s="1" t="s">
        <v>3594</v>
      </c>
      <c r="E2071" s="1" t="s">
        <v>3595</v>
      </c>
      <c r="F2071" s="1" t="s">
        <v>6255</v>
      </c>
      <c r="G2071" s="1" t="s">
        <v>6789</v>
      </c>
      <c r="H2071" s="1" t="s">
        <v>6790</v>
      </c>
      <c r="I2071" s="52" t="s">
        <v>2408</v>
      </c>
      <c r="J2071" s="52" t="s">
        <v>2409</v>
      </c>
      <c r="K2071" s="52" t="s">
        <v>3597</v>
      </c>
      <c r="L2071" s="1" t="s">
        <v>6823</v>
      </c>
      <c r="M2071" s="2" t="s">
        <v>55</v>
      </c>
      <c r="O2071" s="1" t="s">
        <v>6822</v>
      </c>
      <c r="P2071" s="52" t="s">
        <v>3924</v>
      </c>
      <c r="Q2071" s="52" t="s">
        <v>3926</v>
      </c>
    </row>
    <row r="2072" ht="13.2" spans="1:16">
      <c r="A2072" s="1">
        <v>2071</v>
      </c>
      <c r="B2072" s="1" t="s">
        <v>6</v>
      </c>
      <c r="C2072" s="1" t="s">
        <v>7</v>
      </c>
      <c r="D2072" s="1" t="s">
        <v>3594</v>
      </c>
      <c r="E2072" s="1" t="s">
        <v>3595</v>
      </c>
      <c r="F2072" s="1" t="s">
        <v>6255</v>
      </c>
      <c r="G2072" s="1" t="s">
        <v>6789</v>
      </c>
      <c r="H2072" s="1" t="s">
        <v>6790</v>
      </c>
      <c r="I2072" s="52" t="s">
        <v>2410</v>
      </c>
      <c r="J2072" s="52" t="s">
        <v>2411</v>
      </c>
      <c r="K2072" s="52" t="s">
        <v>3597</v>
      </c>
      <c r="M2072" s="2"/>
      <c r="O2072" s="1" t="s">
        <v>6824</v>
      </c>
      <c r="P2072" s="52" t="s">
        <v>3774</v>
      </c>
    </row>
    <row r="2073" ht="13.2" spans="1:17">
      <c r="A2073" s="1">
        <v>2072</v>
      </c>
      <c r="B2073" s="1" t="s">
        <v>3</v>
      </c>
      <c r="C2073" s="1" t="s">
        <v>4</v>
      </c>
      <c r="D2073" s="1" t="s">
        <v>3594</v>
      </c>
      <c r="E2073" s="1" t="s">
        <v>3595</v>
      </c>
      <c r="F2073" s="1" t="s">
        <v>6255</v>
      </c>
      <c r="G2073" s="1" t="s">
        <v>6789</v>
      </c>
      <c r="H2073" s="1" t="s">
        <v>6790</v>
      </c>
      <c r="I2073" s="52" t="s">
        <v>2410</v>
      </c>
      <c r="J2073" s="52" t="s">
        <v>2411</v>
      </c>
      <c r="K2073" s="52" t="s">
        <v>3597</v>
      </c>
      <c r="L2073" s="1" t="s">
        <v>6825</v>
      </c>
      <c r="M2073" s="2" t="s">
        <v>55</v>
      </c>
      <c r="O2073" s="1" t="s">
        <v>6824</v>
      </c>
      <c r="P2073" s="52" t="s">
        <v>3774</v>
      </c>
      <c r="Q2073" s="52" t="s">
        <v>3776</v>
      </c>
    </row>
    <row r="2074" ht="13.2" spans="1:16">
      <c r="A2074" s="1">
        <v>2073</v>
      </c>
      <c r="B2074" s="1" t="s">
        <v>6</v>
      </c>
      <c r="C2074" s="1" t="s">
        <v>7</v>
      </c>
      <c r="D2074" s="1" t="s">
        <v>3594</v>
      </c>
      <c r="E2074" s="1" t="s">
        <v>3595</v>
      </c>
      <c r="F2074" s="1" t="s">
        <v>6255</v>
      </c>
      <c r="G2074" s="1" t="s">
        <v>6789</v>
      </c>
      <c r="H2074" s="1" t="s">
        <v>6790</v>
      </c>
      <c r="I2074" s="52" t="s">
        <v>2412</v>
      </c>
      <c r="J2074" s="52" t="s">
        <v>2413</v>
      </c>
      <c r="K2074" s="52" t="s">
        <v>3597</v>
      </c>
      <c r="M2074" s="2"/>
      <c r="O2074" s="1" t="s">
        <v>6826</v>
      </c>
      <c r="P2074" s="52" t="s">
        <v>6371</v>
      </c>
    </row>
    <row r="2075" ht="13.2" spans="1:17">
      <c r="A2075" s="1">
        <v>2074</v>
      </c>
      <c r="B2075" s="1" t="s">
        <v>3</v>
      </c>
      <c r="C2075" s="1" t="s">
        <v>4</v>
      </c>
      <c r="D2075" s="1" t="s">
        <v>3594</v>
      </c>
      <c r="E2075" s="1" t="s">
        <v>3595</v>
      </c>
      <c r="F2075" s="1" t="s">
        <v>6255</v>
      </c>
      <c r="G2075" s="1" t="s">
        <v>6789</v>
      </c>
      <c r="H2075" s="1" t="s">
        <v>6790</v>
      </c>
      <c r="I2075" s="52" t="s">
        <v>2412</v>
      </c>
      <c r="J2075" s="52" t="s">
        <v>2413</v>
      </c>
      <c r="K2075" s="52" t="s">
        <v>3597</v>
      </c>
      <c r="L2075" s="1" t="s">
        <v>6827</v>
      </c>
      <c r="M2075" s="2" t="s">
        <v>55</v>
      </c>
      <c r="O2075" s="1" t="s">
        <v>6826</v>
      </c>
      <c r="P2075" s="52" t="s">
        <v>6371</v>
      </c>
      <c r="Q2075" s="52" t="s">
        <v>6373</v>
      </c>
    </row>
    <row r="2076" ht="13.2" spans="1:16">
      <c r="A2076" s="1">
        <v>2075</v>
      </c>
      <c r="B2076" s="1" t="s">
        <v>6</v>
      </c>
      <c r="C2076" s="1" t="s">
        <v>7</v>
      </c>
      <c r="D2076" s="1" t="s">
        <v>3594</v>
      </c>
      <c r="E2076" s="1" t="s">
        <v>3595</v>
      </c>
      <c r="F2076" s="1" t="s">
        <v>6255</v>
      </c>
      <c r="G2076" s="1" t="s">
        <v>6789</v>
      </c>
      <c r="H2076" s="1" t="s">
        <v>6790</v>
      </c>
      <c r="I2076" s="52" t="s">
        <v>2414</v>
      </c>
      <c r="J2076" s="52" t="s">
        <v>2415</v>
      </c>
      <c r="K2076" s="52" t="s">
        <v>3597</v>
      </c>
      <c r="M2076" s="2"/>
      <c r="O2076" s="1" t="s">
        <v>6828</v>
      </c>
      <c r="P2076" s="52" t="s">
        <v>4235</v>
      </c>
    </row>
    <row r="2077" ht="13.2" spans="1:17">
      <c r="A2077" s="1">
        <v>2076</v>
      </c>
      <c r="B2077" s="1" t="s">
        <v>3</v>
      </c>
      <c r="C2077" s="1" t="s">
        <v>4</v>
      </c>
      <c r="D2077" s="1" t="s">
        <v>3594</v>
      </c>
      <c r="E2077" s="1" t="s">
        <v>3595</v>
      </c>
      <c r="F2077" s="1" t="s">
        <v>6255</v>
      </c>
      <c r="G2077" s="1" t="s">
        <v>6789</v>
      </c>
      <c r="H2077" s="1" t="s">
        <v>6790</v>
      </c>
      <c r="I2077" s="52" t="s">
        <v>2414</v>
      </c>
      <c r="J2077" s="52" t="s">
        <v>2415</v>
      </c>
      <c r="K2077" s="52" t="s">
        <v>3597</v>
      </c>
      <c r="L2077" s="1" t="s">
        <v>6829</v>
      </c>
      <c r="M2077" s="2" t="s">
        <v>55</v>
      </c>
      <c r="O2077" s="1" t="s">
        <v>6828</v>
      </c>
      <c r="P2077" s="52" t="s">
        <v>4235</v>
      </c>
      <c r="Q2077" s="52" t="s">
        <v>4017</v>
      </c>
    </row>
    <row r="2078" ht="13.2" spans="1:16">
      <c r="A2078" s="1">
        <v>2077</v>
      </c>
      <c r="B2078" s="1" t="s">
        <v>6</v>
      </c>
      <c r="C2078" s="1" t="s">
        <v>7</v>
      </c>
      <c r="D2078" s="1" t="s">
        <v>3594</v>
      </c>
      <c r="E2078" s="1" t="s">
        <v>3595</v>
      </c>
      <c r="F2078" s="1" t="s">
        <v>6255</v>
      </c>
      <c r="G2078" s="1" t="s">
        <v>6789</v>
      </c>
      <c r="H2078" s="1" t="s">
        <v>6790</v>
      </c>
      <c r="I2078" s="52" t="s">
        <v>2416</v>
      </c>
      <c r="J2078" s="52" t="s">
        <v>2417</v>
      </c>
      <c r="K2078" s="52" t="s">
        <v>3597</v>
      </c>
      <c r="M2078" s="2"/>
      <c r="O2078" s="1" t="s">
        <v>6830</v>
      </c>
      <c r="P2078" s="52" t="s">
        <v>4450</v>
      </c>
    </row>
    <row r="2079" ht="13.2" spans="1:17">
      <c r="A2079" s="1">
        <v>2078</v>
      </c>
      <c r="B2079" s="1" t="s">
        <v>3</v>
      </c>
      <c r="C2079" s="1" t="s">
        <v>4</v>
      </c>
      <c r="D2079" s="1" t="s">
        <v>3594</v>
      </c>
      <c r="E2079" s="1" t="s">
        <v>3595</v>
      </c>
      <c r="F2079" s="1" t="s">
        <v>6255</v>
      </c>
      <c r="G2079" s="1" t="s">
        <v>6789</v>
      </c>
      <c r="H2079" s="1" t="s">
        <v>6790</v>
      </c>
      <c r="I2079" s="52" t="s">
        <v>2416</v>
      </c>
      <c r="J2079" s="52" t="s">
        <v>2417</v>
      </c>
      <c r="K2079" s="52" t="s">
        <v>3597</v>
      </c>
      <c r="L2079" s="1" t="s">
        <v>6831</v>
      </c>
      <c r="M2079" s="2" t="s">
        <v>55</v>
      </c>
      <c r="O2079" s="1" t="s">
        <v>6830</v>
      </c>
      <c r="P2079" s="52" t="s">
        <v>4450</v>
      </c>
      <c r="Q2079" s="52" t="s">
        <v>4287</v>
      </c>
    </row>
    <row r="2080" ht="13.2" spans="1:16">
      <c r="A2080" s="1">
        <v>2079</v>
      </c>
      <c r="B2080" s="1" t="s">
        <v>6</v>
      </c>
      <c r="C2080" s="1" t="s">
        <v>7</v>
      </c>
      <c r="D2080" s="1" t="s">
        <v>3594</v>
      </c>
      <c r="E2080" s="1" t="s">
        <v>3595</v>
      </c>
      <c r="F2080" s="1" t="s">
        <v>6255</v>
      </c>
      <c r="G2080" s="1" t="s">
        <v>6789</v>
      </c>
      <c r="H2080" s="1" t="s">
        <v>6790</v>
      </c>
      <c r="I2080" s="52" t="s">
        <v>2418</v>
      </c>
      <c r="J2080" s="52" t="s">
        <v>2419</v>
      </c>
      <c r="K2080" s="52" t="s">
        <v>3597</v>
      </c>
      <c r="M2080" s="2"/>
      <c r="O2080" s="1" t="s">
        <v>6832</v>
      </c>
      <c r="P2080" s="52" t="s">
        <v>6379</v>
      </c>
    </row>
    <row r="2081" ht="13.2" spans="1:17">
      <c r="A2081" s="1">
        <v>2080</v>
      </c>
      <c r="B2081" s="1" t="s">
        <v>3</v>
      </c>
      <c r="C2081" s="1" t="s">
        <v>4</v>
      </c>
      <c r="D2081" s="1" t="s">
        <v>3594</v>
      </c>
      <c r="E2081" s="1" t="s">
        <v>3595</v>
      </c>
      <c r="F2081" s="1" t="s">
        <v>6255</v>
      </c>
      <c r="G2081" s="1" t="s">
        <v>6789</v>
      </c>
      <c r="H2081" s="1" t="s">
        <v>6790</v>
      </c>
      <c r="I2081" s="52" t="s">
        <v>2418</v>
      </c>
      <c r="J2081" s="52" t="s">
        <v>2419</v>
      </c>
      <c r="K2081" s="52" t="s">
        <v>3597</v>
      </c>
      <c r="L2081" s="1" t="s">
        <v>6833</v>
      </c>
      <c r="M2081" s="2" t="s">
        <v>55</v>
      </c>
      <c r="O2081" s="1" t="s">
        <v>6832</v>
      </c>
      <c r="P2081" s="52" t="s">
        <v>6379</v>
      </c>
      <c r="Q2081" s="52" t="s">
        <v>6381</v>
      </c>
    </row>
    <row r="2082" ht="13.2" spans="1:16">
      <c r="A2082" s="1">
        <v>2081</v>
      </c>
      <c r="B2082" s="1" t="s">
        <v>6</v>
      </c>
      <c r="C2082" s="1" t="s">
        <v>7</v>
      </c>
      <c r="D2082" s="1" t="s">
        <v>3594</v>
      </c>
      <c r="E2082" s="1" t="s">
        <v>3595</v>
      </c>
      <c r="F2082" s="1" t="s">
        <v>6255</v>
      </c>
      <c r="G2082" s="1" t="s">
        <v>6789</v>
      </c>
      <c r="H2082" s="1" t="s">
        <v>6790</v>
      </c>
      <c r="I2082" s="52" t="s">
        <v>2420</v>
      </c>
      <c r="J2082" s="52" t="s">
        <v>2421</v>
      </c>
      <c r="K2082" s="52" t="s">
        <v>3597</v>
      </c>
      <c r="M2082" s="2"/>
      <c r="O2082" s="1" t="s">
        <v>6834</v>
      </c>
      <c r="P2082" s="52" t="s">
        <v>4490</v>
      </c>
    </row>
    <row r="2083" ht="13.2" spans="1:17">
      <c r="A2083" s="1">
        <v>2082</v>
      </c>
      <c r="B2083" s="1" t="s">
        <v>3</v>
      </c>
      <c r="C2083" s="1" t="s">
        <v>4</v>
      </c>
      <c r="D2083" s="1" t="s">
        <v>3594</v>
      </c>
      <c r="E2083" s="1" t="s">
        <v>3595</v>
      </c>
      <c r="F2083" s="1" t="s">
        <v>6255</v>
      </c>
      <c r="G2083" s="1" t="s">
        <v>6789</v>
      </c>
      <c r="H2083" s="1" t="s">
        <v>6790</v>
      </c>
      <c r="I2083" s="52" t="s">
        <v>2420</v>
      </c>
      <c r="J2083" s="52" t="s">
        <v>2421</v>
      </c>
      <c r="K2083" s="52" t="s">
        <v>3597</v>
      </c>
      <c r="L2083" s="1" t="s">
        <v>6835</v>
      </c>
      <c r="M2083" s="2" t="s">
        <v>593</v>
      </c>
      <c r="O2083" s="1" t="s">
        <v>6834</v>
      </c>
      <c r="P2083" s="52" t="s">
        <v>4490</v>
      </c>
      <c r="Q2083" s="52" t="s">
        <v>6385</v>
      </c>
    </row>
    <row r="2084" ht="13.2" spans="1:16">
      <c r="A2084" s="1">
        <v>2083</v>
      </c>
      <c r="B2084" s="1" t="s">
        <v>6</v>
      </c>
      <c r="C2084" s="1" t="s">
        <v>7</v>
      </c>
      <c r="D2084" s="1" t="s">
        <v>3594</v>
      </c>
      <c r="E2084" s="1" t="s">
        <v>3595</v>
      </c>
      <c r="F2084" s="1" t="s">
        <v>6255</v>
      </c>
      <c r="G2084" s="1" t="s">
        <v>6789</v>
      </c>
      <c r="H2084" s="1" t="s">
        <v>6790</v>
      </c>
      <c r="I2084" s="52" t="s">
        <v>2422</v>
      </c>
      <c r="J2084" s="52" t="s">
        <v>2423</v>
      </c>
      <c r="K2084" s="52" t="s">
        <v>3597</v>
      </c>
      <c r="M2084" s="2"/>
      <c r="O2084" s="1" t="s">
        <v>6836</v>
      </c>
      <c r="P2084" s="52" t="s">
        <v>4284</v>
      </c>
    </row>
    <row r="2085" ht="13.2" spans="1:17">
      <c r="A2085" s="1">
        <v>2084</v>
      </c>
      <c r="B2085" s="1" t="s">
        <v>3</v>
      </c>
      <c r="C2085" s="1" t="s">
        <v>4</v>
      </c>
      <c r="D2085" s="1" t="s">
        <v>3594</v>
      </c>
      <c r="E2085" s="1" t="s">
        <v>3595</v>
      </c>
      <c r="F2085" s="1" t="s">
        <v>6255</v>
      </c>
      <c r="G2085" s="1" t="s">
        <v>6789</v>
      </c>
      <c r="H2085" s="1" t="s">
        <v>6790</v>
      </c>
      <c r="I2085" s="52" t="s">
        <v>2422</v>
      </c>
      <c r="J2085" s="52" t="s">
        <v>2423</v>
      </c>
      <c r="K2085" s="52" t="s">
        <v>3597</v>
      </c>
      <c r="L2085" s="1" t="s">
        <v>6837</v>
      </c>
      <c r="M2085" s="2" t="s">
        <v>616</v>
      </c>
      <c r="O2085" s="1" t="s">
        <v>6836</v>
      </c>
      <c r="P2085" s="52" t="s">
        <v>4284</v>
      </c>
      <c r="Q2085" s="52" t="s">
        <v>6271</v>
      </c>
    </row>
    <row r="2086" ht="13.2" spans="1:16">
      <c r="A2086" s="1">
        <v>2085</v>
      </c>
      <c r="B2086" s="1" t="s">
        <v>6</v>
      </c>
      <c r="C2086" s="1" t="s">
        <v>7</v>
      </c>
      <c r="D2086" s="1" t="s">
        <v>3594</v>
      </c>
      <c r="E2086" s="1" t="s">
        <v>3595</v>
      </c>
      <c r="F2086" s="1" t="s">
        <v>6255</v>
      </c>
      <c r="G2086" s="1" t="s">
        <v>6789</v>
      </c>
      <c r="H2086" s="1" t="s">
        <v>6790</v>
      </c>
      <c r="I2086" s="52" t="s">
        <v>2424</v>
      </c>
      <c r="J2086" s="52" t="s">
        <v>2425</v>
      </c>
      <c r="K2086" s="52" t="s">
        <v>3597</v>
      </c>
      <c r="M2086" s="2"/>
      <c r="O2086" s="1" t="s">
        <v>6838</v>
      </c>
      <c r="P2086" s="52" t="s">
        <v>3999</v>
      </c>
    </row>
    <row r="2087" ht="13.2" spans="1:17">
      <c r="A2087" s="1">
        <v>2086</v>
      </c>
      <c r="B2087" s="1" t="s">
        <v>3</v>
      </c>
      <c r="C2087" s="1" t="s">
        <v>4</v>
      </c>
      <c r="D2087" s="1" t="s">
        <v>3594</v>
      </c>
      <c r="E2087" s="1" t="s">
        <v>3595</v>
      </c>
      <c r="F2087" s="1" t="s">
        <v>6255</v>
      </c>
      <c r="G2087" s="1" t="s">
        <v>6789</v>
      </c>
      <c r="H2087" s="1" t="s">
        <v>6790</v>
      </c>
      <c r="I2087" s="52" t="s">
        <v>2424</v>
      </c>
      <c r="J2087" s="52" t="s">
        <v>2425</v>
      </c>
      <c r="K2087" s="52" t="s">
        <v>3597</v>
      </c>
      <c r="L2087" s="1" t="s">
        <v>6839</v>
      </c>
      <c r="M2087" s="2" t="s">
        <v>595</v>
      </c>
      <c r="O2087" s="1" t="s">
        <v>6838</v>
      </c>
      <c r="P2087" s="52" t="s">
        <v>3999</v>
      </c>
      <c r="Q2087" s="52" t="s">
        <v>4641</v>
      </c>
    </row>
    <row r="2088" ht="13.2" spans="1:16">
      <c r="A2088" s="1">
        <v>2087</v>
      </c>
      <c r="B2088" s="1" t="s">
        <v>6</v>
      </c>
      <c r="C2088" s="1" t="s">
        <v>7</v>
      </c>
      <c r="D2088" s="1" t="s">
        <v>3594</v>
      </c>
      <c r="E2088" s="1" t="s">
        <v>3595</v>
      </c>
      <c r="F2088" s="1" t="s">
        <v>6255</v>
      </c>
      <c r="G2088" s="1" t="s">
        <v>6789</v>
      </c>
      <c r="H2088" s="1" t="s">
        <v>6790</v>
      </c>
      <c r="I2088" s="52" t="s">
        <v>2426</v>
      </c>
      <c r="J2088" s="52" t="s">
        <v>2427</v>
      </c>
      <c r="K2088" s="52" t="s">
        <v>3597</v>
      </c>
      <c r="M2088" s="2"/>
      <c r="O2088" s="1" t="s">
        <v>6840</v>
      </c>
      <c r="P2088" s="52" t="s">
        <v>3832</v>
      </c>
    </row>
    <row r="2089" ht="13.2" spans="1:17">
      <c r="A2089" s="1">
        <v>2088</v>
      </c>
      <c r="B2089" s="1" t="s">
        <v>3</v>
      </c>
      <c r="C2089" s="1" t="s">
        <v>4</v>
      </c>
      <c r="D2089" s="1" t="s">
        <v>3594</v>
      </c>
      <c r="E2089" s="1" t="s">
        <v>3595</v>
      </c>
      <c r="F2089" s="1" t="s">
        <v>6255</v>
      </c>
      <c r="G2089" s="1" t="s">
        <v>6789</v>
      </c>
      <c r="H2089" s="1" t="s">
        <v>6790</v>
      </c>
      <c r="I2089" s="52" t="s">
        <v>2426</v>
      </c>
      <c r="J2089" s="52" t="s">
        <v>2427</v>
      </c>
      <c r="K2089" s="52" t="s">
        <v>3597</v>
      </c>
      <c r="L2089" s="1" t="s">
        <v>6841</v>
      </c>
      <c r="M2089" s="2" t="s">
        <v>579</v>
      </c>
      <c r="O2089" s="1" t="s">
        <v>6840</v>
      </c>
      <c r="P2089" s="52" t="s">
        <v>3832</v>
      </c>
      <c r="Q2089" s="52" t="s">
        <v>3834</v>
      </c>
    </row>
    <row r="2090" ht="13.2" spans="1:16">
      <c r="A2090" s="1">
        <v>2089</v>
      </c>
      <c r="B2090" s="1" t="s">
        <v>6</v>
      </c>
      <c r="C2090" s="1" t="s">
        <v>7</v>
      </c>
      <c r="D2090" s="1" t="s">
        <v>3594</v>
      </c>
      <c r="E2090" s="1" t="s">
        <v>3595</v>
      </c>
      <c r="F2090" s="1" t="s">
        <v>6255</v>
      </c>
      <c r="G2090" s="1" t="s">
        <v>6789</v>
      </c>
      <c r="H2090" s="1" t="s">
        <v>6790</v>
      </c>
      <c r="I2090" s="52" t="s">
        <v>2715</v>
      </c>
      <c r="J2090" s="52" t="s">
        <v>2716</v>
      </c>
      <c r="K2090" s="52" t="s">
        <v>3597</v>
      </c>
      <c r="M2090" s="2"/>
      <c r="O2090" s="1" t="s">
        <v>6842</v>
      </c>
      <c r="P2090" s="52" t="s">
        <v>4050</v>
      </c>
    </row>
    <row r="2091" ht="13.2" spans="1:17">
      <c r="A2091" s="1">
        <v>2090</v>
      </c>
      <c r="B2091" s="1" t="s">
        <v>3</v>
      </c>
      <c r="C2091" s="1" t="s">
        <v>4</v>
      </c>
      <c r="D2091" s="1" t="s">
        <v>3594</v>
      </c>
      <c r="E2091" s="1" t="s">
        <v>3595</v>
      </c>
      <c r="F2091" s="1" t="s">
        <v>6255</v>
      </c>
      <c r="G2091" s="1" t="s">
        <v>6789</v>
      </c>
      <c r="H2091" s="1" t="s">
        <v>6790</v>
      </c>
      <c r="I2091" s="52" t="s">
        <v>2715</v>
      </c>
      <c r="J2091" s="52" t="s">
        <v>2716</v>
      </c>
      <c r="K2091" s="52" t="s">
        <v>3597</v>
      </c>
      <c r="L2091" s="1" t="s">
        <v>6843</v>
      </c>
      <c r="M2091" s="2" t="s">
        <v>617</v>
      </c>
      <c r="O2091" s="1" t="s">
        <v>6842</v>
      </c>
      <c r="P2091" s="52" t="s">
        <v>4050</v>
      </c>
      <c r="Q2091" s="52" t="s">
        <v>4052</v>
      </c>
    </row>
    <row r="2092" ht="13.2" spans="1:16">
      <c r="A2092" s="1">
        <v>2091</v>
      </c>
      <c r="B2092" s="1" t="s">
        <v>6</v>
      </c>
      <c r="C2092" s="1" t="s">
        <v>7</v>
      </c>
      <c r="D2092" s="1" t="s">
        <v>3594</v>
      </c>
      <c r="E2092" s="1" t="s">
        <v>3595</v>
      </c>
      <c r="F2092" s="1" t="s">
        <v>6255</v>
      </c>
      <c r="G2092" s="1" t="s">
        <v>6789</v>
      </c>
      <c r="H2092" s="1" t="s">
        <v>6790</v>
      </c>
      <c r="I2092" s="52" t="s">
        <v>2717</v>
      </c>
      <c r="J2092" s="52" t="s">
        <v>2718</v>
      </c>
      <c r="K2092" s="52" t="s">
        <v>3597</v>
      </c>
      <c r="M2092" s="2"/>
      <c r="O2092" s="1" t="s">
        <v>6844</v>
      </c>
      <c r="P2092" s="52" t="s">
        <v>5664</v>
      </c>
    </row>
    <row r="2093" ht="13.2" spans="1:17">
      <c r="A2093" s="1">
        <v>2092</v>
      </c>
      <c r="B2093" s="1" t="s">
        <v>3</v>
      </c>
      <c r="C2093" s="1" t="s">
        <v>4</v>
      </c>
      <c r="D2093" s="1" t="s">
        <v>3594</v>
      </c>
      <c r="E2093" s="1" t="s">
        <v>3595</v>
      </c>
      <c r="F2093" s="1" t="s">
        <v>6255</v>
      </c>
      <c r="G2093" s="1" t="s">
        <v>6789</v>
      </c>
      <c r="H2093" s="1" t="s">
        <v>6790</v>
      </c>
      <c r="I2093" s="52" t="s">
        <v>2717</v>
      </c>
      <c r="J2093" s="52" t="s">
        <v>2718</v>
      </c>
      <c r="K2093" s="52" t="s">
        <v>3597</v>
      </c>
      <c r="L2093" s="1" t="s">
        <v>6845</v>
      </c>
      <c r="M2093" s="2" t="s">
        <v>598</v>
      </c>
      <c r="O2093" s="1" t="s">
        <v>6844</v>
      </c>
      <c r="P2093" s="52" t="s">
        <v>5664</v>
      </c>
      <c r="Q2093" s="52" t="s">
        <v>6399</v>
      </c>
    </row>
    <row r="2094" ht="13.2" spans="1:16">
      <c r="A2094" s="1">
        <v>2093</v>
      </c>
      <c r="B2094" s="1" t="s">
        <v>6</v>
      </c>
      <c r="C2094" s="1" t="s">
        <v>7</v>
      </c>
      <c r="D2094" s="1" t="s">
        <v>3594</v>
      </c>
      <c r="E2094" s="1" t="s">
        <v>3595</v>
      </c>
      <c r="F2094" s="1" t="s">
        <v>6255</v>
      </c>
      <c r="G2094" s="1" t="s">
        <v>6789</v>
      </c>
      <c r="H2094" s="1" t="s">
        <v>6790</v>
      </c>
      <c r="I2094" s="52" t="s">
        <v>2719</v>
      </c>
      <c r="J2094" s="52" t="s">
        <v>2720</v>
      </c>
      <c r="K2094" s="1" t="s">
        <v>3602</v>
      </c>
      <c r="M2094" s="2"/>
      <c r="O2094" s="1" t="s">
        <v>6846</v>
      </c>
      <c r="P2094" s="52" t="s">
        <v>4521</v>
      </c>
    </row>
    <row r="2095" ht="13.2" spans="1:17">
      <c r="A2095" s="1">
        <v>2094</v>
      </c>
      <c r="B2095" s="1" t="s">
        <v>3</v>
      </c>
      <c r="C2095" s="1" t="s">
        <v>4</v>
      </c>
      <c r="D2095" s="1" t="s">
        <v>3594</v>
      </c>
      <c r="E2095" s="1" t="s">
        <v>3595</v>
      </c>
      <c r="F2095" s="1" t="s">
        <v>6255</v>
      </c>
      <c r="G2095" s="1" t="s">
        <v>6789</v>
      </c>
      <c r="H2095" s="1" t="s">
        <v>6790</v>
      </c>
      <c r="I2095" s="52" t="s">
        <v>2719</v>
      </c>
      <c r="J2095" s="52" t="s">
        <v>2720</v>
      </c>
      <c r="K2095" s="1" t="s">
        <v>3602</v>
      </c>
      <c r="L2095" s="1" t="s">
        <v>6847</v>
      </c>
      <c r="M2095" s="2" t="s">
        <v>582</v>
      </c>
      <c r="O2095" s="1" t="s">
        <v>6846</v>
      </c>
      <c r="P2095" s="52" t="s">
        <v>4521</v>
      </c>
      <c r="Q2095" s="52" t="s">
        <v>4523</v>
      </c>
    </row>
    <row r="2096" ht="13.2" spans="1:16">
      <c r="A2096" s="1">
        <v>2095</v>
      </c>
      <c r="B2096" s="1" t="s">
        <v>6</v>
      </c>
      <c r="C2096" s="1" t="s">
        <v>7</v>
      </c>
      <c r="D2096" s="1" t="s">
        <v>3594</v>
      </c>
      <c r="E2096" s="1" t="s">
        <v>3595</v>
      </c>
      <c r="F2096" s="1" t="s">
        <v>6255</v>
      </c>
      <c r="G2096" s="1" t="s">
        <v>6789</v>
      </c>
      <c r="H2096" s="1" t="s">
        <v>6790</v>
      </c>
      <c r="I2096" s="52" t="s">
        <v>2721</v>
      </c>
      <c r="J2096" s="52" t="s">
        <v>2722</v>
      </c>
      <c r="K2096" s="52" t="s">
        <v>3597</v>
      </c>
      <c r="M2096" s="2"/>
      <c r="O2096" s="1" t="s">
        <v>6848</v>
      </c>
      <c r="P2096" s="52" t="s">
        <v>4090</v>
      </c>
    </row>
    <row r="2097" ht="13.2" spans="1:17">
      <c r="A2097" s="1">
        <v>2096</v>
      </c>
      <c r="B2097" s="1" t="s">
        <v>3</v>
      </c>
      <c r="C2097" s="1" t="s">
        <v>4</v>
      </c>
      <c r="D2097" s="1" t="s">
        <v>3594</v>
      </c>
      <c r="E2097" s="1" t="s">
        <v>3595</v>
      </c>
      <c r="F2097" s="1" t="s">
        <v>6255</v>
      </c>
      <c r="G2097" s="1" t="s">
        <v>6789</v>
      </c>
      <c r="H2097" s="1" t="s">
        <v>6790</v>
      </c>
      <c r="I2097" s="52" t="s">
        <v>2721</v>
      </c>
      <c r="J2097" s="52" t="s">
        <v>2722</v>
      </c>
      <c r="K2097" s="52" t="s">
        <v>3597</v>
      </c>
      <c r="L2097" s="1" t="s">
        <v>6849</v>
      </c>
      <c r="M2097" s="2" t="s">
        <v>583</v>
      </c>
      <c r="O2097" s="1" t="s">
        <v>6848</v>
      </c>
      <c r="P2097" s="52" t="s">
        <v>4090</v>
      </c>
      <c r="Q2097" s="52" t="s">
        <v>4092</v>
      </c>
    </row>
    <row r="2098" ht="13.2" spans="1:16">
      <c r="A2098" s="1">
        <v>2097</v>
      </c>
      <c r="B2098" s="1" t="s">
        <v>6</v>
      </c>
      <c r="C2098" s="1" t="s">
        <v>7</v>
      </c>
      <c r="D2098" s="1" t="s">
        <v>3594</v>
      </c>
      <c r="E2098" s="1" t="s">
        <v>3595</v>
      </c>
      <c r="F2098" s="1" t="s">
        <v>6255</v>
      </c>
      <c r="G2098" s="1" t="s">
        <v>6789</v>
      </c>
      <c r="H2098" s="1" t="s">
        <v>6790</v>
      </c>
      <c r="I2098" s="52" t="s">
        <v>2723</v>
      </c>
      <c r="J2098" s="52" t="s">
        <v>2724</v>
      </c>
      <c r="K2098" s="52" t="s">
        <v>3597</v>
      </c>
      <c r="M2098" s="2"/>
      <c r="O2098" s="1" t="s">
        <v>6850</v>
      </c>
      <c r="P2098" s="52" t="s">
        <v>6075</v>
      </c>
    </row>
    <row r="2099" ht="13.2" spans="1:17">
      <c r="A2099" s="1">
        <v>2098</v>
      </c>
      <c r="B2099" s="1" t="s">
        <v>3</v>
      </c>
      <c r="C2099" s="1" t="s">
        <v>4</v>
      </c>
      <c r="D2099" s="1" t="s">
        <v>3594</v>
      </c>
      <c r="E2099" s="1" t="s">
        <v>3595</v>
      </c>
      <c r="F2099" s="1" t="s">
        <v>6255</v>
      </c>
      <c r="G2099" s="1" t="s">
        <v>6789</v>
      </c>
      <c r="H2099" s="1" t="s">
        <v>6790</v>
      </c>
      <c r="I2099" s="52" t="s">
        <v>2723</v>
      </c>
      <c r="J2099" s="52" t="s">
        <v>2724</v>
      </c>
      <c r="K2099" s="52" t="s">
        <v>3597</v>
      </c>
      <c r="L2099" s="1" t="s">
        <v>6851</v>
      </c>
      <c r="M2099" s="2" t="s">
        <v>584</v>
      </c>
      <c r="O2099" s="1" t="s">
        <v>6850</v>
      </c>
      <c r="P2099" s="52" t="s">
        <v>6075</v>
      </c>
      <c r="Q2099" s="52" t="s">
        <v>3166</v>
      </c>
    </row>
    <row r="2100" ht="13.2" spans="1:16">
      <c r="A2100" s="1">
        <v>2099</v>
      </c>
      <c r="B2100" s="1" t="s">
        <v>6</v>
      </c>
      <c r="C2100" s="1" t="s">
        <v>7</v>
      </c>
      <c r="D2100" s="1" t="s">
        <v>3594</v>
      </c>
      <c r="E2100" s="1" t="s">
        <v>3595</v>
      </c>
      <c r="F2100" s="1" t="s">
        <v>6255</v>
      </c>
      <c r="G2100" s="1" t="s">
        <v>6789</v>
      </c>
      <c r="H2100" s="1" t="s">
        <v>6790</v>
      </c>
      <c r="I2100" s="52" t="s">
        <v>2725</v>
      </c>
      <c r="J2100" s="52" t="s">
        <v>2726</v>
      </c>
      <c r="K2100" s="52" t="s">
        <v>3597</v>
      </c>
      <c r="M2100" s="2"/>
      <c r="O2100" s="1" t="s">
        <v>6852</v>
      </c>
      <c r="P2100" s="52" t="s">
        <v>3643</v>
      </c>
    </row>
    <row r="2101" ht="13.2" spans="1:17">
      <c r="A2101" s="1">
        <v>2100</v>
      </c>
      <c r="B2101" s="1" t="s">
        <v>3</v>
      </c>
      <c r="C2101" s="1" t="s">
        <v>4</v>
      </c>
      <c r="D2101" s="1" t="s">
        <v>3594</v>
      </c>
      <c r="E2101" s="1" t="s">
        <v>3595</v>
      </c>
      <c r="F2101" s="1" t="s">
        <v>6255</v>
      </c>
      <c r="G2101" s="1" t="s">
        <v>6789</v>
      </c>
      <c r="H2101" s="1" t="s">
        <v>6790</v>
      </c>
      <c r="I2101" s="52" t="s">
        <v>2725</v>
      </c>
      <c r="J2101" s="52" t="s">
        <v>2726</v>
      </c>
      <c r="K2101" s="52" t="s">
        <v>3597</v>
      </c>
      <c r="L2101" s="1" t="s">
        <v>6853</v>
      </c>
      <c r="M2101" s="2" t="s">
        <v>567</v>
      </c>
      <c r="O2101" s="1" t="s">
        <v>6852</v>
      </c>
      <c r="P2101" s="52" t="s">
        <v>3643</v>
      </c>
      <c r="Q2101" s="52" t="s">
        <v>3645</v>
      </c>
    </row>
    <row r="2102" ht="13.2" spans="1:18">
      <c r="A2102" s="1">
        <v>2101</v>
      </c>
      <c r="B2102" s="1" t="s">
        <v>6</v>
      </c>
      <c r="C2102" s="1" t="s">
        <v>8</v>
      </c>
      <c r="D2102" s="1" t="s">
        <v>3594</v>
      </c>
      <c r="E2102" s="1" t="s">
        <v>3595</v>
      </c>
      <c r="F2102" s="1" t="s">
        <v>6255</v>
      </c>
      <c r="G2102" s="1" t="s">
        <v>6789</v>
      </c>
      <c r="H2102" s="1" t="s">
        <v>6790</v>
      </c>
      <c r="I2102" s="52" t="s">
        <v>2727</v>
      </c>
      <c r="J2102" s="52" t="s">
        <v>2728</v>
      </c>
      <c r="K2102" s="52" t="s">
        <v>3597</v>
      </c>
      <c r="M2102" s="2"/>
      <c r="O2102" s="1" t="s">
        <v>6854</v>
      </c>
      <c r="P2102" s="52" t="s">
        <v>3875</v>
      </c>
      <c r="R2102" s="1" t="s">
        <v>3609</v>
      </c>
    </row>
    <row r="2103" ht="13.2" spans="1:16">
      <c r="A2103" s="1">
        <v>2102</v>
      </c>
      <c r="B2103" s="1" t="s">
        <v>6</v>
      </c>
      <c r="C2103" s="1" t="s">
        <v>7</v>
      </c>
      <c r="D2103" s="1" t="s">
        <v>3594</v>
      </c>
      <c r="E2103" s="1" t="s">
        <v>3595</v>
      </c>
      <c r="F2103" s="1" t="s">
        <v>6255</v>
      </c>
      <c r="G2103" s="1" t="s">
        <v>6789</v>
      </c>
      <c r="H2103" s="1" t="s">
        <v>6790</v>
      </c>
      <c r="I2103" s="52" t="s">
        <v>2729</v>
      </c>
      <c r="J2103" s="52" t="s">
        <v>2730</v>
      </c>
      <c r="K2103" s="52" t="s">
        <v>3597</v>
      </c>
      <c r="M2103" s="2"/>
      <c r="O2103" s="1" t="s">
        <v>6855</v>
      </c>
      <c r="P2103" s="52" t="s">
        <v>4359</v>
      </c>
    </row>
    <row r="2104" ht="13.2" spans="1:17">
      <c r="A2104" s="1">
        <v>2103</v>
      </c>
      <c r="B2104" s="1" t="s">
        <v>3</v>
      </c>
      <c r="C2104" s="1" t="s">
        <v>4</v>
      </c>
      <c r="D2104" s="1" t="s">
        <v>3594</v>
      </c>
      <c r="E2104" s="1" t="s">
        <v>3595</v>
      </c>
      <c r="F2104" s="1" t="s">
        <v>6255</v>
      </c>
      <c r="G2104" s="1" t="s">
        <v>6789</v>
      </c>
      <c r="H2104" s="1" t="s">
        <v>6790</v>
      </c>
      <c r="I2104" s="52" t="s">
        <v>2729</v>
      </c>
      <c r="J2104" s="52" t="s">
        <v>2730</v>
      </c>
      <c r="K2104" s="52" t="s">
        <v>3597</v>
      </c>
      <c r="L2104" s="1" t="s">
        <v>6856</v>
      </c>
      <c r="M2104" s="2" t="s">
        <v>618</v>
      </c>
      <c r="O2104" s="1" t="s">
        <v>6855</v>
      </c>
      <c r="P2104" s="52" t="s">
        <v>4359</v>
      </c>
      <c r="Q2104" s="52" t="s">
        <v>4361</v>
      </c>
    </row>
    <row r="2105" ht="13.2" spans="1:16">
      <c r="A2105" s="1">
        <v>2104</v>
      </c>
      <c r="B2105" s="1" t="s">
        <v>6</v>
      </c>
      <c r="C2105" s="1" t="s">
        <v>7</v>
      </c>
      <c r="D2105" s="1" t="s">
        <v>3594</v>
      </c>
      <c r="E2105" s="1" t="s">
        <v>3595</v>
      </c>
      <c r="F2105" s="1" t="s">
        <v>6255</v>
      </c>
      <c r="G2105" s="1" t="s">
        <v>6789</v>
      </c>
      <c r="H2105" s="1" t="s">
        <v>6790</v>
      </c>
      <c r="I2105" s="52" t="s">
        <v>2731</v>
      </c>
      <c r="J2105" s="52" t="s">
        <v>2732</v>
      </c>
      <c r="K2105" s="52" t="s">
        <v>3597</v>
      </c>
      <c r="M2105" s="2"/>
      <c r="O2105" s="1" t="s">
        <v>6857</v>
      </c>
      <c r="P2105" s="52" t="s">
        <v>6415</v>
      </c>
    </row>
    <row r="2106" ht="13.2" spans="1:17">
      <c r="A2106" s="1">
        <v>2105</v>
      </c>
      <c r="B2106" s="1" t="s">
        <v>3</v>
      </c>
      <c r="C2106" s="1" t="s">
        <v>4</v>
      </c>
      <c r="D2106" s="1" t="s">
        <v>3594</v>
      </c>
      <c r="E2106" s="1" t="s">
        <v>3595</v>
      </c>
      <c r="F2106" s="1" t="s">
        <v>6255</v>
      </c>
      <c r="G2106" s="1" t="s">
        <v>6789</v>
      </c>
      <c r="H2106" s="1" t="s">
        <v>6790</v>
      </c>
      <c r="I2106" s="52" t="s">
        <v>2731</v>
      </c>
      <c r="J2106" s="52" t="s">
        <v>2732</v>
      </c>
      <c r="K2106" s="52" t="s">
        <v>3597</v>
      </c>
      <c r="L2106" s="1" t="s">
        <v>6858</v>
      </c>
      <c r="M2106" s="2" t="s">
        <v>600</v>
      </c>
      <c r="O2106" s="1" t="s">
        <v>6857</v>
      </c>
      <c r="P2106" s="52" t="s">
        <v>6415</v>
      </c>
      <c r="Q2106" s="52" t="s">
        <v>4786</v>
      </c>
    </row>
    <row r="2107" ht="13.2" spans="1:16">
      <c r="A2107" s="1">
        <v>2106</v>
      </c>
      <c r="B2107" s="1" t="s">
        <v>6</v>
      </c>
      <c r="C2107" s="1" t="s">
        <v>7</v>
      </c>
      <c r="D2107" s="1" t="s">
        <v>3594</v>
      </c>
      <c r="E2107" s="1" t="s">
        <v>3595</v>
      </c>
      <c r="F2107" s="1" t="s">
        <v>6255</v>
      </c>
      <c r="G2107" s="1" t="s">
        <v>6789</v>
      </c>
      <c r="H2107" s="1" t="s">
        <v>6790</v>
      </c>
      <c r="I2107" s="52" t="s">
        <v>2733</v>
      </c>
      <c r="J2107" s="52" t="s">
        <v>2734</v>
      </c>
      <c r="K2107" s="52" t="s">
        <v>3597</v>
      </c>
      <c r="M2107" s="2"/>
      <c r="O2107" s="1" t="s">
        <v>6859</v>
      </c>
      <c r="P2107" s="52" t="s">
        <v>3916</v>
      </c>
    </row>
    <row r="2108" ht="13.2" spans="1:17">
      <c r="A2108" s="1">
        <v>2107</v>
      </c>
      <c r="B2108" s="1" t="s">
        <v>3</v>
      </c>
      <c r="C2108" s="1" t="s">
        <v>4</v>
      </c>
      <c r="D2108" s="1" t="s">
        <v>3594</v>
      </c>
      <c r="E2108" s="1" t="s">
        <v>3595</v>
      </c>
      <c r="F2108" s="1" t="s">
        <v>6255</v>
      </c>
      <c r="G2108" s="1" t="s">
        <v>6789</v>
      </c>
      <c r="H2108" s="1" t="s">
        <v>6790</v>
      </c>
      <c r="I2108" s="52" t="s">
        <v>2733</v>
      </c>
      <c r="J2108" s="52" t="s">
        <v>2734</v>
      </c>
      <c r="K2108" s="52" t="s">
        <v>3597</v>
      </c>
      <c r="L2108" s="1" t="s">
        <v>6860</v>
      </c>
      <c r="M2108" s="2" t="s">
        <v>601</v>
      </c>
      <c r="O2108" s="1" t="s">
        <v>6859</v>
      </c>
      <c r="P2108" s="52" t="s">
        <v>3916</v>
      </c>
      <c r="Q2108" s="52" t="s">
        <v>3918</v>
      </c>
    </row>
    <row r="2109" ht="13.2" spans="1:16">
      <c r="A2109" s="1">
        <v>2108</v>
      </c>
      <c r="B2109" s="1" t="s">
        <v>6</v>
      </c>
      <c r="C2109" s="1" t="s">
        <v>7</v>
      </c>
      <c r="D2109" s="1" t="s">
        <v>3594</v>
      </c>
      <c r="E2109" s="1" t="s">
        <v>3595</v>
      </c>
      <c r="F2109" s="1" t="s">
        <v>6255</v>
      </c>
      <c r="G2109" s="1" t="s">
        <v>6789</v>
      </c>
      <c r="H2109" s="1" t="s">
        <v>6790</v>
      </c>
      <c r="I2109" s="52" t="s">
        <v>2735</v>
      </c>
      <c r="J2109" s="52" t="s">
        <v>2736</v>
      </c>
      <c r="K2109" s="1" t="s">
        <v>3602</v>
      </c>
      <c r="M2109" s="2"/>
      <c r="O2109" s="1" t="s">
        <v>6861</v>
      </c>
      <c r="P2109" s="52" t="s">
        <v>5890</v>
      </c>
    </row>
    <row r="2110" ht="13.2" spans="1:17">
      <c r="A2110" s="1">
        <v>2109</v>
      </c>
      <c r="B2110" s="1" t="s">
        <v>3</v>
      </c>
      <c r="C2110" s="1" t="s">
        <v>4</v>
      </c>
      <c r="D2110" s="1" t="s">
        <v>3594</v>
      </c>
      <c r="E2110" s="1" t="s">
        <v>3595</v>
      </c>
      <c r="F2110" s="1" t="s">
        <v>6255</v>
      </c>
      <c r="G2110" s="1" t="s">
        <v>6789</v>
      </c>
      <c r="H2110" s="1" t="s">
        <v>6790</v>
      </c>
      <c r="I2110" s="52" t="s">
        <v>2735</v>
      </c>
      <c r="J2110" s="52" t="s">
        <v>2736</v>
      </c>
      <c r="K2110" s="1" t="s">
        <v>3602</v>
      </c>
      <c r="L2110" s="1" t="s">
        <v>6862</v>
      </c>
      <c r="M2110" s="2" t="s">
        <v>602</v>
      </c>
      <c r="O2110" s="1" t="s">
        <v>6861</v>
      </c>
      <c r="P2110" s="52" t="s">
        <v>5890</v>
      </c>
      <c r="Q2110" s="52" t="s">
        <v>4426</v>
      </c>
    </row>
    <row r="2111" ht="13.2" spans="1:16">
      <c r="A2111" s="1">
        <v>2110</v>
      </c>
      <c r="B2111" s="1" t="s">
        <v>6</v>
      </c>
      <c r="C2111" s="1" t="s">
        <v>7</v>
      </c>
      <c r="D2111" s="1" t="s">
        <v>3594</v>
      </c>
      <c r="E2111" s="1" t="s">
        <v>3595</v>
      </c>
      <c r="F2111" s="1" t="s">
        <v>6255</v>
      </c>
      <c r="G2111" s="1" t="s">
        <v>6789</v>
      </c>
      <c r="H2111" s="1" t="s">
        <v>6790</v>
      </c>
      <c r="I2111" s="52" t="s">
        <v>2737</v>
      </c>
      <c r="J2111" s="52" t="s">
        <v>2738</v>
      </c>
      <c r="K2111" s="52" t="s">
        <v>3597</v>
      </c>
      <c r="M2111" s="2"/>
      <c r="N2111" s="1" t="s">
        <v>6863</v>
      </c>
      <c r="O2111" s="1" t="s">
        <v>6864</v>
      </c>
      <c r="P2111" s="52" t="s">
        <v>3975</v>
      </c>
    </row>
    <row r="2112" ht="13.2" spans="1:17">
      <c r="A2112" s="1">
        <v>2111</v>
      </c>
      <c r="B2112" s="1" t="s">
        <v>3</v>
      </c>
      <c r="C2112" s="1" t="s">
        <v>4</v>
      </c>
      <c r="D2112" s="1" t="s">
        <v>3594</v>
      </c>
      <c r="E2112" s="1" t="s">
        <v>3595</v>
      </c>
      <c r="F2112" s="1" t="s">
        <v>6255</v>
      </c>
      <c r="G2112" s="1" t="s">
        <v>6789</v>
      </c>
      <c r="H2112" s="1" t="s">
        <v>6790</v>
      </c>
      <c r="I2112" s="52" t="s">
        <v>2737</v>
      </c>
      <c r="J2112" s="52" t="s">
        <v>2738</v>
      </c>
      <c r="K2112" s="52" t="s">
        <v>3597</v>
      </c>
      <c r="L2112" s="1" t="s">
        <v>6865</v>
      </c>
      <c r="M2112" s="2" t="s">
        <v>619</v>
      </c>
      <c r="N2112" s="1" t="s">
        <v>6863</v>
      </c>
      <c r="O2112" s="1" t="s">
        <v>6864</v>
      </c>
      <c r="P2112" s="52" t="s">
        <v>3975</v>
      </c>
      <c r="Q2112" s="52" t="s">
        <v>3977</v>
      </c>
    </row>
    <row r="2113" ht="13.2" spans="1:16">
      <c r="A2113" s="1">
        <v>2112</v>
      </c>
      <c r="B2113" s="1" t="s">
        <v>6</v>
      </c>
      <c r="C2113" s="1" t="s">
        <v>7</v>
      </c>
      <c r="D2113" s="1" t="s">
        <v>3594</v>
      </c>
      <c r="E2113" s="1" t="s">
        <v>3595</v>
      </c>
      <c r="F2113" s="1" t="s">
        <v>6255</v>
      </c>
      <c r="G2113" s="1" t="s">
        <v>6789</v>
      </c>
      <c r="H2113" s="1" t="s">
        <v>6790</v>
      </c>
      <c r="I2113" s="52" t="s">
        <v>2739</v>
      </c>
      <c r="J2113" s="52" t="s">
        <v>2740</v>
      </c>
      <c r="K2113" s="52" t="s">
        <v>3597</v>
      </c>
      <c r="M2113" s="2"/>
      <c r="N2113" s="1" t="s">
        <v>6866</v>
      </c>
      <c r="O2113" s="1" t="s">
        <v>6867</v>
      </c>
      <c r="P2113" s="52" t="s">
        <v>3322</v>
      </c>
    </row>
    <row r="2114" ht="13.2" spans="1:17">
      <c r="A2114" s="1">
        <v>2113</v>
      </c>
      <c r="B2114" s="1" t="s">
        <v>3</v>
      </c>
      <c r="C2114" s="1" t="s">
        <v>4</v>
      </c>
      <c r="D2114" s="1" t="s">
        <v>3594</v>
      </c>
      <c r="E2114" s="1" t="s">
        <v>3595</v>
      </c>
      <c r="F2114" s="1" t="s">
        <v>6255</v>
      </c>
      <c r="G2114" s="1" t="s">
        <v>6789</v>
      </c>
      <c r="H2114" s="1" t="s">
        <v>6790</v>
      </c>
      <c r="I2114" s="52" t="s">
        <v>2739</v>
      </c>
      <c r="J2114" s="52" t="s">
        <v>2740</v>
      </c>
      <c r="K2114" s="52" t="s">
        <v>3597</v>
      </c>
      <c r="L2114" s="1" t="s">
        <v>6868</v>
      </c>
      <c r="M2114" s="2" t="s">
        <v>620</v>
      </c>
      <c r="N2114" s="1" t="s">
        <v>6866</v>
      </c>
      <c r="O2114" s="1" t="s">
        <v>6867</v>
      </c>
      <c r="P2114" s="52" t="s">
        <v>3322</v>
      </c>
      <c r="Q2114" s="52" t="s">
        <v>4167</v>
      </c>
    </row>
    <row r="2115" ht="13.2" spans="1:16">
      <c r="A2115" s="1">
        <v>2114</v>
      </c>
      <c r="B2115" s="1" t="s">
        <v>6</v>
      </c>
      <c r="C2115" s="1" t="s">
        <v>7</v>
      </c>
      <c r="D2115" s="1" t="s">
        <v>3594</v>
      </c>
      <c r="E2115" s="1" t="s">
        <v>3595</v>
      </c>
      <c r="F2115" s="1" t="s">
        <v>6255</v>
      </c>
      <c r="G2115" s="1" t="s">
        <v>6789</v>
      </c>
      <c r="H2115" s="1" t="s">
        <v>6790</v>
      </c>
      <c r="I2115" s="52" t="s">
        <v>2741</v>
      </c>
      <c r="J2115" s="52" t="s">
        <v>2742</v>
      </c>
      <c r="K2115" s="52" t="s">
        <v>3597</v>
      </c>
      <c r="M2115" s="2"/>
      <c r="O2115" s="1" t="s">
        <v>6869</v>
      </c>
      <c r="P2115" s="52" t="s">
        <v>3729</v>
      </c>
    </row>
    <row r="2116" ht="13.2" spans="1:17">
      <c r="A2116" s="1">
        <v>2115</v>
      </c>
      <c r="B2116" s="1" t="s">
        <v>3</v>
      </c>
      <c r="C2116" s="1" t="s">
        <v>4</v>
      </c>
      <c r="D2116" s="1" t="s">
        <v>3594</v>
      </c>
      <c r="E2116" s="1" t="s">
        <v>3595</v>
      </c>
      <c r="F2116" s="1" t="s">
        <v>6255</v>
      </c>
      <c r="G2116" s="1" t="s">
        <v>6789</v>
      </c>
      <c r="H2116" s="1" t="s">
        <v>6790</v>
      </c>
      <c r="I2116" s="52" t="s">
        <v>2741</v>
      </c>
      <c r="J2116" s="52" t="s">
        <v>2742</v>
      </c>
      <c r="K2116" s="52" t="s">
        <v>3597</v>
      </c>
      <c r="L2116" s="1" t="s">
        <v>6870</v>
      </c>
      <c r="M2116" s="2" t="s">
        <v>55</v>
      </c>
      <c r="O2116" s="1" t="s">
        <v>6869</v>
      </c>
      <c r="P2116" s="52" t="s">
        <v>3729</v>
      </c>
      <c r="Q2116" s="52" t="s">
        <v>3731</v>
      </c>
    </row>
    <row r="2117" ht="13.2" spans="1:16">
      <c r="A2117" s="1">
        <v>2116</v>
      </c>
      <c r="B2117" s="1" t="s">
        <v>6</v>
      </c>
      <c r="C2117" s="1" t="s">
        <v>7</v>
      </c>
      <c r="D2117" s="1" t="s">
        <v>3594</v>
      </c>
      <c r="E2117" s="1" t="s">
        <v>3595</v>
      </c>
      <c r="F2117" s="1" t="s">
        <v>6255</v>
      </c>
      <c r="G2117" s="1" t="s">
        <v>6789</v>
      </c>
      <c r="H2117" s="1" t="s">
        <v>6790</v>
      </c>
      <c r="I2117" s="52" t="s">
        <v>2743</v>
      </c>
      <c r="J2117" s="52" t="s">
        <v>2744</v>
      </c>
      <c r="K2117" s="52" t="s">
        <v>3597</v>
      </c>
      <c r="M2117" s="2"/>
      <c r="O2117" s="1" t="s">
        <v>6871</v>
      </c>
      <c r="P2117" s="52" t="s">
        <v>6075</v>
      </c>
    </row>
    <row r="2118" ht="13.2" spans="1:17">
      <c r="A2118" s="1">
        <v>2117</v>
      </c>
      <c r="B2118" s="1" t="s">
        <v>3</v>
      </c>
      <c r="C2118" s="1" t="s">
        <v>4</v>
      </c>
      <c r="D2118" s="1" t="s">
        <v>3594</v>
      </c>
      <c r="E2118" s="1" t="s">
        <v>3595</v>
      </c>
      <c r="F2118" s="1" t="s">
        <v>6255</v>
      </c>
      <c r="G2118" s="1" t="s">
        <v>6789</v>
      </c>
      <c r="H2118" s="1" t="s">
        <v>6790</v>
      </c>
      <c r="I2118" s="52" t="s">
        <v>2743</v>
      </c>
      <c r="J2118" s="52" t="s">
        <v>2744</v>
      </c>
      <c r="K2118" s="52" t="s">
        <v>3597</v>
      </c>
      <c r="L2118" s="1" t="s">
        <v>6872</v>
      </c>
      <c r="M2118" s="2" t="s">
        <v>195</v>
      </c>
      <c r="O2118" s="1" t="s">
        <v>6871</v>
      </c>
      <c r="P2118" s="52" t="s">
        <v>6075</v>
      </c>
      <c r="Q2118" s="52" t="s">
        <v>3166</v>
      </c>
    </row>
    <row r="2119" ht="13.2" spans="1:16">
      <c r="A2119" s="1">
        <v>2118</v>
      </c>
      <c r="B2119" s="1" t="s">
        <v>6</v>
      </c>
      <c r="C2119" s="1" t="s">
        <v>7</v>
      </c>
      <c r="D2119" s="1" t="s">
        <v>3594</v>
      </c>
      <c r="E2119" s="1" t="s">
        <v>3595</v>
      </c>
      <c r="F2119" s="1" t="s">
        <v>6255</v>
      </c>
      <c r="G2119" s="1" t="s">
        <v>6789</v>
      </c>
      <c r="H2119" s="1" t="s">
        <v>6790</v>
      </c>
      <c r="I2119" s="52" t="s">
        <v>2745</v>
      </c>
      <c r="J2119" s="52" t="s">
        <v>2746</v>
      </c>
      <c r="K2119" s="52" t="s">
        <v>3597</v>
      </c>
      <c r="M2119" s="2"/>
      <c r="O2119" s="1" t="s">
        <v>6873</v>
      </c>
      <c r="P2119" s="52" t="s">
        <v>6434</v>
      </c>
    </row>
    <row r="2120" ht="13.2" spans="1:17">
      <c r="A2120" s="1">
        <v>2119</v>
      </c>
      <c r="B2120" s="1" t="s">
        <v>3</v>
      </c>
      <c r="C2120" s="1" t="s">
        <v>4</v>
      </c>
      <c r="D2120" s="1" t="s">
        <v>3594</v>
      </c>
      <c r="E2120" s="1" t="s">
        <v>3595</v>
      </c>
      <c r="F2120" s="1" t="s">
        <v>6255</v>
      </c>
      <c r="G2120" s="1" t="s">
        <v>6789</v>
      </c>
      <c r="H2120" s="1" t="s">
        <v>6790</v>
      </c>
      <c r="I2120" s="52" t="s">
        <v>2745</v>
      </c>
      <c r="J2120" s="52" t="s">
        <v>2746</v>
      </c>
      <c r="K2120" s="52" t="s">
        <v>3597</v>
      </c>
      <c r="L2120" s="1" t="s">
        <v>6874</v>
      </c>
      <c r="M2120" s="2" t="s">
        <v>592</v>
      </c>
      <c r="O2120" s="1" t="s">
        <v>6873</v>
      </c>
      <c r="P2120" s="52" t="s">
        <v>6434</v>
      </c>
      <c r="Q2120" s="52" t="s">
        <v>4021</v>
      </c>
    </row>
    <row r="2121" ht="13.2" spans="1:16">
      <c r="A2121" s="1">
        <v>2120</v>
      </c>
      <c r="B2121" s="1" t="s">
        <v>6</v>
      </c>
      <c r="C2121" s="1" t="s">
        <v>7</v>
      </c>
      <c r="D2121" s="1" t="s">
        <v>3594</v>
      </c>
      <c r="E2121" s="1" t="s">
        <v>3595</v>
      </c>
      <c r="F2121" s="1" t="s">
        <v>6255</v>
      </c>
      <c r="G2121" s="1" t="s">
        <v>6875</v>
      </c>
      <c r="H2121" s="1" t="s">
        <v>6876</v>
      </c>
      <c r="I2121" s="52" t="s">
        <v>2377</v>
      </c>
      <c r="J2121" s="52" t="s">
        <v>2747</v>
      </c>
      <c r="K2121" s="52" t="s">
        <v>3597</v>
      </c>
      <c r="M2121" s="2"/>
      <c r="O2121" s="1" t="s">
        <v>6877</v>
      </c>
      <c r="P2121" s="52" t="s">
        <v>6878</v>
      </c>
    </row>
    <row r="2122" ht="13.2" spans="1:17">
      <c r="A2122" s="1">
        <v>2121</v>
      </c>
      <c r="B2122" s="1" t="s">
        <v>3</v>
      </c>
      <c r="C2122" s="1" t="s">
        <v>4</v>
      </c>
      <c r="D2122" s="1" t="s">
        <v>3594</v>
      </c>
      <c r="E2122" s="1" t="s">
        <v>3595</v>
      </c>
      <c r="F2122" s="1" t="s">
        <v>6255</v>
      </c>
      <c r="G2122" s="1" t="s">
        <v>6875</v>
      </c>
      <c r="H2122" s="1" t="s">
        <v>6876</v>
      </c>
      <c r="I2122" s="52" t="s">
        <v>2377</v>
      </c>
      <c r="J2122" s="52" t="s">
        <v>2747</v>
      </c>
      <c r="K2122" s="52" t="s">
        <v>3597</v>
      </c>
      <c r="L2122" s="1" t="s">
        <v>6879</v>
      </c>
      <c r="M2122" s="2" t="s">
        <v>55</v>
      </c>
      <c r="O2122" s="1" t="s">
        <v>6877</v>
      </c>
      <c r="P2122" s="52" t="s">
        <v>6878</v>
      </c>
      <c r="Q2122" s="52" t="s">
        <v>4416</v>
      </c>
    </row>
    <row r="2123" ht="13.2" spans="1:16">
      <c r="A2123" s="1">
        <v>2122</v>
      </c>
      <c r="B2123" s="1" t="s">
        <v>6</v>
      </c>
      <c r="C2123" s="1" t="s">
        <v>7</v>
      </c>
      <c r="D2123" s="1" t="s">
        <v>3594</v>
      </c>
      <c r="E2123" s="1" t="s">
        <v>3595</v>
      </c>
      <c r="F2123" s="1" t="s">
        <v>6255</v>
      </c>
      <c r="G2123" s="1" t="s">
        <v>6875</v>
      </c>
      <c r="H2123" s="1" t="s">
        <v>6876</v>
      </c>
      <c r="I2123" s="52" t="s">
        <v>2748</v>
      </c>
      <c r="J2123" s="52" t="s">
        <v>2499</v>
      </c>
      <c r="K2123" s="52" t="s">
        <v>3597</v>
      </c>
      <c r="M2123" s="2"/>
      <c r="O2123" s="1" t="s">
        <v>6880</v>
      </c>
      <c r="P2123" s="52" t="s">
        <v>4045</v>
      </c>
    </row>
    <row r="2124" ht="13.2" spans="1:17">
      <c r="A2124" s="1">
        <v>2123</v>
      </c>
      <c r="B2124" s="1" t="s">
        <v>3</v>
      </c>
      <c r="C2124" s="1" t="s">
        <v>4</v>
      </c>
      <c r="D2124" s="1" t="s">
        <v>3594</v>
      </c>
      <c r="E2124" s="1" t="s">
        <v>3595</v>
      </c>
      <c r="F2124" s="1" t="s">
        <v>6255</v>
      </c>
      <c r="G2124" s="1" t="s">
        <v>6875</v>
      </c>
      <c r="H2124" s="1" t="s">
        <v>6876</v>
      </c>
      <c r="I2124" s="52" t="s">
        <v>2748</v>
      </c>
      <c r="J2124" s="52" t="s">
        <v>2499</v>
      </c>
      <c r="K2124" s="52" t="s">
        <v>3597</v>
      </c>
      <c r="L2124" s="1" t="s">
        <v>6881</v>
      </c>
      <c r="M2124" s="2" t="s">
        <v>55</v>
      </c>
      <c r="O2124" s="1" t="s">
        <v>6880</v>
      </c>
      <c r="P2124" s="52" t="s">
        <v>4045</v>
      </c>
      <c r="Q2124" s="52" t="s">
        <v>4047</v>
      </c>
    </row>
    <row r="2125" ht="13.2" spans="1:16">
      <c r="A2125" s="1">
        <v>2124</v>
      </c>
      <c r="B2125" s="1" t="s">
        <v>6</v>
      </c>
      <c r="C2125" s="1" t="s">
        <v>7</v>
      </c>
      <c r="D2125" s="1" t="s">
        <v>3594</v>
      </c>
      <c r="E2125" s="1" t="s">
        <v>3595</v>
      </c>
      <c r="F2125" s="1" t="s">
        <v>6255</v>
      </c>
      <c r="G2125" s="1" t="s">
        <v>6875</v>
      </c>
      <c r="H2125" s="1" t="s">
        <v>6876</v>
      </c>
      <c r="I2125" s="52" t="s">
        <v>2500</v>
      </c>
      <c r="J2125" s="52" t="s">
        <v>2749</v>
      </c>
      <c r="K2125" s="52" t="s">
        <v>3597</v>
      </c>
      <c r="M2125" s="2"/>
      <c r="O2125" s="1" t="s">
        <v>6882</v>
      </c>
      <c r="P2125" s="52" t="s">
        <v>6075</v>
      </c>
    </row>
    <row r="2126" ht="13.2" spans="1:17">
      <c r="A2126" s="1">
        <v>2125</v>
      </c>
      <c r="B2126" s="1" t="s">
        <v>3</v>
      </c>
      <c r="C2126" s="1" t="s">
        <v>4</v>
      </c>
      <c r="D2126" s="1" t="s">
        <v>3594</v>
      </c>
      <c r="E2126" s="1" t="s">
        <v>3595</v>
      </c>
      <c r="F2126" s="1" t="s">
        <v>6255</v>
      </c>
      <c r="G2126" s="1" t="s">
        <v>6875</v>
      </c>
      <c r="H2126" s="1" t="s">
        <v>6876</v>
      </c>
      <c r="I2126" s="52" t="s">
        <v>2500</v>
      </c>
      <c r="J2126" s="52" t="s">
        <v>2749</v>
      </c>
      <c r="K2126" s="52" t="s">
        <v>3597</v>
      </c>
      <c r="L2126" s="1" t="s">
        <v>6883</v>
      </c>
      <c r="M2126" s="2" t="s">
        <v>575</v>
      </c>
      <c r="O2126" s="1" t="s">
        <v>6882</v>
      </c>
      <c r="P2126" s="52" t="s">
        <v>6075</v>
      </c>
      <c r="Q2126" s="52" t="s">
        <v>3166</v>
      </c>
    </row>
    <row r="2127" ht="13.2" spans="1:16">
      <c r="A2127" s="1">
        <v>2126</v>
      </c>
      <c r="B2127" s="1" t="s">
        <v>6</v>
      </c>
      <c r="C2127" s="1" t="s">
        <v>7</v>
      </c>
      <c r="D2127" s="1" t="s">
        <v>3594</v>
      </c>
      <c r="E2127" s="1" t="s">
        <v>3595</v>
      </c>
      <c r="F2127" s="1" t="s">
        <v>6255</v>
      </c>
      <c r="G2127" s="1" t="s">
        <v>6875</v>
      </c>
      <c r="H2127" s="1" t="s">
        <v>6876</v>
      </c>
      <c r="I2127" s="52" t="s">
        <v>2750</v>
      </c>
      <c r="J2127" s="52" t="s">
        <v>2751</v>
      </c>
      <c r="K2127" s="52" t="s">
        <v>3597</v>
      </c>
      <c r="M2127" s="2"/>
      <c r="O2127" s="1" t="s">
        <v>6884</v>
      </c>
      <c r="P2127" s="52" t="s">
        <v>697</v>
      </c>
    </row>
    <row r="2128" ht="13.2" spans="1:17">
      <c r="A2128" s="1">
        <v>2127</v>
      </c>
      <c r="B2128" s="1" t="s">
        <v>3</v>
      </c>
      <c r="C2128" s="1" t="s">
        <v>4</v>
      </c>
      <c r="D2128" s="1" t="s">
        <v>3594</v>
      </c>
      <c r="E2128" s="1" t="s">
        <v>3595</v>
      </c>
      <c r="F2128" s="1" t="s">
        <v>6255</v>
      </c>
      <c r="G2128" s="1" t="s">
        <v>6875</v>
      </c>
      <c r="H2128" s="1" t="s">
        <v>6876</v>
      </c>
      <c r="I2128" s="52" t="s">
        <v>2750</v>
      </c>
      <c r="J2128" s="52" t="s">
        <v>2751</v>
      </c>
      <c r="K2128" s="52" t="s">
        <v>3597</v>
      </c>
      <c r="L2128" s="1" t="s">
        <v>6885</v>
      </c>
      <c r="M2128" s="2" t="s">
        <v>575</v>
      </c>
      <c r="O2128" s="1" t="s">
        <v>6884</v>
      </c>
      <c r="P2128" s="52" t="s">
        <v>697</v>
      </c>
      <c r="Q2128" s="52" t="s">
        <v>4087</v>
      </c>
    </row>
    <row r="2129" ht="13.2" spans="1:18">
      <c r="A2129" s="1">
        <v>2128</v>
      </c>
      <c r="B2129" s="1" t="s">
        <v>6</v>
      </c>
      <c r="C2129" s="1" t="s">
        <v>8</v>
      </c>
      <c r="D2129" s="1" t="s">
        <v>3594</v>
      </c>
      <c r="E2129" s="1" t="s">
        <v>3595</v>
      </c>
      <c r="F2129" s="1" t="s">
        <v>6255</v>
      </c>
      <c r="G2129" s="1" t="s">
        <v>6875</v>
      </c>
      <c r="H2129" s="1" t="s">
        <v>6876</v>
      </c>
      <c r="I2129" s="52" t="s">
        <v>2752</v>
      </c>
      <c r="J2129" s="52" t="s">
        <v>2753</v>
      </c>
      <c r="K2129" s="52" t="s">
        <v>3597</v>
      </c>
      <c r="M2129" s="2"/>
      <c r="O2129" s="1" t="s">
        <v>6886</v>
      </c>
      <c r="P2129" s="52" t="s">
        <v>6887</v>
      </c>
      <c r="R2129" s="1" t="s">
        <v>3609</v>
      </c>
    </row>
    <row r="2130" ht="13.2" spans="1:18">
      <c r="A2130" s="1">
        <v>2129</v>
      </c>
      <c r="B2130" s="1" t="s">
        <v>6</v>
      </c>
      <c r="C2130" s="1" t="s">
        <v>8</v>
      </c>
      <c r="D2130" s="1" t="s">
        <v>3594</v>
      </c>
      <c r="E2130" s="1" t="s">
        <v>3595</v>
      </c>
      <c r="F2130" s="1" t="s">
        <v>6255</v>
      </c>
      <c r="G2130" s="1" t="s">
        <v>6875</v>
      </c>
      <c r="H2130" s="1" t="s">
        <v>6876</v>
      </c>
      <c r="I2130" s="52" t="s">
        <v>2754</v>
      </c>
      <c r="J2130" s="52" t="s">
        <v>2755</v>
      </c>
      <c r="K2130" s="52" t="s">
        <v>3597</v>
      </c>
      <c r="M2130" s="2"/>
      <c r="O2130" s="1" t="s">
        <v>6888</v>
      </c>
      <c r="P2130" s="52" t="s">
        <v>6889</v>
      </c>
      <c r="R2130" s="1" t="s">
        <v>3609</v>
      </c>
    </row>
    <row r="2131" ht="13.2" spans="1:16">
      <c r="A2131" s="1">
        <v>2130</v>
      </c>
      <c r="B2131" s="1" t="s">
        <v>6</v>
      </c>
      <c r="C2131" s="1" t="s">
        <v>7</v>
      </c>
      <c r="D2131" s="1" t="s">
        <v>3594</v>
      </c>
      <c r="E2131" s="1" t="s">
        <v>3595</v>
      </c>
      <c r="F2131" s="1" t="s">
        <v>6255</v>
      </c>
      <c r="G2131" s="1" t="s">
        <v>6875</v>
      </c>
      <c r="H2131" s="1" t="s">
        <v>6876</v>
      </c>
      <c r="I2131" s="52" t="s">
        <v>2756</v>
      </c>
      <c r="J2131" s="52" t="s">
        <v>2757</v>
      </c>
      <c r="K2131" s="52" t="s">
        <v>3597</v>
      </c>
      <c r="M2131" s="2"/>
      <c r="O2131" s="1" t="s">
        <v>6890</v>
      </c>
      <c r="P2131" s="52" t="s">
        <v>4108</v>
      </c>
    </row>
    <row r="2132" ht="13.2" spans="1:17">
      <c r="A2132" s="1">
        <v>2131</v>
      </c>
      <c r="B2132" s="1" t="s">
        <v>3</v>
      </c>
      <c r="C2132" s="1" t="s">
        <v>4</v>
      </c>
      <c r="D2132" s="1" t="s">
        <v>3594</v>
      </c>
      <c r="E2132" s="1" t="s">
        <v>3595</v>
      </c>
      <c r="F2132" s="1" t="s">
        <v>6255</v>
      </c>
      <c r="G2132" s="1" t="s">
        <v>6875</v>
      </c>
      <c r="H2132" s="1" t="s">
        <v>6876</v>
      </c>
      <c r="I2132" s="52" t="s">
        <v>2756</v>
      </c>
      <c r="J2132" s="52" t="s">
        <v>2757</v>
      </c>
      <c r="K2132" s="52" t="s">
        <v>3597</v>
      </c>
      <c r="L2132" s="1" t="s">
        <v>6891</v>
      </c>
      <c r="M2132" s="2" t="s">
        <v>55</v>
      </c>
      <c r="O2132" s="1" t="s">
        <v>6890</v>
      </c>
      <c r="P2132" s="52" t="s">
        <v>4108</v>
      </c>
      <c r="Q2132" s="52" t="s">
        <v>6340</v>
      </c>
    </row>
    <row r="2133" ht="13.2" spans="1:16">
      <c r="A2133" s="1">
        <v>2132</v>
      </c>
      <c r="B2133" s="1" t="s">
        <v>6</v>
      </c>
      <c r="C2133" s="1" t="s">
        <v>7</v>
      </c>
      <c r="D2133" s="1" t="s">
        <v>3594</v>
      </c>
      <c r="E2133" s="1" t="s">
        <v>3595</v>
      </c>
      <c r="F2133" s="1" t="s">
        <v>6255</v>
      </c>
      <c r="G2133" s="1" t="s">
        <v>6875</v>
      </c>
      <c r="H2133" s="1" t="s">
        <v>6876</v>
      </c>
      <c r="I2133" s="52" t="s">
        <v>2757</v>
      </c>
      <c r="J2133" s="52" t="s">
        <v>2758</v>
      </c>
      <c r="K2133" s="52" t="s">
        <v>3597</v>
      </c>
      <c r="M2133" s="2"/>
      <c r="O2133" s="1" t="s">
        <v>6892</v>
      </c>
      <c r="P2133" s="52" t="s">
        <v>6342</v>
      </c>
    </row>
    <row r="2134" ht="13.2" spans="1:17">
      <c r="A2134" s="1">
        <v>2133</v>
      </c>
      <c r="B2134" s="1" t="s">
        <v>3</v>
      </c>
      <c r="C2134" s="1" t="s">
        <v>4</v>
      </c>
      <c r="D2134" s="1" t="s">
        <v>3594</v>
      </c>
      <c r="E2134" s="1" t="s">
        <v>3595</v>
      </c>
      <c r="F2134" s="1" t="s">
        <v>6255</v>
      </c>
      <c r="G2134" s="1" t="s">
        <v>6875</v>
      </c>
      <c r="H2134" s="1" t="s">
        <v>6876</v>
      </c>
      <c r="I2134" s="52" t="s">
        <v>2757</v>
      </c>
      <c r="J2134" s="52" t="s">
        <v>2758</v>
      </c>
      <c r="K2134" s="52" t="s">
        <v>3597</v>
      </c>
      <c r="L2134" s="1" t="s">
        <v>6893</v>
      </c>
      <c r="M2134" s="2" t="s">
        <v>55</v>
      </c>
      <c r="O2134" s="1" t="s">
        <v>6892</v>
      </c>
      <c r="P2134" s="52" t="s">
        <v>6342</v>
      </c>
      <c r="Q2134" s="52" t="s">
        <v>6344</v>
      </c>
    </row>
    <row r="2135" ht="13.2" spans="1:16">
      <c r="A2135" s="1">
        <v>2134</v>
      </c>
      <c r="B2135" s="1" t="s">
        <v>6</v>
      </c>
      <c r="C2135" s="1" t="s">
        <v>7</v>
      </c>
      <c r="D2135" s="1" t="s">
        <v>3594</v>
      </c>
      <c r="E2135" s="1" t="s">
        <v>3595</v>
      </c>
      <c r="F2135" s="1" t="s">
        <v>6255</v>
      </c>
      <c r="G2135" s="1" t="s">
        <v>6875</v>
      </c>
      <c r="H2135" s="1" t="s">
        <v>6876</v>
      </c>
      <c r="I2135" s="52" t="s">
        <v>2759</v>
      </c>
      <c r="J2135" s="52" t="s">
        <v>2760</v>
      </c>
      <c r="K2135" s="52" t="s">
        <v>3597</v>
      </c>
      <c r="M2135" s="2"/>
      <c r="O2135" s="1" t="s">
        <v>6894</v>
      </c>
      <c r="P2135" s="52" t="s">
        <v>5047</v>
      </c>
    </row>
    <row r="2136" ht="13.2" spans="1:17">
      <c r="A2136" s="1">
        <v>2135</v>
      </c>
      <c r="B2136" s="1" t="s">
        <v>3</v>
      </c>
      <c r="C2136" s="1" t="s">
        <v>4</v>
      </c>
      <c r="D2136" s="1" t="s">
        <v>3594</v>
      </c>
      <c r="E2136" s="1" t="s">
        <v>3595</v>
      </c>
      <c r="F2136" s="1" t="s">
        <v>6255</v>
      </c>
      <c r="G2136" s="1" t="s">
        <v>6875</v>
      </c>
      <c r="H2136" s="1" t="s">
        <v>6876</v>
      </c>
      <c r="I2136" s="52" t="s">
        <v>2759</v>
      </c>
      <c r="J2136" s="52" t="s">
        <v>2760</v>
      </c>
      <c r="K2136" s="52" t="s">
        <v>3597</v>
      </c>
      <c r="L2136" s="1" t="s">
        <v>6895</v>
      </c>
      <c r="M2136" s="2" t="s">
        <v>55</v>
      </c>
      <c r="O2136" s="1" t="s">
        <v>6894</v>
      </c>
      <c r="P2136" s="52" t="s">
        <v>5047</v>
      </c>
      <c r="Q2136" s="52" t="s">
        <v>5049</v>
      </c>
    </row>
    <row r="2137" ht="13.2" spans="1:16">
      <c r="A2137" s="1">
        <v>2136</v>
      </c>
      <c r="B2137" s="1" t="s">
        <v>6</v>
      </c>
      <c r="C2137" s="1" t="s">
        <v>7</v>
      </c>
      <c r="D2137" s="1" t="s">
        <v>3594</v>
      </c>
      <c r="E2137" s="1" t="s">
        <v>3595</v>
      </c>
      <c r="F2137" s="1" t="s">
        <v>6255</v>
      </c>
      <c r="G2137" s="1" t="s">
        <v>6875</v>
      </c>
      <c r="H2137" s="1" t="s">
        <v>6876</v>
      </c>
      <c r="I2137" s="52" t="s">
        <v>2761</v>
      </c>
      <c r="J2137" s="52" t="s">
        <v>2762</v>
      </c>
      <c r="K2137" s="52" t="s">
        <v>3597</v>
      </c>
      <c r="M2137" s="2"/>
      <c r="O2137" s="1" t="s">
        <v>6896</v>
      </c>
      <c r="P2137" s="52" t="s">
        <v>6075</v>
      </c>
    </row>
    <row r="2138" ht="13.2" spans="1:17">
      <c r="A2138" s="1">
        <v>2137</v>
      </c>
      <c r="B2138" s="1" t="s">
        <v>3</v>
      </c>
      <c r="C2138" s="1" t="s">
        <v>4</v>
      </c>
      <c r="D2138" s="1" t="s">
        <v>3594</v>
      </c>
      <c r="E2138" s="1" t="s">
        <v>3595</v>
      </c>
      <c r="F2138" s="1" t="s">
        <v>6255</v>
      </c>
      <c r="G2138" s="1" t="s">
        <v>6875</v>
      </c>
      <c r="H2138" s="1" t="s">
        <v>6876</v>
      </c>
      <c r="I2138" s="52" t="s">
        <v>2761</v>
      </c>
      <c r="J2138" s="52" t="s">
        <v>2762</v>
      </c>
      <c r="K2138" s="52" t="s">
        <v>3597</v>
      </c>
      <c r="L2138" s="1" t="s">
        <v>6897</v>
      </c>
      <c r="M2138" s="2" t="s">
        <v>55</v>
      </c>
      <c r="O2138" s="1" t="s">
        <v>6896</v>
      </c>
      <c r="P2138" s="52" t="s">
        <v>6075</v>
      </c>
      <c r="Q2138" s="52" t="s">
        <v>3166</v>
      </c>
    </row>
    <row r="2139" ht="13.2" spans="1:18">
      <c r="A2139" s="1">
        <v>2138</v>
      </c>
      <c r="B2139" s="1" t="s">
        <v>6</v>
      </c>
      <c r="C2139" s="1" t="s">
        <v>8</v>
      </c>
      <c r="D2139" s="1" t="s">
        <v>3594</v>
      </c>
      <c r="E2139" s="1" t="s">
        <v>3595</v>
      </c>
      <c r="F2139" s="1" t="s">
        <v>6255</v>
      </c>
      <c r="G2139" s="1" t="s">
        <v>6875</v>
      </c>
      <c r="H2139" s="1" t="s">
        <v>6876</v>
      </c>
      <c r="I2139" s="52" t="s">
        <v>2763</v>
      </c>
      <c r="J2139" s="52" t="s">
        <v>2764</v>
      </c>
      <c r="K2139" s="52" t="s">
        <v>3597</v>
      </c>
      <c r="M2139" s="2"/>
      <c r="O2139" s="1" t="s">
        <v>6898</v>
      </c>
      <c r="P2139" s="52" t="s">
        <v>3620</v>
      </c>
      <c r="R2139" s="1" t="s">
        <v>3609</v>
      </c>
    </row>
    <row r="2140" ht="13.2" spans="1:16">
      <c r="A2140" s="1">
        <v>2139</v>
      </c>
      <c r="B2140" s="1" t="s">
        <v>6</v>
      </c>
      <c r="C2140" s="1" t="s">
        <v>7</v>
      </c>
      <c r="D2140" s="1" t="s">
        <v>3594</v>
      </c>
      <c r="E2140" s="1" t="s">
        <v>3595</v>
      </c>
      <c r="F2140" s="1" t="s">
        <v>6255</v>
      </c>
      <c r="G2140" s="1" t="s">
        <v>6875</v>
      </c>
      <c r="H2140" s="1" t="s">
        <v>6876</v>
      </c>
      <c r="I2140" s="52" t="s">
        <v>2765</v>
      </c>
      <c r="J2140" s="52" t="s">
        <v>2766</v>
      </c>
      <c r="K2140" s="52" t="s">
        <v>3597</v>
      </c>
      <c r="M2140" s="2"/>
      <c r="O2140" s="1" t="s">
        <v>6899</v>
      </c>
      <c r="P2140" s="52" t="s">
        <v>3993</v>
      </c>
    </row>
    <row r="2141" ht="13.2" spans="1:17">
      <c r="A2141" s="1">
        <v>2140</v>
      </c>
      <c r="B2141" s="1" t="s">
        <v>3</v>
      </c>
      <c r="C2141" s="1" t="s">
        <v>4</v>
      </c>
      <c r="D2141" s="1" t="s">
        <v>3594</v>
      </c>
      <c r="E2141" s="1" t="s">
        <v>3595</v>
      </c>
      <c r="F2141" s="1" t="s">
        <v>6255</v>
      </c>
      <c r="G2141" s="1" t="s">
        <v>6875</v>
      </c>
      <c r="H2141" s="1" t="s">
        <v>6876</v>
      </c>
      <c r="I2141" s="52" t="s">
        <v>2765</v>
      </c>
      <c r="J2141" s="52" t="s">
        <v>2766</v>
      </c>
      <c r="K2141" s="52" t="s">
        <v>3597</v>
      </c>
      <c r="L2141" s="1" t="s">
        <v>6900</v>
      </c>
      <c r="M2141" s="2" t="s">
        <v>55</v>
      </c>
      <c r="O2141" s="1" t="s">
        <v>6899</v>
      </c>
      <c r="P2141" s="52" t="s">
        <v>3993</v>
      </c>
      <c r="Q2141" s="52" t="s">
        <v>3995</v>
      </c>
    </row>
    <row r="2142" ht="13.2" spans="1:18">
      <c r="A2142" s="1">
        <v>2141</v>
      </c>
      <c r="B2142" s="1" t="s">
        <v>6</v>
      </c>
      <c r="C2142" s="1" t="s">
        <v>8</v>
      </c>
      <c r="D2142" s="1" t="s">
        <v>3594</v>
      </c>
      <c r="E2142" s="1" t="s">
        <v>3595</v>
      </c>
      <c r="F2142" s="1" t="s">
        <v>6255</v>
      </c>
      <c r="G2142" s="1" t="s">
        <v>6875</v>
      </c>
      <c r="H2142" s="1" t="s">
        <v>6876</v>
      </c>
      <c r="I2142" s="52" t="s">
        <v>2767</v>
      </c>
      <c r="J2142" s="52" t="s">
        <v>2768</v>
      </c>
      <c r="K2142" s="52" t="s">
        <v>3597</v>
      </c>
      <c r="M2142" s="2"/>
      <c r="O2142" s="1" t="s">
        <v>6901</v>
      </c>
      <c r="P2142" s="52" t="s">
        <v>6902</v>
      </c>
      <c r="R2142" s="1" t="s">
        <v>3609</v>
      </c>
    </row>
    <row r="2143" ht="13.2" spans="1:16">
      <c r="A2143" s="1">
        <v>2142</v>
      </c>
      <c r="B2143" s="1" t="s">
        <v>6</v>
      </c>
      <c r="C2143" s="1" t="s">
        <v>7</v>
      </c>
      <c r="D2143" s="1" t="s">
        <v>3594</v>
      </c>
      <c r="E2143" s="1" t="s">
        <v>3595</v>
      </c>
      <c r="F2143" s="1" t="s">
        <v>6255</v>
      </c>
      <c r="G2143" s="1" t="s">
        <v>6875</v>
      </c>
      <c r="H2143" s="1" t="s">
        <v>6876</v>
      </c>
      <c r="I2143" s="52" t="s">
        <v>2769</v>
      </c>
      <c r="J2143" s="52" t="s">
        <v>2523</v>
      </c>
      <c r="K2143" s="52" t="s">
        <v>3597</v>
      </c>
      <c r="M2143" s="2"/>
      <c r="O2143" s="1" t="s">
        <v>6903</v>
      </c>
      <c r="P2143" s="52" t="s">
        <v>4897</v>
      </c>
    </row>
    <row r="2144" ht="13.2" spans="1:17">
      <c r="A2144" s="1">
        <v>2143</v>
      </c>
      <c r="B2144" s="1" t="s">
        <v>3</v>
      </c>
      <c r="C2144" s="1" t="s">
        <v>4</v>
      </c>
      <c r="D2144" s="1" t="s">
        <v>3594</v>
      </c>
      <c r="E2144" s="1" t="s">
        <v>3595</v>
      </c>
      <c r="F2144" s="1" t="s">
        <v>6255</v>
      </c>
      <c r="G2144" s="1" t="s">
        <v>6875</v>
      </c>
      <c r="H2144" s="1" t="s">
        <v>6876</v>
      </c>
      <c r="I2144" s="52" t="s">
        <v>2769</v>
      </c>
      <c r="J2144" s="52" t="s">
        <v>2523</v>
      </c>
      <c r="K2144" s="52" t="s">
        <v>3597</v>
      </c>
      <c r="L2144" s="1" t="s">
        <v>6904</v>
      </c>
      <c r="M2144" s="2" t="s">
        <v>55</v>
      </c>
      <c r="O2144" s="1" t="s">
        <v>6903</v>
      </c>
      <c r="P2144" s="52" t="s">
        <v>4897</v>
      </c>
      <c r="Q2144" s="52" t="s">
        <v>6359</v>
      </c>
    </row>
    <row r="2145" ht="13.2" spans="1:16">
      <c r="A2145" s="1">
        <v>2144</v>
      </c>
      <c r="B2145" s="1" t="s">
        <v>6</v>
      </c>
      <c r="C2145" s="1" t="s">
        <v>7</v>
      </c>
      <c r="D2145" s="1" t="s">
        <v>3594</v>
      </c>
      <c r="E2145" s="1" t="s">
        <v>3595</v>
      </c>
      <c r="F2145" s="1" t="s">
        <v>6255</v>
      </c>
      <c r="G2145" s="1" t="s">
        <v>6875</v>
      </c>
      <c r="H2145" s="1" t="s">
        <v>6876</v>
      </c>
      <c r="I2145" s="52" t="s">
        <v>2770</v>
      </c>
      <c r="J2145" s="52" t="s">
        <v>2771</v>
      </c>
      <c r="K2145" s="52" t="s">
        <v>3597</v>
      </c>
      <c r="M2145" s="2"/>
      <c r="O2145" s="1" t="s">
        <v>6905</v>
      </c>
      <c r="P2145" s="52" t="s">
        <v>4263</v>
      </c>
    </row>
    <row r="2146" ht="13.2" spans="1:17">
      <c r="A2146" s="1">
        <v>2145</v>
      </c>
      <c r="B2146" s="1" t="s">
        <v>3</v>
      </c>
      <c r="C2146" s="1" t="s">
        <v>4</v>
      </c>
      <c r="D2146" s="1" t="s">
        <v>3594</v>
      </c>
      <c r="E2146" s="1" t="s">
        <v>3595</v>
      </c>
      <c r="F2146" s="1" t="s">
        <v>6255</v>
      </c>
      <c r="G2146" s="1" t="s">
        <v>6875</v>
      </c>
      <c r="H2146" s="1" t="s">
        <v>6876</v>
      </c>
      <c r="I2146" s="52" t="s">
        <v>2770</v>
      </c>
      <c r="J2146" s="52" t="s">
        <v>2771</v>
      </c>
      <c r="K2146" s="52" t="s">
        <v>3597</v>
      </c>
      <c r="L2146" s="1" t="s">
        <v>6906</v>
      </c>
      <c r="M2146" s="2" t="s">
        <v>55</v>
      </c>
      <c r="O2146" s="1" t="s">
        <v>6905</v>
      </c>
      <c r="P2146" s="52" t="s">
        <v>4263</v>
      </c>
      <c r="Q2146" s="52" t="s">
        <v>5983</v>
      </c>
    </row>
    <row r="2147" ht="13.2" spans="1:18">
      <c r="A2147" s="1">
        <v>2146</v>
      </c>
      <c r="B2147" s="1" t="s">
        <v>6</v>
      </c>
      <c r="C2147" s="1" t="s">
        <v>8</v>
      </c>
      <c r="D2147" s="1" t="s">
        <v>3594</v>
      </c>
      <c r="E2147" s="1" t="s">
        <v>3595</v>
      </c>
      <c r="F2147" s="1" t="s">
        <v>6255</v>
      </c>
      <c r="G2147" s="1" t="s">
        <v>6875</v>
      </c>
      <c r="H2147" s="1" t="s">
        <v>6876</v>
      </c>
      <c r="I2147" s="52" t="s">
        <v>2772</v>
      </c>
      <c r="J2147" s="52" t="s">
        <v>2773</v>
      </c>
      <c r="K2147" s="52" t="s">
        <v>3597</v>
      </c>
      <c r="M2147" s="2"/>
      <c r="O2147" s="1" t="s">
        <v>6907</v>
      </c>
      <c r="P2147" s="52" t="s">
        <v>6908</v>
      </c>
      <c r="R2147" s="1" t="s">
        <v>3609</v>
      </c>
    </row>
    <row r="2148" ht="13.2" spans="1:16">
      <c r="A2148" s="1">
        <v>2147</v>
      </c>
      <c r="B2148" s="1" t="s">
        <v>6</v>
      </c>
      <c r="C2148" s="1" t="s">
        <v>7</v>
      </c>
      <c r="D2148" s="1" t="s">
        <v>3594</v>
      </c>
      <c r="E2148" s="1" t="s">
        <v>3595</v>
      </c>
      <c r="F2148" s="1" t="s">
        <v>6255</v>
      </c>
      <c r="G2148" s="1" t="s">
        <v>6875</v>
      </c>
      <c r="H2148" s="1" t="s">
        <v>6876</v>
      </c>
      <c r="I2148" s="52" t="s">
        <v>2774</v>
      </c>
      <c r="J2148" s="52" t="s">
        <v>2775</v>
      </c>
      <c r="K2148" s="52" t="s">
        <v>3597</v>
      </c>
      <c r="M2148" s="2"/>
      <c r="O2148" s="1" t="s">
        <v>6909</v>
      </c>
      <c r="P2148" s="52" t="s">
        <v>3924</v>
      </c>
    </row>
    <row r="2149" ht="13.2" spans="1:17">
      <c r="A2149" s="1">
        <v>2148</v>
      </c>
      <c r="B2149" s="1" t="s">
        <v>3</v>
      </c>
      <c r="C2149" s="1" t="s">
        <v>4</v>
      </c>
      <c r="D2149" s="1" t="s">
        <v>3594</v>
      </c>
      <c r="E2149" s="1" t="s">
        <v>3595</v>
      </c>
      <c r="F2149" s="1" t="s">
        <v>6255</v>
      </c>
      <c r="G2149" s="1" t="s">
        <v>6875</v>
      </c>
      <c r="H2149" s="1" t="s">
        <v>6876</v>
      </c>
      <c r="I2149" s="52" t="s">
        <v>2774</v>
      </c>
      <c r="J2149" s="52" t="s">
        <v>2775</v>
      </c>
      <c r="K2149" s="52" t="s">
        <v>3597</v>
      </c>
      <c r="L2149" s="1" t="s">
        <v>6910</v>
      </c>
      <c r="M2149" s="2" t="s">
        <v>55</v>
      </c>
      <c r="O2149" s="1" t="s">
        <v>6909</v>
      </c>
      <c r="P2149" s="52" t="s">
        <v>3924</v>
      </c>
      <c r="Q2149" s="52" t="s">
        <v>3926</v>
      </c>
    </row>
    <row r="2150" ht="13.2" spans="1:18">
      <c r="A2150" s="1">
        <v>2149</v>
      </c>
      <c r="B2150" s="1" t="s">
        <v>6</v>
      </c>
      <c r="C2150" s="1" t="s">
        <v>8</v>
      </c>
      <c r="D2150" s="1" t="s">
        <v>3594</v>
      </c>
      <c r="E2150" s="1" t="s">
        <v>3595</v>
      </c>
      <c r="F2150" s="1" t="s">
        <v>6255</v>
      </c>
      <c r="G2150" s="1" t="s">
        <v>6875</v>
      </c>
      <c r="H2150" s="1" t="s">
        <v>6876</v>
      </c>
      <c r="I2150" s="52" t="s">
        <v>2776</v>
      </c>
      <c r="J2150" s="52" t="s">
        <v>2777</v>
      </c>
      <c r="K2150" s="52" t="s">
        <v>3597</v>
      </c>
      <c r="M2150" s="2"/>
      <c r="O2150" s="1" t="s">
        <v>6911</v>
      </c>
      <c r="P2150" s="52" t="s">
        <v>4050</v>
      </c>
      <c r="R2150" s="1" t="s">
        <v>3609</v>
      </c>
    </row>
    <row r="2151" ht="13.2" spans="1:16">
      <c r="A2151" s="1">
        <v>2150</v>
      </c>
      <c r="B2151" s="1" t="s">
        <v>6</v>
      </c>
      <c r="C2151" s="1" t="s">
        <v>7</v>
      </c>
      <c r="D2151" s="1" t="s">
        <v>3594</v>
      </c>
      <c r="E2151" s="1" t="s">
        <v>3595</v>
      </c>
      <c r="F2151" s="1" t="s">
        <v>6255</v>
      </c>
      <c r="G2151" s="1" t="s">
        <v>6875</v>
      </c>
      <c r="H2151" s="1" t="s">
        <v>6876</v>
      </c>
      <c r="I2151" s="52" t="s">
        <v>2778</v>
      </c>
      <c r="J2151" s="52" t="s">
        <v>2779</v>
      </c>
      <c r="K2151" s="52" t="s">
        <v>3597</v>
      </c>
      <c r="M2151" s="2"/>
      <c r="O2151" s="1" t="s">
        <v>6912</v>
      </c>
      <c r="P2151" s="52" t="s">
        <v>6371</v>
      </c>
    </row>
    <row r="2152" ht="13.2" spans="1:17">
      <c r="A2152" s="1">
        <v>2151</v>
      </c>
      <c r="B2152" s="1" t="s">
        <v>3</v>
      </c>
      <c r="C2152" s="1" t="s">
        <v>4</v>
      </c>
      <c r="D2152" s="1" t="s">
        <v>3594</v>
      </c>
      <c r="E2152" s="1" t="s">
        <v>3595</v>
      </c>
      <c r="F2152" s="1" t="s">
        <v>6255</v>
      </c>
      <c r="G2152" s="1" t="s">
        <v>6875</v>
      </c>
      <c r="H2152" s="1" t="s">
        <v>6876</v>
      </c>
      <c r="I2152" s="52" t="s">
        <v>2778</v>
      </c>
      <c r="J2152" s="52" t="s">
        <v>2779</v>
      </c>
      <c r="K2152" s="52" t="s">
        <v>3597</v>
      </c>
      <c r="L2152" s="1" t="s">
        <v>6913</v>
      </c>
      <c r="M2152" s="2" t="s">
        <v>55</v>
      </c>
      <c r="O2152" s="1" t="s">
        <v>6912</v>
      </c>
      <c r="P2152" s="52" t="s">
        <v>6371</v>
      </c>
      <c r="Q2152" s="52" t="s">
        <v>6373</v>
      </c>
    </row>
    <row r="2153" ht="13.2" spans="1:16">
      <c r="A2153" s="1">
        <v>2152</v>
      </c>
      <c r="B2153" s="1" t="s">
        <v>6</v>
      </c>
      <c r="C2153" s="1" t="s">
        <v>7</v>
      </c>
      <c r="D2153" s="1" t="s">
        <v>3594</v>
      </c>
      <c r="E2153" s="1" t="s">
        <v>3595</v>
      </c>
      <c r="F2153" s="1" t="s">
        <v>6255</v>
      </c>
      <c r="G2153" s="1" t="s">
        <v>6875</v>
      </c>
      <c r="H2153" s="1" t="s">
        <v>6876</v>
      </c>
      <c r="I2153" s="52" t="s">
        <v>2780</v>
      </c>
      <c r="J2153" s="52" t="s">
        <v>2781</v>
      </c>
      <c r="K2153" s="52" t="s">
        <v>3597</v>
      </c>
      <c r="M2153" s="2"/>
      <c r="O2153" s="1" t="s">
        <v>6914</v>
      </c>
      <c r="P2153" s="52" t="s">
        <v>4235</v>
      </c>
    </row>
    <row r="2154" ht="13.2" spans="1:17">
      <c r="A2154" s="1">
        <v>2153</v>
      </c>
      <c r="B2154" s="1" t="s">
        <v>3</v>
      </c>
      <c r="C2154" s="1" t="s">
        <v>4</v>
      </c>
      <c r="D2154" s="1" t="s">
        <v>3594</v>
      </c>
      <c r="E2154" s="1" t="s">
        <v>3595</v>
      </c>
      <c r="F2154" s="1" t="s">
        <v>6255</v>
      </c>
      <c r="G2154" s="1" t="s">
        <v>6875</v>
      </c>
      <c r="H2154" s="1" t="s">
        <v>6876</v>
      </c>
      <c r="I2154" s="52" t="s">
        <v>2780</v>
      </c>
      <c r="J2154" s="52" t="s">
        <v>2781</v>
      </c>
      <c r="K2154" s="52" t="s">
        <v>3597</v>
      </c>
      <c r="L2154" s="1" t="s">
        <v>6915</v>
      </c>
      <c r="M2154" s="2" t="s">
        <v>55</v>
      </c>
      <c r="O2154" s="1" t="s">
        <v>6914</v>
      </c>
      <c r="P2154" s="52" t="s">
        <v>4235</v>
      </c>
      <c r="Q2154" s="52" t="s">
        <v>4017</v>
      </c>
    </row>
    <row r="2155" ht="13.2" spans="1:18">
      <c r="A2155" s="1">
        <v>2154</v>
      </c>
      <c r="B2155" s="1" t="s">
        <v>6</v>
      </c>
      <c r="C2155" s="1" t="s">
        <v>8</v>
      </c>
      <c r="D2155" s="1" t="s">
        <v>3594</v>
      </c>
      <c r="E2155" s="1" t="s">
        <v>3595</v>
      </c>
      <c r="F2155" s="1" t="s">
        <v>6255</v>
      </c>
      <c r="G2155" s="1" t="s">
        <v>6875</v>
      </c>
      <c r="H2155" s="1" t="s">
        <v>6876</v>
      </c>
      <c r="I2155" s="52" t="s">
        <v>2782</v>
      </c>
      <c r="J2155" s="52" t="s">
        <v>2783</v>
      </c>
      <c r="K2155" s="52" t="s">
        <v>3597</v>
      </c>
      <c r="M2155" s="2"/>
      <c r="O2155" s="1" t="s">
        <v>6916</v>
      </c>
      <c r="P2155" s="52" t="s">
        <v>5342</v>
      </c>
      <c r="R2155" s="1" t="s">
        <v>3609</v>
      </c>
    </row>
    <row r="2156" ht="13.2" spans="1:18">
      <c r="A2156" s="1">
        <v>2155</v>
      </c>
      <c r="B2156" s="1" t="s">
        <v>6</v>
      </c>
      <c r="C2156" s="1" t="s">
        <v>8</v>
      </c>
      <c r="D2156" s="1" t="s">
        <v>3594</v>
      </c>
      <c r="E2156" s="1" t="s">
        <v>3595</v>
      </c>
      <c r="F2156" s="1" t="s">
        <v>6255</v>
      </c>
      <c r="G2156" s="1" t="s">
        <v>6875</v>
      </c>
      <c r="H2156" s="1" t="s">
        <v>6876</v>
      </c>
      <c r="I2156" s="52" t="s">
        <v>2784</v>
      </c>
      <c r="J2156" s="52" t="s">
        <v>2785</v>
      </c>
      <c r="K2156" s="52" t="s">
        <v>3597</v>
      </c>
      <c r="M2156" s="2"/>
      <c r="O2156" s="1" t="s">
        <v>6917</v>
      </c>
      <c r="P2156" s="52" t="s">
        <v>3694</v>
      </c>
      <c r="R2156" s="1" t="s">
        <v>3609</v>
      </c>
    </row>
    <row r="2157" ht="13.2" spans="1:16">
      <c r="A2157" s="1">
        <v>2156</v>
      </c>
      <c r="B2157" s="1" t="s">
        <v>6</v>
      </c>
      <c r="C2157" s="1" t="s">
        <v>7</v>
      </c>
      <c r="D2157" s="1" t="s">
        <v>3594</v>
      </c>
      <c r="E2157" s="1" t="s">
        <v>3595</v>
      </c>
      <c r="F2157" s="1" t="s">
        <v>6255</v>
      </c>
      <c r="G2157" s="1" t="s">
        <v>6875</v>
      </c>
      <c r="H2157" s="1" t="s">
        <v>6876</v>
      </c>
      <c r="I2157" s="52" t="s">
        <v>2786</v>
      </c>
      <c r="J2157" s="52" t="s">
        <v>2787</v>
      </c>
      <c r="K2157" s="52" t="s">
        <v>3597</v>
      </c>
      <c r="M2157" s="2"/>
      <c r="O2157" s="1" t="s">
        <v>6918</v>
      </c>
      <c r="P2157" s="52" t="s">
        <v>4490</v>
      </c>
    </row>
    <row r="2158" ht="13.2" spans="1:17">
      <c r="A2158" s="1">
        <v>2157</v>
      </c>
      <c r="B2158" s="1" t="s">
        <v>3</v>
      </c>
      <c r="C2158" s="1" t="s">
        <v>4</v>
      </c>
      <c r="D2158" s="1" t="s">
        <v>3594</v>
      </c>
      <c r="E2158" s="1" t="s">
        <v>3595</v>
      </c>
      <c r="F2158" s="1" t="s">
        <v>6255</v>
      </c>
      <c r="G2158" s="1" t="s">
        <v>6875</v>
      </c>
      <c r="H2158" s="1" t="s">
        <v>6876</v>
      </c>
      <c r="I2158" s="52" t="s">
        <v>2786</v>
      </c>
      <c r="J2158" s="52" t="s">
        <v>2787</v>
      </c>
      <c r="K2158" s="52" t="s">
        <v>3597</v>
      </c>
      <c r="L2158" s="1" t="s">
        <v>6919</v>
      </c>
      <c r="M2158" s="2" t="s">
        <v>593</v>
      </c>
      <c r="O2158" s="1" t="s">
        <v>6918</v>
      </c>
      <c r="P2158" s="52" t="s">
        <v>4490</v>
      </c>
      <c r="Q2158" s="52" t="s">
        <v>6385</v>
      </c>
    </row>
    <row r="2159" ht="13.2" spans="1:16">
      <c r="A2159" s="1">
        <v>2158</v>
      </c>
      <c r="B2159" s="1" t="s">
        <v>6</v>
      </c>
      <c r="C2159" s="1" t="s">
        <v>7</v>
      </c>
      <c r="D2159" s="1" t="s">
        <v>3594</v>
      </c>
      <c r="E2159" s="1" t="s">
        <v>3595</v>
      </c>
      <c r="F2159" s="1" t="s">
        <v>6255</v>
      </c>
      <c r="G2159" s="1" t="s">
        <v>6875</v>
      </c>
      <c r="H2159" s="1" t="s">
        <v>6876</v>
      </c>
      <c r="I2159" s="52" t="s">
        <v>2788</v>
      </c>
      <c r="J2159" s="52" t="s">
        <v>2789</v>
      </c>
      <c r="K2159" s="52" t="s">
        <v>3597</v>
      </c>
      <c r="M2159" s="2"/>
      <c r="O2159" s="1" t="s">
        <v>6920</v>
      </c>
      <c r="P2159" s="52" t="s">
        <v>4284</v>
      </c>
    </row>
    <row r="2160" ht="13.2" spans="1:17">
      <c r="A2160" s="1">
        <v>2159</v>
      </c>
      <c r="B2160" s="1" t="s">
        <v>3</v>
      </c>
      <c r="C2160" s="1" t="s">
        <v>4</v>
      </c>
      <c r="D2160" s="1" t="s">
        <v>3594</v>
      </c>
      <c r="E2160" s="1" t="s">
        <v>3595</v>
      </c>
      <c r="F2160" s="1" t="s">
        <v>6255</v>
      </c>
      <c r="G2160" s="1" t="s">
        <v>6875</v>
      </c>
      <c r="H2160" s="1" t="s">
        <v>6876</v>
      </c>
      <c r="I2160" s="52" t="s">
        <v>2788</v>
      </c>
      <c r="J2160" s="52" t="s">
        <v>2789</v>
      </c>
      <c r="K2160" s="52" t="s">
        <v>3597</v>
      </c>
      <c r="L2160" s="1" t="s">
        <v>6921</v>
      </c>
      <c r="M2160" s="2" t="s">
        <v>616</v>
      </c>
      <c r="O2160" s="1" t="s">
        <v>6920</v>
      </c>
      <c r="P2160" s="52" t="s">
        <v>4284</v>
      </c>
      <c r="Q2160" s="52" t="s">
        <v>6271</v>
      </c>
    </row>
    <row r="2161" ht="13.2" spans="1:16">
      <c r="A2161" s="1">
        <v>2160</v>
      </c>
      <c r="B2161" s="1" t="s">
        <v>6</v>
      </c>
      <c r="C2161" s="1" t="s">
        <v>7</v>
      </c>
      <c r="D2161" s="1" t="s">
        <v>3594</v>
      </c>
      <c r="E2161" s="1" t="s">
        <v>3595</v>
      </c>
      <c r="F2161" s="1" t="s">
        <v>6255</v>
      </c>
      <c r="G2161" s="1" t="s">
        <v>6875</v>
      </c>
      <c r="H2161" s="1" t="s">
        <v>6876</v>
      </c>
      <c r="I2161" s="52" t="s">
        <v>2790</v>
      </c>
      <c r="J2161" s="52" t="s">
        <v>2791</v>
      </c>
      <c r="K2161" s="52" t="s">
        <v>3597</v>
      </c>
      <c r="M2161" s="2"/>
      <c r="O2161" s="1" t="s">
        <v>6922</v>
      </c>
      <c r="P2161" s="52" t="s">
        <v>3999</v>
      </c>
    </row>
    <row r="2162" ht="13.2" spans="1:17">
      <c r="A2162" s="1">
        <v>2161</v>
      </c>
      <c r="B2162" s="1" t="s">
        <v>3</v>
      </c>
      <c r="C2162" s="1" t="s">
        <v>4</v>
      </c>
      <c r="D2162" s="1" t="s">
        <v>3594</v>
      </c>
      <c r="E2162" s="1" t="s">
        <v>3595</v>
      </c>
      <c r="F2162" s="1" t="s">
        <v>6255</v>
      </c>
      <c r="G2162" s="1" t="s">
        <v>6875</v>
      </c>
      <c r="H2162" s="1" t="s">
        <v>6876</v>
      </c>
      <c r="I2162" s="52" t="s">
        <v>2790</v>
      </c>
      <c r="J2162" s="52" t="s">
        <v>2791</v>
      </c>
      <c r="K2162" s="52" t="s">
        <v>3597</v>
      </c>
      <c r="L2162" s="1" t="s">
        <v>6923</v>
      </c>
      <c r="M2162" s="2" t="s">
        <v>595</v>
      </c>
      <c r="O2162" s="1" t="s">
        <v>6922</v>
      </c>
      <c r="P2162" s="52" t="s">
        <v>3999</v>
      </c>
      <c r="Q2162" s="52" t="s">
        <v>4641</v>
      </c>
    </row>
    <row r="2163" ht="13.2" spans="1:16">
      <c r="A2163" s="1">
        <v>2162</v>
      </c>
      <c r="B2163" s="1" t="s">
        <v>6</v>
      </c>
      <c r="C2163" s="1" t="s">
        <v>7</v>
      </c>
      <c r="D2163" s="1" t="s">
        <v>3594</v>
      </c>
      <c r="E2163" s="1" t="s">
        <v>3595</v>
      </c>
      <c r="F2163" s="1" t="s">
        <v>6255</v>
      </c>
      <c r="G2163" s="1" t="s">
        <v>6875</v>
      </c>
      <c r="H2163" s="1" t="s">
        <v>6876</v>
      </c>
      <c r="I2163" s="52" t="s">
        <v>2792</v>
      </c>
      <c r="J2163" s="52" t="s">
        <v>2793</v>
      </c>
      <c r="K2163" s="52" t="s">
        <v>3597</v>
      </c>
      <c r="M2163" s="2"/>
      <c r="O2163" s="1" t="s">
        <v>6924</v>
      </c>
      <c r="P2163" s="52" t="s">
        <v>3832</v>
      </c>
    </row>
    <row r="2164" ht="13.2" spans="1:17">
      <c r="A2164" s="1">
        <v>2163</v>
      </c>
      <c r="B2164" s="1" t="s">
        <v>3</v>
      </c>
      <c r="C2164" s="1" t="s">
        <v>4</v>
      </c>
      <c r="D2164" s="1" t="s">
        <v>3594</v>
      </c>
      <c r="E2164" s="1" t="s">
        <v>3595</v>
      </c>
      <c r="F2164" s="1" t="s">
        <v>6255</v>
      </c>
      <c r="G2164" s="1" t="s">
        <v>6875</v>
      </c>
      <c r="H2164" s="1" t="s">
        <v>6876</v>
      </c>
      <c r="I2164" s="52" t="s">
        <v>2792</v>
      </c>
      <c r="J2164" s="52" t="s">
        <v>2793</v>
      </c>
      <c r="K2164" s="52" t="s">
        <v>3597</v>
      </c>
      <c r="L2164" s="1" t="s">
        <v>6925</v>
      </c>
      <c r="M2164" s="2" t="s">
        <v>579</v>
      </c>
      <c r="O2164" s="1" t="s">
        <v>6924</v>
      </c>
      <c r="P2164" s="52" t="s">
        <v>3832</v>
      </c>
      <c r="Q2164" s="52" t="s">
        <v>3834</v>
      </c>
    </row>
    <row r="2165" ht="13.2" spans="1:16">
      <c r="A2165" s="1">
        <v>2164</v>
      </c>
      <c r="B2165" s="1" t="s">
        <v>6</v>
      </c>
      <c r="C2165" s="1" t="s">
        <v>7</v>
      </c>
      <c r="D2165" s="1" t="s">
        <v>3594</v>
      </c>
      <c r="E2165" s="1" t="s">
        <v>3595</v>
      </c>
      <c r="F2165" s="1" t="s">
        <v>6255</v>
      </c>
      <c r="G2165" s="1" t="s">
        <v>6875</v>
      </c>
      <c r="H2165" s="1" t="s">
        <v>6876</v>
      </c>
      <c r="I2165" s="52" t="s">
        <v>2794</v>
      </c>
      <c r="J2165" s="52" t="s">
        <v>2795</v>
      </c>
      <c r="K2165" s="52" t="s">
        <v>3597</v>
      </c>
      <c r="M2165" s="2"/>
      <c r="O2165" s="1" t="s">
        <v>6926</v>
      </c>
      <c r="P2165" s="52" t="s">
        <v>4050</v>
      </c>
    </row>
    <row r="2166" ht="13.2" spans="1:17">
      <c r="A2166" s="1">
        <v>2165</v>
      </c>
      <c r="B2166" s="1" t="s">
        <v>3</v>
      </c>
      <c r="C2166" s="1" t="s">
        <v>4</v>
      </c>
      <c r="D2166" s="1" t="s">
        <v>3594</v>
      </c>
      <c r="E2166" s="1" t="s">
        <v>3595</v>
      </c>
      <c r="F2166" s="1" t="s">
        <v>6255</v>
      </c>
      <c r="G2166" s="1" t="s">
        <v>6875</v>
      </c>
      <c r="H2166" s="1" t="s">
        <v>6876</v>
      </c>
      <c r="I2166" s="52" t="s">
        <v>2794</v>
      </c>
      <c r="J2166" s="52" t="s">
        <v>2795</v>
      </c>
      <c r="K2166" s="52" t="s">
        <v>3597</v>
      </c>
      <c r="L2166" s="1" t="s">
        <v>6927</v>
      </c>
      <c r="M2166" s="2" t="s">
        <v>621</v>
      </c>
      <c r="O2166" s="1" t="s">
        <v>6926</v>
      </c>
      <c r="P2166" s="52" t="s">
        <v>4050</v>
      </c>
      <c r="Q2166" s="52" t="s">
        <v>4052</v>
      </c>
    </row>
    <row r="2167" ht="13.2" spans="1:16">
      <c r="A2167" s="1">
        <v>2166</v>
      </c>
      <c r="B2167" s="1" t="s">
        <v>6</v>
      </c>
      <c r="C2167" s="1" t="s">
        <v>7</v>
      </c>
      <c r="D2167" s="1" t="s">
        <v>3594</v>
      </c>
      <c r="E2167" s="1" t="s">
        <v>3595</v>
      </c>
      <c r="F2167" s="1" t="s">
        <v>6255</v>
      </c>
      <c r="G2167" s="1" t="s">
        <v>6875</v>
      </c>
      <c r="H2167" s="1" t="s">
        <v>6876</v>
      </c>
      <c r="I2167" s="52" t="s">
        <v>2796</v>
      </c>
      <c r="J2167" s="52" t="s">
        <v>2797</v>
      </c>
      <c r="K2167" s="52" t="s">
        <v>3597</v>
      </c>
      <c r="M2167" s="2"/>
      <c r="O2167" s="1" t="s">
        <v>6928</v>
      </c>
      <c r="P2167" s="52" t="s">
        <v>3993</v>
      </c>
    </row>
    <row r="2168" ht="13.2" spans="1:17">
      <c r="A2168" s="1">
        <v>2167</v>
      </c>
      <c r="B2168" s="1" t="s">
        <v>3</v>
      </c>
      <c r="C2168" s="1" t="s">
        <v>4</v>
      </c>
      <c r="D2168" s="1" t="s">
        <v>3594</v>
      </c>
      <c r="E2168" s="1" t="s">
        <v>3595</v>
      </c>
      <c r="F2168" s="1" t="s">
        <v>6255</v>
      </c>
      <c r="G2168" s="1" t="s">
        <v>6875</v>
      </c>
      <c r="H2168" s="1" t="s">
        <v>6876</v>
      </c>
      <c r="I2168" s="52" t="s">
        <v>2796</v>
      </c>
      <c r="J2168" s="52" t="s">
        <v>2797</v>
      </c>
      <c r="K2168" s="52" t="s">
        <v>3597</v>
      </c>
      <c r="L2168" s="1" t="s">
        <v>6929</v>
      </c>
      <c r="M2168" s="2" t="s">
        <v>598</v>
      </c>
      <c r="O2168" s="1" t="s">
        <v>6928</v>
      </c>
      <c r="P2168" s="52" t="s">
        <v>3993</v>
      </c>
      <c r="Q2168" s="52" t="s">
        <v>3995</v>
      </c>
    </row>
    <row r="2169" ht="13.2" spans="1:18">
      <c r="A2169" s="1">
        <v>2168</v>
      </c>
      <c r="B2169" s="1" t="s">
        <v>6</v>
      </c>
      <c r="C2169" s="1" t="s">
        <v>8</v>
      </c>
      <c r="D2169" s="1" t="s">
        <v>3594</v>
      </c>
      <c r="E2169" s="1" t="s">
        <v>3595</v>
      </c>
      <c r="F2169" s="1" t="s">
        <v>6255</v>
      </c>
      <c r="G2169" s="1" t="s">
        <v>6875</v>
      </c>
      <c r="H2169" s="1" t="s">
        <v>6876</v>
      </c>
      <c r="I2169" s="52" t="s">
        <v>2798</v>
      </c>
      <c r="J2169" s="52" t="s">
        <v>2799</v>
      </c>
      <c r="K2169" s="1" t="s">
        <v>3602</v>
      </c>
      <c r="M2169" s="2"/>
      <c r="O2169" s="1" t="s">
        <v>6930</v>
      </c>
      <c r="P2169" s="52" t="s">
        <v>3997</v>
      </c>
      <c r="R2169" s="1" t="s">
        <v>3609</v>
      </c>
    </row>
    <row r="2170" ht="13.2" spans="1:16">
      <c r="A2170" s="1">
        <v>2169</v>
      </c>
      <c r="B2170" s="1" t="s">
        <v>6</v>
      </c>
      <c r="C2170" s="1" t="s">
        <v>7</v>
      </c>
      <c r="D2170" s="1" t="s">
        <v>3594</v>
      </c>
      <c r="E2170" s="1" t="s">
        <v>3595</v>
      </c>
      <c r="F2170" s="1" t="s">
        <v>6255</v>
      </c>
      <c r="G2170" s="1" t="s">
        <v>6875</v>
      </c>
      <c r="H2170" s="1" t="s">
        <v>6876</v>
      </c>
      <c r="I2170" s="52" t="s">
        <v>2800</v>
      </c>
      <c r="J2170" s="52" t="s">
        <v>2801</v>
      </c>
      <c r="K2170" s="52" t="s">
        <v>3597</v>
      </c>
      <c r="M2170" s="2"/>
      <c r="O2170" s="1" t="s">
        <v>6931</v>
      </c>
      <c r="P2170" s="52" t="s">
        <v>6403</v>
      </c>
    </row>
    <row r="2171" ht="13.2" spans="1:17">
      <c r="A2171" s="1">
        <v>2170</v>
      </c>
      <c r="B2171" s="1" t="s">
        <v>3</v>
      </c>
      <c r="C2171" s="1" t="s">
        <v>4</v>
      </c>
      <c r="D2171" s="1" t="s">
        <v>3594</v>
      </c>
      <c r="E2171" s="1" t="s">
        <v>3595</v>
      </c>
      <c r="F2171" s="1" t="s">
        <v>6255</v>
      </c>
      <c r="G2171" s="1" t="s">
        <v>6875</v>
      </c>
      <c r="H2171" s="1" t="s">
        <v>6876</v>
      </c>
      <c r="I2171" s="52" t="s">
        <v>2800</v>
      </c>
      <c r="J2171" s="52" t="s">
        <v>2801</v>
      </c>
      <c r="K2171" s="52" t="s">
        <v>3597</v>
      </c>
      <c r="L2171" s="1" t="s">
        <v>6932</v>
      </c>
      <c r="M2171" s="2" t="s">
        <v>583</v>
      </c>
      <c r="O2171" s="1" t="s">
        <v>6931</v>
      </c>
      <c r="P2171" s="52" t="s">
        <v>6403</v>
      </c>
      <c r="Q2171" s="52" t="s">
        <v>5841</v>
      </c>
    </row>
    <row r="2172" ht="13.2" spans="1:16">
      <c r="A2172" s="1">
        <v>2171</v>
      </c>
      <c r="B2172" s="1" t="s">
        <v>6</v>
      </c>
      <c r="C2172" s="1" t="s">
        <v>7</v>
      </c>
      <c r="D2172" s="1" t="s">
        <v>3594</v>
      </c>
      <c r="E2172" s="1" t="s">
        <v>3595</v>
      </c>
      <c r="F2172" s="1" t="s">
        <v>6255</v>
      </c>
      <c r="G2172" s="1" t="s">
        <v>6875</v>
      </c>
      <c r="H2172" s="1" t="s">
        <v>6876</v>
      </c>
      <c r="I2172" s="52" t="s">
        <v>2802</v>
      </c>
      <c r="J2172" s="52" t="s">
        <v>2803</v>
      </c>
      <c r="K2172" s="52" t="s">
        <v>3597</v>
      </c>
      <c r="M2172" s="2"/>
      <c r="O2172" s="1" t="s">
        <v>6933</v>
      </c>
      <c r="P2172" s="52" t="s">
        <v>6075</v>
      </c>
    </row>
    <row r="2173" ht="13.2" spans="1:17">
      <c r="A2173" s="1">
        <v>2172</v>
      </c>
      <c r="B2173" s="1" t="s">
        <v>3</v>
      </c>
      <c r="C2173" s="1" t="s">
        <v>4</v>
      </c>
      <c r="D2173" s="1" t="s">
        <v>3594</v>
      </c>
      <c r="E2173" s="1" t="s">
        <v>3595</v>
      </c>
      <c r="F2173" s="1" t="s">
        <v>6255</v>
      </c>
      <c r="G2173" s="1" t="s">
        <v>6875</v>
      </c>
      <c r="H2173" s="1" t="s">
        <v>6876</v>
      </c>
      <c r="I2173" s="52" t="s">
        <v>2802</v>
      </c>
      <c r="J2173" s="52" t="s">
        <v>2803</v>
      </c>
      <c r="K2173" s="52" t="s">
        <v>3597</v>
      </c>
      <c r="L2173" s="1" t="s">
        <v>6934</v>
      </c>
      <c r="M2173" s="2" t="s">
        <v>584</v>
      </c>
      <c r="O2173" s="1" t="s">
        <v>6933</v>
      </c>
      <c r="P2173" s="52" t="s">
        <v>6075</v>
      </c>
      <c r="Q2173" s="52" t="s">
        <v>3166</v>
      </c>
    </row>
    <row r="2174" ht="13.2" spans="1:16">
      <c r="A2174" s="1">
        <v>2173</v>
      </c>
      <c r="B2174" s="1" t="s">
        <v>6</v>
      </c>
      <c r="C2174" s="1" t="s">
        <v>7</v>
      </c>
      <c r="D2174" s="1" t="s">
        <v>3594</v>
      </c>
      <c r="E2174" s="1" t="s">
        <v>3595</v>
      </c>
      <c r="F2174" s="1" t="s">
        <v>6255</v>
      </c>
      <c r="G2174" s="1" t="s">
        <v>6875</v>
      </c>
      <c r="H2174" s="1" t="s">
        <v>6876</v>
      </c>
      <c r="I2174" s="52" t="s">
        <v>2804</v>
      </c>
      <c r="J2174" s="52" t="s">
        <v>2805</v>
      </c>
      <c r="K2174" s="52" t="s">
        <v>3597</v>
      </c>
      <c r="M2174" s="2"/>
      <c r="O2174" s="1" t="s">
        <v>6935</v>
      </c>
      <c r="P2174" s="52" t="s">
        <v>3986</v>
      </c>
    </row>
    <row r="2175" ht="13.2" spans="1:17">
      <c r="A2175" s="1">
        <v>2174</v>
      </c>
      <c r="B2175" s="1" t="s">
        <v>3</v>
      </c>
      <c r="C2175" s="1" t="s">
        <v>4</v>
      </c>
      <c r="D2175" s="1" t="s">
        <v>3594</v>
      </c>
      <c r="E2175" s="1" t="s">
        <v>3595</v>
      </c>
      <c r="F2175" s="1" t="s">
        <v>6255</v>
      </c>
      <c r="G2175" s="1" t="s">
        <v>6875</v>
      </c>
      <c r="H2175" s="1" t="s">
        <v>6876</v>
      </c>
      <c r="I2175" s="52" t="s">
        <v>2804</v>
      </c>
      <c r="J2175" s="52" t="s">
        <v>2805</v>
      </c>
      <c r="K2175" s="52" t="s">
        <v>3597</v>
      </c>
      <c r="L2175" s="1" t="s">
        <v>6936</v>
      </c>
      <c r="M2175" s="2" t="s">
        <v>567</v>
      </c>
      <c r="O2175" s="1" t="s">
        <v>6935</v>
      </c>
      <c r="P2175" s="52" t="s">
        <v>3986</v>
      </c>
      <c r="Q2175" s="52" t="s">
        <v>3988</v>
      </c>
    </row>
    <row r="2176" ht="13.2" spans="1:16">
      <c r="A2176" s="1">
        <v>2175</v>
      </c>
      <c r="B2176" s="1" t="s">
        <v>6</v>
      </c>
      <c r="C2176" s="1" t="s">
        <v>7</v>
      </c>
      <c r="D2176" s="1" t="s">
        <v>3594</v>
      </c>
      <c r="E2176" s="1" t="s">
        <v>3595</v>
      </c>
      <c r="F2176" s="1" t="s">
        <v>6255</v>
      </c>
      <c r="G2176" s="1" t="s">
        <v>6875</v>
      </c>
      <c r="H2176" s="1" t="s">
        <v>6876</v>
      </c>
      <c r="I2176" s="52" t="s">
        <v>2806</v>
      </c>
      <c r="J2176" s="52" t="s">
        <v>2807</v>
      </c>
      <c r="K2176" s="52" t="s">
        <v>3597</v>
      </c>
      <c r="M2176" s="2"/>
      <c r="O2176" s="1" t="s">
        <v>6937</v>
      </c>
      <c r="P2176" s="52" t="s">
        <v>3875</v>
      </c>
    </row>
    <row r="2177" ht="13.2" spans="1:17">
      <c r="A2177" s="1">
        <v>2176</v>
      </c>
      <c r="B2177" s="1" t="s">
        <v>3</v>
      </c>
      <c r="C2177" s="1" t="s">
        <v>4</v>
      </c>
      <c r="D2177" s="1" t="s">
        <v>3594</v>
      </c>
      <c r="E2177" s="1" t="s">
        <v>3595</v>
      </c>
      <c r="F2177" s="1" t="s">
        <v>6255</v>
      </c>
      <c r="G2177" s="1" t="s">
        <v>6875</v>
      </c>
      <c r="H2177" s="1" t="s">
        <v>6876</v>
      </c>
      <c r="I2177" s="52" t="s">
        <v>2806</v>
      </c>
      <c r="J2177" s="52" t="s">
        <v>2807</v>
      </c>
      <c r="K2177" s="52" t="s">
        <v>3597</v>
      </c>
      <c r="L2177" s="1" t="s">
        <v>6938</v>
      </c>
      <c r="M2177" s="2" t="s">
        <v>585</v>
      </c>
      <c r="O2177" s="1" t="s">
        <v>6937</v>
      </c>
      <c r="P2177" s="52" t="s">
        <v>3875</v>
      </c>
      <c r="Q2177" s="52" t="s">
        <v>3877</v>
      </c>
    </row>
    <row r="2178" ht="13.2" spans="1:16">
      <c r="A2178" s="1">
        <v>2177</v>
      </c>
      <c r="B2178" s="1" t="s">
        <v>6</v>
      </c>
      <c r="C2178" s="1" t="s">
        <v>7</v>
      </c>
      <c r="D2178" s="1" t="s">
        <v>3594</v>
      </c>
      <c r="E2178" s="1" t="s">
        <v>3595</v>
      </c>
      <c r="F2178" s="1" t="s">
        <v>6255</v>
      </c>
      <c r="G2178" s="1" t="s">
        <v>6875</v>
      </c>
      <c r="H2178" s="1" t="s">
        <v>6876</v>
      </c>
      <c r="I2178" s="52" t="s">
        <v>2808</v>
      </c>
      <c r="J2178" s="52" t="s">
        <v>2809</v>
      </c>
      <c r="K2178" s="52" t="s">
        <v>3597</v>
      </c>
      <c r="M2178" s="2"/>
      <c r="O2178" s="1" t="s">
        <v>6939</v>
      </c>
      <c r="P2178" s="52" t="s">
        <v>3729</v>
      </c>
    </row>
    <row r="2179" ht="13.2" spans="1:17">
      <c r="A2179" s="1">
        <v>2178</v>
      </c>
      <c r="B2179" s="1" t="s">
        <v>3</v>
      </c>
      <c r="C2179" s="1" t="s">
        <v>4</v>
      </c>
      <c r="D2179" s="1" t="s">
        <v>3594</v>
      </c>
      <c r="E2179" s="1" t="s">
        <v>3595</v>
      </c>
      <c r="F2179" s="1" t="s">
        <v>6255</v>
      </c>
      <c r="G2179" s="1" t="s">
        <v>6875</v>
      </c>
      <c r="H2179" s="1" t="s">
        <v>6876</v>
      </c>
      <c r="I2179" s="52" t="s">
        <v>2808</v>
      </c>
      <c r="J2179" s="52" t="s">
        <v>2809</v>
      </c>
      <c r="K2179" s="52" t="s">
        <v>3597</v>
      </c>
      <c r="L2179" s="1" t="s">
        <v>6940</v>
      </c>
      <c r="M2179" s="2" t="s">
        <v>622</v>
      </c>
      <c r="O2179" s="1" t="s">
        <v>6939</v>
      </c>
      <c r="P2179" s="52" t="s">
        <v>3729</v>
      </c>
      <c r="Q2179" s="52" t="s">
        <v>3731</v>
      </c>
    </row>
    <row r="2180" ht="13.2" spans="1:16">
      <c r="A2180" s="1">
        <v>2179</v>
      </c>
      <c r="B2180" s="1" t="s">
        <v>6</v>
      </c>
      <c r="C2180" s="1" t="s">
        <v>7</v>
      </c>
      <c r="D2180" s="1" t="s">
        <v>3594</v>
      </c>
      <c r="E2180" s="1" t="s">
        <v>3595</v>
      </c>
      <c r="F2180" s="1" t="s">
        <v>6255</v>
      </c>
      <c r="G2180" s="1" t="s">
        <v>6875</v>
      </c>
      <c r="H2180" s="1" t="s">
        <v>6876</v>
      </c>
      <c r="I2180" s="52" t="s">
        <v>2810</v>
      </c>
      <c r="J2180" s="52" t="s">
        <v>2811</v>
      </c>
      <c r="K2180" s="52" t="s">
        <v>3597</v>
      </c>
      <c r="M2180" s="2"/>
      <c r="O2180" s="1" t="s">
        <v>6941</v>
      </c>
      <c r="P2180" s="52" t="s">
        <v>6415</v>
      </c>
    </row>
    <row r="2181" ht="13.2" spans="1:17">
      <c r="A2181" s="1">
        <v>2180</v>
      </c>
      <c r="B2181" s="1" t="s">
        <v>3</v>
      </c>
      <c r="C2181" s="1" t="s">
        <v>4</v>
      </c>
      <c r="D2181" s="1" t="s">
        <v>3594</v>
      </c>
      <c r="E2181" s="1" t="s">
        <v>3595</v>
      </c>
      <c r="F2181" s="1" t="s">
        <v>6255</v>
      </c>
      <c r="G2181" s="1" t="s">
        <v>6875</v>
      </c>
      <c r="H2181" s="1" t="s">
        <v>6876</v>
      </c>
      <c r="I2181" s="52" t="s">
        <v>2810</v>
      </c>
      <c r="J2181" s="52" t="s">
        <v>2811</v>
      </c>
      <c r="K2181" s="52" t="s">
        <v>3597</v>
      </c>
      <c r="L2181" s="1" t="s">
        <v>6942</v>
      </c>
      <c r="M2181" s="2" t="s">
        <v>600</v>
      </c>
      <c r="O2181" s="1" t="s">
        <v>6941</v>
      </c>
      <c r="P2181" s="52" t="s">
        <v>6415</v>
      </c>
      <c r="Q2181" s="52" t="s">
        <v>4786</v>
      </c>
    </row>
    <row r="2182" ht="13.2" spans="1:16">
      <c r="A2182" s="1">
        <v>2181</v>
      </c>
      <c r="B2182" s="1" t="s">
        <v>6</v>
      </c>
      <c r="C2182" s="1" t="s">
        <v>7</v>
      </c>
      <c r="D2182" s="1" t="s">
        <v>3594</v>
      </c>
      <c r="E2182" s="1" t="s">
        <v>3595</v>
      </c>
      <c r="F2182" s="1" t="s">
        <v>6255</v>
      </c>
      <c r="G2182" s="1" t="s">
        <v>6875</v>
      </c>
      <c r="H2182" s="1" t="s">
        <v>6876</v>
      </c>
      <c r="I2182" s="52" t="s">
        <v>2812</v>
      </c>
      <c r="J2182" s="52" t="s">
        <v>2813</v>
      </c>
      <c r="K2182" s="52" t="s">
        <v>3597</v>
      </c>
      <c r="M2182" s="2"/>
      <c r="O2182" s="1" t="s">
        <v>6943</v>
      </c>
      <c r="P2182" s="52" t="s">
        <v>3916</v>
      </c>
    </row>
    <row r="2183" ht="13.2" spans="1:17">
      <c r="A2183" s="1">
        <v>2182</v>
      </c>
      <c r="B2183" s="1" t="s">
        <v>3</v>
      </c>
      <c r="C2183" s="1" t="s">
        <v>4</v>
      </c>
      <c r="D2183" s="1" t="s">
        <v>3594</v>
      </c>
      <c r="E2183" s="1" t="s">
        <v>3595</v>
      </c>
      <c r="F2183" s="1" t="s">
        <v>6255</v>
      </c>
      <c r="G2183" s="1" t="s">
        <v>6875</v>
      </c>
      <c r="H2183" s="1" t="s">
        <v>6876</v>
      </c>
      <c r="I2183" s="52" t="s">
        <v>2812</v>
      </c>
      <c r="J2183" s="52" t="s">
        <v>2813</v>
      </c>
      <c r="K2183" s="52" t="s">
        <v>3597</v>
      </c>
      <c r="L2183" s="1" t="s">
        <v>6944</v>
      </c>
      <c r="M2183" s="2" t="s">
        <v>601</v>
      </c>
      <c r="O2183" s="1" t="s">
        <v>6943</v>
      </c>
      <c r="P2183" s="52" t="s">
        <v>3916</v>
      </c>
      <c r="Q2183" s="52" t="s">
        <v>3918</v>
      </c>
    </row>
    <row r="2184" ht="13.2" spans="1:18">
      <c r="A2184" s="1">
        <v>2183</v>
      </c>
      <c r="B2184" s="1" t="s">
        <v>6</v>
      </c>
      <c r="C2184" s="1" t="s">
        <v>8</v>
      </c>
      <c r="D2184" s="1" t="s">
        <v>3594</v>
      </c>
      <c r="E2184" s="1" t="s">
        <v>3595</v>
      </c>
      <c r="F2184" s="1" t="s">
        <v>6255</v>
      </c>
      <c r="G2184" s="1" t="s">
        <v>6875</v>
      </c>
      <c r="H2184" s="1" t="s">
        <v>6876</v>
      </c>
      <c r="I2184" s="52" t="s">
        <v>2814</v>
      </c>
      <c r="J2184" s="52" t="s">
        <v>2815</v>
      </c>
      <c r="K2184" s="1" t="s">
        <v>3602</v>
      </c>
      <c r="M2184" s="2"/>
      <c r="O2184" s="1" t="s">
        <v>6945</v>
      </c>
      <c r="P2184" s="52" t="s">
        <v>5890</v>
      </c>
      <c r="R2184" s="1" t="s">
        <v>3609</v>
      </c>
    </row>
    <row r="2185" ht="13.2" spans="1:16">
      <c r="A2185" s="1">
        <v>2184</v>
      </c>
      <c r="B2185" s="1" t="s">
        <v>6</v>
      </c>
      <c r="C2185" s="1" t="s">
        <v>7</v>
      </c>
      <c r="D2185" s="1" t="s">
        <v>3594</v>
      </c>
      <c r="E2185" s="1" t="s">
        <v>3595</v>
      </c>
      <c r="F2185" s="1" t="s">
        <v>6255</v>
      </c>
      <c r="G2185" s="1" t="s">
        <v>6875</v>
      </c>
      <c r="H2185" s="1" t="s">
        <v>6876</v>
      </c>
      <c r="I2185" s="52" t="s">
        <v>2816</v>
      </c>
      <c r="J2185" s="52" t="s">
        <v>2817</v>
      </c>
      <c r="K2185" s="52" t="s">
        <v>3597</v>
      </c>
      <c r="M2185" s="2"/>
      <c r="N2185" s="1" t="s">
        <v>6946</v>
      </c>
      <c r="O2185" s="1" t="s">
        <v>6947</v>
      </c>
      <c r="P2185" s="52" t="s">
        <v>3875</v>
      </c>
    </row>
    <row r="2186" ht="13.2" spans="1:17">
      <c r="A2186" s="1">
        <v>2185</v>
      </c>
      <c r="B2186" s="1" t="s">
        <v>3</v>
      </c>
      <c r="C2186" s="1" t="s">
        <v>4</v>
      </c>
      <c r="D2186" s="1" t="s">
        <v>3594</v>
      </c>
      <c r="E2186" s="1" t="s">
        <v>3595</v>
      </c>
      <c r="F2186" s="1" t="s">
        <v>6255</v>
      </c>
      <c r="G2186" s="1" t="s">
        <v>6875</v>
      </c>
      <c r="H2186" s="1" t="s">
        <v>6876</v>
      </c>
      <c r="I2186" s="52" t="s">
        <v>2816</v>
      </c>
      <c r="J2186" s="52" t="s">
        <v>2817</v>
      </c>
      <c r="K2186" s="52" t="s">
        <v>3597</v>
      </c>
      <c r="L2186" s="1" t="s">
        <v>6948</v>
      </c>
      <c r="M2186" s="2" t="s">
        <v>623</v>
      </c>
      <c r="N2186" s="1" t="s">
        <v>6946</v>
      </c>
      <c r="O2186" s="1" t="s">
        <v>6947</v>
      </c>
      <c r="P2186" s="52" t="s">
        <v>3875</v>
      </c>
      <c r="Q2186" s="52" t="s">
        <v>3877</v>
      </c>
    </row>
    <row r="2187" ht="13.2" spans="1:16">
      <c r="A2187" s="1">
        <v>2186</v>
      </c>
      <c r="B2187" s="1" t="s">
        <v>6</v>
      </c>
      <c r="C2187" s="1" t="s">
        <v>7</v>
      </c>
      <c r="D2187" s="1" t="s">
        <v>3594</v>
      </c>
      <c r="E2187" s="1" t="s">
        <v>3595</v>
      </c>
      <c r="F2187" s="1" t="s">
        <v>6255</v>
      </c>
      <c r="G2187" s="1" t="s">
        <v>6875</v>
      </c>
      <c r="H2187" s="1" t="s">
        <v>6876</v>
      </c>
      <c r="I2187" s="52" t="s">
        <v>2818</v>
      </c>
      <c r="J2187" s="52" t="s">
        <v>2819</v>
      </c>
      <c r="K2187" s="52" t="s">
        <v>3597</v>
      </c>
      <c r="M2187" s="2"/>
      <c r="N2187" s="1" t="s">
        <v>6949</v>
      </c>
      <c r="O2187" s="1" t="s">
        <v>6950</v>
      </c>
      <c r="P2187" s="52" t="s">
        <v>4972</v>
      </c>
    </row>
    <row r="2188" ht="13.2" spans="1:17">
      <c r="A2188" s="1">
        <v>2187</v>
      </c>
      <c r="B2188" s="1" t="s">
        <v>3</v>
      </c>
      <c r="C2188" s="1" t="s">
        <v>4</v>
      </c>
      <c r="D2188" s="1" t="s">
        <v>3594</v>
      </c>
      <c r="E2188" s="1" t="s">
        <v>3595</v>
      </c>
      <c r="F2188" s="1" t="s">
        <v>6255</v>
      </c>
      <c r="G2188" s="1" t="s">
        <v>6875</v>
      </c>
      <c r="H2188" s="1" t="s">
        <v>6876</v>
      </c>
      <c r="I2188" s="52" t="s">
        <v>2818</v>
      </c>
      <c r="J2188" s="52" t="s">
        <v>2819</v>
      </c>
      <c r="K2188" s="52" t="s">
        <v>3597</v>
      </c>
      <c r="L2188" s="1" t="s">
        <v>6951</v>
      </c>
      <c r="M2188" s="2" t="s">
        <v>624</v>
      </c>
      <c r="N2188" s="1" t="s">
        <v>6949</v>
      </c>
      <c r="O2188" s="1" t="s">
        <v>6950</v>
      </c>
      <c r="P2188" s="52" t="s">
        <v>4972</v>
      </c>
      <c r="Q2188" s="52" t="s">
        <v>4974</v>
      </c>
    </row>
    <row r="2189" ht="13.2" spans="1:16">
      <c r="A2189" s="1">
        <v>2188</v>
      </c>
      <c r="B2189" s="1" t="s">
        <v>6</v>
      </c>
      <c r="C2189" s="1" t="s">
        <v>7</v>
      </c>
      <c r="D2189" s="1" t="s">
        <v>3594</v>
      </c>
      <c r="E2189" s="1" t="s">
        <v>3595</v>
      </c>
      <c r="F2189" s="1" t="s">
        <v>6255</v>
      </c>
      <c r="G2189" s="1" t="s">
        <v>6875</v>
      </c>
      <c r="H2189" s="1" t="s">
        <v>6876</v>
      </c>
      <c r="I2189" s="52" t="s">
        <v>2820</v>
      </c>
      <c r="J2189" s="52" t="s">
        <v>2821</v>
      </c>
      <c r="K2189" s="52" t="s">
        <v>3597</v>
      </c>
      <c r="M2189" s="2"/>
      <c r="O2189" s="1" t="s">
        <v>6952</v>
      </c>
      <c r="P2189" s="52" t="s">
        <v>5435</v>
      </c>
    </row>
    <row r="2190" ht="13.2" spans="1:17">
      <c r="A2190" s="1">
        <v>2189</v>
      </c>
      <c r="B2190" s="1" t="s">
        <v>3</v>
      </c>
      <c r="C2190" s="1" t="s">
        <v>4</v>
      </c>
      <c r="D2190" s="1" t="s">
        <v>3594</v>
      </c>
      <c r="E2190" s="1" t="s">
        <v>3595</v>
      </c>
      <c r="F2190" s="1" t="s">
        <v>6255</v>
      </c>
      <c r="G2190" s="1" t="s">
        <v>6875</v>
      </c>
      <c r="H2190" s="1" t="s">
        <v>6876</v>
      </c>
      <c r="I2190" s="52" t="s">
        <v>2820</v>
      </c>
      <c r="J2190" s="52" t="s">
        <v>2821</v>
      </c>
      <c r="K2190" s="52" t="s">
        <v>3597</v>
      </c>
      <c r="L2190" s="1" t="s">
        <v>6953</v>
      </c>
      <c r="M2190" s="2" t="s">
        <v>55</v>
      </c>
      <c r="O2190" s="1" t="s">
        <v>6952</v>
      </c>
      <c r="P2190" s="52" t="s">
        <v>5435</v>
      </c>
      <c r="Q2190" s="52" t="s">
        <v>5437</v>
      </c>
    </row>
    <row r="2191" ht="13.2" spans="1:16">
      <c r="A2191" s="1">
        <v>2190</v>
      </c>
      <c r="B2191" s="1" t="s">
        <v>6</v>
      </c>
      <c r="C2191" s="1" t="s">
        <v>7</v>
      </c>
      <c r="D2191" s="1" t="s">
        <v>3594</v>
      </c>
      <c r="E2191" s="1" t="s">
        <v>3595</v>
      </c>
      <c r="F2191" s="1" t="s">
        <v>6255</v>
      </c>
      <c r="G2191" s="1" t="s">
        <v>6875</v>
      </c>
      <c r="H2191" s="1" t="s">
        <v>6876</v>
      </c>
      <c r="I2191" s="52" t="s">
        <v>2822</v>
      </c>
      <c r="J2191" s="52" t="s">
        <v>2823</v>
      </c>
      <c r="K2191" s="52" t="s">
        <v>3597</v>
      </c>
      <c r="M2191" s="2"/>
      <c r="O2191" s="1" t="s">
        <v>6954</v>
      </c>
      <c r="P2191" s="52" t="s">
        <v>3725</v>
      </c>
    </row>
    <row r="2192" ht="13.2" spans="1:17">
      <c r="A2192" s="1">
        <v>2191</v>
      </c>
      <c r="B2192" s="1" t="s">
        <v>3</v>
      </c>
      <c r="C2192" s="1" t="s">
        <v>4</v>
      </c>
      <c r="D2192" s="1" t="s">
        <v>3594</v>
      </c>
      <c r="E2192" s="1" t="s">
        <v>3595</v>
      </c>
      <c r="F2192" s="1" t="s">
        <v>6255</v>
      </c>
      <c r="G2192" s="1" t="s">
        <v>6875</v>
      </c>
      <c r="H2192" s="1" t="s">
        <v>6876</v>
      </c>
      <c r="I2192" s="52" t="s">
        <v>2822</v>
      </c>
      <c r="J2192" s="52" t="s">
        <v>2823</v>
      </c>
      <c r="K2192" s="52" t="s">
        <v>3597</v>
      </c>
      <c r="L2192" s="1" t="s">
        <v>6955</v>
      </c>
      <c r="M2192" s="2" t="s">
        <v>195</v>
      </c>
      <c r="O2192" s="1" t="s">
        <v>6954</v>
      </c>
      <c r="P2192" s="52" t="s">
        <v>3725</v>
      </c>
      <c r="Q2192" s="52" t="s">
        <v>3727</v>
      </c>
    </row>
    <row r="2193" ht="13.2" spans="1:16">
      <c r="A2193" s="1">
        <v>2192</v>
      </c>
      <c r="B2193" s="1" t="s">
        <v>6</v>
      </c>
      <c r="C2193" s="1" t="s">
        <v>7</v>
      </c>
      <c r="D2193" s="1" t="s">
        <v>3594</v>
      </c>
      <c r="E2193" s="1" t="s">
        <v>3595</v>
      </c>
      <c r="F2193" s="1" t="s">
        <v>6255</v>
      </c>
      <c r="G2193" s="1" t="s">
        <v>6875</v>
      </c>
      <c r="H2193" s="1" t="s">
        <v>6876</v>
      </c>
      <c r="I2193" s="52" t="s">
        <v>2824</v>
      </c>
      <c r="J2193" s="52" t="s">
        <v>2825</v>
      </c>
      <c r="K2193" s="52" t="s">
        <v>3597</v>
      </c>
      <c r="M2193" s="2"/>
      <c r="O2193" s="1" t="s">
        <v>6956</v>
      </c>
      <c r="P2193" s="52" t="s">
        <v>6434</v>
      </c>
    </row>
    <row r="2194" ht="13.2" spans="1:17">
      <c r="A2194" s="1">
        <v>2193</v>
      </c>
      <c r="B2194" s="1" t="s">
        <v>3</v>
      </c>
      <c r="C2194" s="1" t="s">
        <v>4</v>
      </c>
      <c r="D2194" s="1" t="s">
        <v>3594</v>
      </c>
      <c r="E2194" s="1" t="s">
        <v>3595</v>
      </c>
      <c r="F2194" s="1" t="s">
        <v>6255</v>
      </c>
      <c r="G2194" s="1" t="s">
        <v>6875</v>
      </c>
      <c r="H2194" s="1" t="s">
        <v>6876</v>
      </c>
      <c r="I2194" s="52" t="s">
        <v>2824</v>
      </c>
      <c r="J2194" s="52" t="s">
        <v>2825</v>
      </c>
      <c r="K2194" s="52" t="s">
        <v>3597</v>
      </c>
      <c r="L2194" s="1" t="s">
        <v>6957</v>
      </c>
      <c r="M2194" s="2" t="s">
        <v>592</v>
      </c>
      <c r="O2194" s="1" t="s">
        <v>6956</v>
      </c>
      <c r="P2194" s="52" t="s">
        <v>6434</v>
      </c>
      <c r="Q2194" s="52" t="s">
        <v>4021</v>
      </c>
    </row>
    <row r="2195" ht="13.2" spans="1:16">
      <c r="A2195" s="1">
        <v>2194</v>
      </c>
      <c r="B2195" s="1" t="s">
        <v>6</v>
      </c>
      <c r="C2195" s="1" t="s">
        <v>7</v>
      </c>
      <c r="D2195" s="1" t="s">
        <v>3594</v>
      </c>
      <c r="E2195" s="1" t="s">
        <v>3595</v>
      </c>
      <c r="F2195" s="1" t="s">
        <v>6255</v>
      </c>
      <c r="G2195" s="1" t="s">
        <v>6958</v>
      </c>
      <c r="H2195" s="1" t="s">
        <v>6959</v>
      </c>
      <c r="I2195" s="52" t="s">
        <v>2826</v>
      </c>
      <c r="J2195" s="52" t="s">
        <v>2827</v>
      </c>
      <c r="K2195" s="52" t="s">
        <v>3597</v>
      </c>
      <c r="M2195" s="2"/>
      <c r="O2195" s="1" t="s">
        <v>6960</v>
      </c>
      <c r="P2195" s="52" t="s">
        <v>4742</v>
      </c>
    </row>
    <row r="2196" ht="13.2" spans="1:17">
      <c r="A2196" s="1">
        <v>2195</v>
      </c>
      <c r="B2196" s="1" t="s">
        <v>3</v>
      </c>
      <c r="C2196" s="1" t="s">
        <v>4</v>
      </c>
      <c r="D2196" s="1" t="s">
        <v>3594</v>
      </c>
      <c r="E2196" s="1" t="s">
        <v>3595</v>
      </c>
      <c r="F2196" s="1" t="s">
        <v>6255</v>
      </c>
      <c r="G2196" s="1" t="s">
        <v>6958</v>
      </c>
      <c r="H2196" s="1" t="s">
        <v>6959</v>
      </c>
      <c r="I2196" s="52" t="s">
        <v>2826</v>
      </c>
      <c r="J2196" s="52" t="s">
        <v>2827</v>
      </c>
      <c r="K2196" s="52" t="s">
        <v>3597</v>
      </c>
      <c r="L2196" s="1" t="s">
        <v>6961</v>
      </c>
      <c r="M2196" s="2" t="s">
        <v>583</v>
      </c>
      <c r="O2196" s="1" t="s">
        <v>6960</v>
      </c>
      <c r="P2196" s="52" t="s">
        <v>4742</v>
      </c>
      <c r="Q2196" s="52" t="s">
        <v>3778</v>
      </c>
    </row>
    <row r="2197" ht="13.2" spans="1:16">
      <c r="A2197" s="1">
        <v>2196</v>
      </c>
      <c r="B2197" s="1" t="s">
        <v>6</v>
      </c>
      <c r="C2197" s="1" t="s">
        <v>7</v>
      </c>
      <c r="D2197" s="1" t="s">
        <v>3594</v>
      </c>
      <c r="E2197" s="1" t="s">
        <v>3595</v>
      </c>
      <c r="F2197" s="1" t="s">
        <v>6255</v>
      </c>
      <c r="G2197" s="1" t="s">
        <v>6958</v>
      </c>
      <c r="H2197" s="1" t="s">
        <v>6959</v>
      </c>
      <c r="I2197" s="52" t="s">
        <v>2828</v>
      </c>
      <c r="J2197" s="52" t="s">
        <v>2829</v>
      </c>
      <c r="K2197" s="52" t="s">
        <v>3597</v>
      </c>
      <c r="M2197" s="2"/>
      <c r="O2197" s="1" t="s">
        <v>6962</v>
      </c>
      <c r="P2197" s="52" t="s">
        <v>6330</v>
      </c>
    </row>
    <row r="2198" ht="13.2" spans="1:17">
      <c r="A2198" s="1">
        <v>2197</v>
      </c>
      <c r="B2198" s="1" t="s">
        <v>3</v>
      </c>
      <c r="C2198" s="1" t="s">
        <v>4</v>
      </c>
      <c r="D2198" s="1" t="s">
        <v>3594</v>
      </c>
      <c r="E2198" s="1" t="s">
        <v>3595</v>
      </c>
      <c r="F2198" s="1" t="s">
        <v>6255</v>
      </c>
      <c r="G2198" s="1" t="s">
        <v>6958</v>
      </c>
      <c r="H2198" s="1" t="s">
        <v>6959</v>
      </c>
      <c r="I2198" s="52" t="s">
        <v>2828</v>
      </c>
      <c r="J2198" s="52" t="s">
        <v>2829</v>
      </c>
      <c r="K2198" s="52" t="s">
        <v>3597</v>
      </c>
      <c r="L2198" s="1" t="s">
        <v>6963</v>
      </c>
      <c r="M2198" s="2" t="s">
        <v>584</v>
      </c>
      <c r="O2198" s="1" t="s">
        <v>6962</v>
      </c>
      <c r="P2198" s="52" t="s">
        <v>6330</v>
      </c>
      <c r="Q2198" s="52" t="s">
        <v>6332</v>
      </c>
    </row>
    <row r="2199" ht="13.2" spans="1:16">
      <c r="A2199" s="1">
        <v>2198</v>
      </c>
      <c r="B2199" s="1" t="s">
        <v>6</v>
      </c>
      <c r="C2199" s="1" t="s">
        <v>7</v>
      </c>
      <c r="D2199" s="1" t="s">
        <v>3594</v>
      </c>
      <c r="E2199" s="1" t="s">
        <v>3595</v>
      </c>
      <c r="F2199" s="1" t="s">
        <v>6255</v>
      </c>
      <c r="G2199" s="1" t="s">
        <v>6958</v>
      </c>
      <c r="H2199" s="1" t="s">
        <v>6959</v>
      </c>
      <c r="I2199" s="52" t="s">
        <v>2830</v>
      </c>
      <c r="J2199" s="52" t="s">
        <v>2831</v>
      </c>
      <c r="K2199" s="52" t="s">
        <v>3597</v>
      </c>
      <c r="M2199" s="2"/>
      <c r="O2199" s="1" t="s">
        <v>6964</v>
      </c>
      <c r="P2199" s="52" t="s">
        <v>3875</v>
      </c>
    </row>
    <row r="2200" ht="13.2" spans="1:17">
      <c r="A2200" s="1">
        <v>2199</v>
      </c>
      <c r="B2200" s="1" t="s">
        <v>3</v>
      </c>
      <c r="C2200" s="1" t="s">
        <v>4</v>
      </c>
      <c r="D2200" s="1" t="s">
        <v>3594</v>
      </c>
      <c r="E2200" s="1" t="s">
        <v>3595</v>
      </c>
      <c r="F2200" s="1" t="s">
        <v>6255</v>
      </c>
      <c r="G2200" s="1" t="s">
        <v>6958</v>
      </c>
      <c r="H2200" s="1" t="s">
        <v>6959</v>
      </c>
      <c r="I2200" s="52" t="s">
        <v>2830</v>
      </c>
      <c r="J2200" s="52" t="s">
        <v>2831</v>
      </c>
      <c r="K2200" s="52" t="s">
        <v>3597</v>
      </c>
      <c r="L2200" s="1" t="s">
        <v>6965</v>
      </c>
      <c r="M2200" s="2" t="s">
        <v>625</v>
      </c>
      <c r="O2200" s="1" t="s">
        <v>6964</v>
      </c>
      <c r="P2200" s="52" t="s">
        <v>3875</v>
      </c>
      <c r="Q2200" s="52" t="s">
        <v>3877</v>
      </c>
    </row>
    <row r="2201" ht="13.2" spans="1:16">
      <c r="A2201" s="1">
        <v>2200</v>
      </c>
      <c r="B2201" s="1" t="s">
        <v>6</v>
      </c>
      <c r="C2201" s="1" t="s">
        <v>7</v>
      </c>
      <c r="D2201" s="1" t="s">
        <v>3594</v>
      </c>
      <c r="E2201" s="1" t="s">
        <v>3595</v>
      </c>
      <c r="F2201" s="1" t="s">
        <v>6255</v>
      </c>
      <c r="G2201" s="1" t="s">
        <v>6958</v>
      </c>
      <c r="H2201" s="1" t="s">
        <v>6959</v>
      </c>
      <c r="I2201" s="52" t="s">
        <v>2832</v>
      </c>
      <c r="J2201" s="52" t="s">
        <v>2833</v>
      </c>
      <c r="K2201" s="52" t="s">
        <v>3597</v>
      </c>
      <c r="M2201" s="2"/>
      <c r="O2201" s="1" t="s">
        <v>6966</v>
      </c>
      <c r="P2201" s="52" t="s">
        <v>4366</v>
      </c>
    </row>
    <row r="2202" ht="13.2" spans="1:17">
      <c r="A2202" s="1">
        <v>2201</v>
      </c>
      <c r="B2202" s="1" t="s">
        <v>3</v>
      </c>
      <c r="C2202" s="1" t="s">
        <v>4</v>
      </c>
      <c r="D2202" s="1" t="s">
        <v>3594</v>
      </c>
      <c r="E2202" s="1" t="s">
        <v>3595</v>
      </c>
      <c r="F2202" s="1" t="s">
        <v>6255</v>
      </c>
      <c r="G2202" s="1" t="s">
        <v>6958</v>
      </c>
      <c r="H2202" s="1" t="s">
        <v>6959</v>
      </c>
      <c r="I2202" s="52" t="s">
        <v>2832</v>
      </c>
      <c r="J2202" s="52" t="s">
        <v>2833</v>
      </c>
      <c r="K2202" s="52" t="s">
        <v>3597</v>
      </c>
      <c r="L2202" s="1" t="s">
        <v>6967</v>
      </c>
      <c r="M2202" s="2" t="s">
        <v>626</v>
      </c>
      <c r="O2202" s="1" t="s">
        <v>6966</v>
      </c>
      <c r="P2202" s="52" t="s">
        <v>4366</v>
      </c>
      <c r="Q2202" s="52" t="s">
        <v>4368</v>
      </c>
    </row>
    <row r="2203" ht="13.2" spans="1:16">
      <c r="A2203" s="1">
        <v>2202</v>
      </c>
      <c r="B2203" s="1" t="s">
        <v>6</v>
      </c>
      <c r="C2203" s="1" t="s">
        <v>7</v>
      </c>
      <c r="D2203" s="1" t="s">
        <v>3594</v>
      </c>
      <c r="E2203" s="1" t="s">
        <v>3595</v>
      </c>
      <c r="F2203" s="1" t="s">
        <v>6255</v>
      </c>
      <c r="G2203" s="1" t="s">
        <v>6958</v>
      </c>
      <c r="H2203" s="1" t="s">
        <v>6959</v>
      </c>
      <c r="I2203" s="52" t="s">
        <v>2834</v>
      </c>
      <c r="J2203" s="52" t="s">
        <v>2835</v>
      </c>
      <c r="K2203" s="1" t="s">
        <v>3602</v>
      </c>
      <c r="M2203" s="2"/>
      <c r="N2203" s="1" t="s">
        <v>6968</v>
      </c>
      <c r="O2203" s="1" t="s">
        <v>6969</v>
      </c>
      <c r="P2203" s="52" t="s">
        <v>4336</v>
      </c>
    </row>
    <row r="2204" ht="13.2" spans="1:17">
      <c r="A2204" s="1">
        <v>2203</v>
      </c>
      <c r="B2204" s="1" t="s">
        <v>3</v>
      </c>
      <c r="C2204" s="1" t="s">
        <v>4</v>
      </c>
      <c r="D2204" s="1" t="s">
        <v>3594</v>
      </c>
      <c r="E2204" s="1" t="s">
        <v>3595</v>
      </c>
      <c r="F2204" s="1" t="s">
        <v>6255</v>
      </c>
      <c r="G2204" s="1" t="s">
        <v>6958</v>
      </c>
      <c r="H2204" s="1" t="s">
        <v>6959</v>
      </c>
      <c r="I2204" s="52" t="s">
        <v>2834</v>
      </c>
      <c r="J2204" s="52" t="s">
        <v>2835</v>
      </c>
      <c r="K2204" s="1" t="s">
        <v>3602</v>
      </c>
      <c r="L2204" s="1" t="s">
        <v>6970</v>
      </c>
      <c r="M2204" s="2" t="s">
        <v>627</v>
      </c>
      <c r="N2204" s="1" t="s">
        <v>6968</v>
      </c>
      <c r="O2204" s="1" t="s">
        <v>6969</v>
      </c>
      <c r="P2204" s="52" t="s">
        <v>4336</v>
      </c>
      <c r="Q2204" s="52" t="s">
        <v>3118</v>
      </c>
    </row>
    <row r="2205" ht="13.2" spans="1:16">
      <c r="A2205" s="1">
        <v>2204</v>
      </c>
      <c r="B2205" s="1" t="s">
        <v>6</v>
      </c>
      <c r="C2205" s="1" t="s">
        <v>7</v>
      </c>
      <c r="D2205" s="1" t="s">
        <v>3594</v>
      </c>
      <c r="E2205" s="1" t="s">
        <v>3595</v>
      </c>
      <c r="F2205" s="1" t="s">
        <v>6255</v>
      </c>
      <c r="G2205" s="1" t="s">
        <v>6958</v>
      </c>
      <c r="H2205" s="1" t="s">
        <v>6959</v>
      </c>
      <c r="I2205" s="52" t="s">
        <v>2836</v>
      </c>
      <c r="J2205" s="52" t="s">
        <v>2837</v>
      </c>
      <c r="K2205" s="1" t="s">
        <v>3602</v>
      </c>
      <c r="M2205" s="2"/>
      <c r="O2205" s="1" t="s">
        <v>6971</v>
      </c>
      <c r="P2205" s="52" t="s">
        <v>3625</v>
      </c>
    </row>
    <row r="2206" ht="13.2" spans="1:17">
      <c r="A2206" s="1">
        <v>2205</v>
      </c>
      <c r="B2206" s="1" t="s">
        <v>3</v>
      </c>
      <c r="C2206" s="1" t="s">
        <v>4</v>
      </c>
      <c r="D2206" s="1" t="s">
        <v>3594</v>
      </c>
      <c r="E2206" s="1" t="s">
        <v>3595</v>
      </c>
      <c r="F2206" s="1" t="s">
        <v>6255</v>
      </c>
      <c r="G2206" s="1" t="s">
        <v>6958</v>
      </c>
      <c r="H2206" s="1" t="s">
        <v>6959</v>
      </c>
      <c r="I2206" s="52" t="s">
        <v>2836</v>
      </c>
      <c r="J2206" s="52" t="s">
        <v>2837</v>
      </c>
      <c r="K2206" s="1" t="s">
        <v>3602</v>
      </c>
      <c r="L2206" s="1" t="s">
        <v>6972</v>
      </c>
      <c r="M2206" s="2" t="s">
        <v>628</v>
      </c>
      <c r="O2206" s="1" t="s">
        <v>6971</v>
      </c>
      <c r="P2206" s="52" t="s">
        <v>3625</v>
      </c>
      <c r="Q2206" s="52" t="s">
        <v>6973</v>
      </c>
    </row>
    <row r="2207" ht="13.2" spans="1:18">
      <c r="A2207" s="1">
        <v>2206</v>
      </c>
      <c r="B2207" s="1" t="s">
        <v>6</v>
      </c>
      <c r="C2207" s="1" t="s">
        <v>8</v>
      </c>
      <c r="D2207" s="1" t="s">
        <v>3594</v>
      </c>
      <c r="E2207" s="1" t="s">
        <v>3595</v>
      </c>
      <c r="F2207" s="1" t="s">
        <v>6255</v>
      </c>
      <c r="G2207" s="1" t="s">
        <v>6958</v>
      </c>
      <c r="H2207" s="1" t="s">
        <v>6959</v>
      </c>
      <c r="I2207" s="52" t="s">
        <v>2838</v>
      </c>
      <c r="J2207" s="52" t="s">
        <v>2839</v>
      </c>
      <c r="K2207" s="52" t="s">
        <v>3597</v>
      </c>
      <c r="M2207" s="2"/>
      <c r="O2207" s="1" t="s">
        <v>6974</v>
      </c>
      <c r="P2207" s="52" t="s">
        <v>5664</v>
      </c>
      <c r="R2207" s="1" t="s">
        <v>3609</v>
      </c>
    </row>
    <row r="2208" ht="13.2" spans="1:16">
      <c r="A2208" s="1">
        <v>2207</v>
      </c>
      <c r="B2208" s="1" t="s">
        <v>6</v>
      </c>
      <c r="C2208" s="1" t="s">
        <v>7</v>
      </c>
      <c r="D2208" s="1" t="s">
        <v>3594</v>
      </c>
      <c r="E2208" s="1" t="s">
        <v>3595</v>
      </c>
      <c r="F2208" s="1" t="s">
        <v>6255</v>
      </c>
      <c r="G2208" s="1" t="s">
        <v>6958</v>
      </c>
      <c r="H2208" s="1" t="s">
        <v>6959</v>
      </c>
      <c r="I2208" s="52" t="s">
        <v>2840</v>
      </c>
      <c r="J2208" s="52" t="s">
        <v>2841</v>
      </c>
      <c r="K2208" s="1" t="s">
        <v>3602</v>
      </c>
      <c r="M2208" s="2"/>
      <c r="N2208" s="1" t="s">
        <v>6975</v>
      </c>
      <c r="O2208" s="1" t="s">
        <v>6976</v>
      </c>
      <c r="P2208" s="52" t="s">
        <v>5159</v>
      </c>
    </row>
    <row r="2209" ht="13.2" spans="1:17">
      <c r="A2209" s="1">
        <v>2208</v>
      </c>
      <c r="B2209" s="1" t="s">
        <v>3</v>
      </c>
      <c r="C2209" s="1" t="s">
        <v>4</v>
      </c>
      <c r="D2209" s="1" t="s">
        <v>3594</v>
      </c>
      <c r="E2209" s="1" t="s">
        <v>3595</v>
      </c>
      <c r="F2209" s="1" t="s">
        <v>6255</v>
      </c>
      <c r="G2209" s="1" t="s">
        <v>6958</v>
      </c>
      <c r="H2209" s="1" t="s">
        <v>6959</v>
      </c>
      <c r="I2209" s="52" t="s">
        <v>2840</v>
      </c>
      <c r="J2209" s="52" t="s">
        <v>2841</v>
      </c>
      <c r="K2209" s="1" t="s">
        <v>3602</v>
      </c>
      <c r="L2209" s="1" t="s">
        <v>6977</v>
      </c>
      <c r="M2209" s="2" t="s">
        <v>608</v>
      </c>
      <c r="N2209" s="1" t="s">
        <v>6975</v>
      </c>
      <c r="O2209" s="1" t="s">
        <v>6976</v>
      </c>
      <c r="P2209" s="52" t="s">
        <v>5159</v>
      </c>
      <c r="Q2209" s="52" t="s">
        <v>5161</v>
      </c>
    </row>
    <row r="2210" ht="13.2" spans="1:16">
      <c r="A2210" s="1">
        <v>2209</v>
      </c>
      <c r="B2210" s="1" t="s">
        <v>6</v>
      </c>
      <c r="C2210" s="1" t="s">
        <v>7</v>
      </c>
      <c r="D2210" s="1" t="s">
        <v>3594</v>
      </c>
      <c r="E2210" s="1" t="s">
        <v>3595</v>
      </c>
      <c r="F2210" s="1" t="s">
        <v>6255</v>
      </c>
      <c r="G2210" s="1" t="s">
        <v>6958</v>
      </c>
      <c r="H2210" s="1" t="s">
        <v>6959</v>
      </c>
      <c r="I2210" s="52" t="s">
        <v>2842</v>
      </c>
      <c r="J2210" s="52" t="s">
        <v>2843</v>
      </c>
      <c r="K2210" s="52" t="s">
        <v>3597</v>
      </c>
      <c r="M2210" s="2"/>
      <c r="O2210" s="1" t="s">
        <v>6978</v>
      </c>
      <c r="P2210" s="52" t="s">
        <v>5505</v>
      </c>
    </row>
    <row r="2211" ht="13.2" spans="1:17">
      <c r="A2211" s="1">
        <v>2210</v>
      </c>
      <c r="B2211" s="1" t="s">
        <v>3</v>
      </c>
      <c r="C2211" s="1" t="s">
        <v>4</v>
      </c>
      <c r="D2211" s="1" t="s">
        <v>3594</v>
      </c>
      <c r="E2211" s="1" t="s">
        <v>3595</v>
      </c>
      <c r="F2211" s="1" t="s">
        <v>6255</v>
      </c>
      <c r="G2211" s="1" t="s">
        <v>6958</v>
      </c>
      <c r="H2211" s="1" t="s">
        <v>6959</v>
      </c>
      <c r="I2211" s="52" t="s">
        <v>2842</v>
      </c>
      <c r="J2211" s="52" t="s">
        <v>2843</v>
      </c>
      <c r="K2211" s="52" t="s">
        <v>3597</v>
      </c>
      <c r="L2211" s="1" t="s">
        <v>6979</v>
      </c>
      <c r="M2211" s="2" t="s">
        <v>629</v>
      </c>
      <c r="O2211" s="1" t="s">
        <v>6978</v>
      </c>
      <c r="P2211" s="52" t="s">
        <v>5505</v>
      </c>
      <c r="Q2211" s="52" t="s">
        <v>5507</v>
      </c>
    </row>
    <row r="2212" ht="13.2" spans="1:18">
      <c r="A2212" s="1">
        <v>2211</v>
      </c>
      <c r="B2212" s="1" t="s">
        <v>6</v>
      </c>
      <c r="C2212" s="1" t="s">
        <v>8</v>
      </c>
      <c r="D2212" s="1" t="s">
        <v>3594</v>
      </c>
      <c r="E2212" s="1" t="s">
        <v>3595</v>
      </c>
      <c r="F2212" s="1" t="s">
        <v>6255</v>
      </c>
      <c r="G2212" s="1" t="s">
        <v>6958</v>
      </c>
      <c r="H2212" s="1" t="s">
        <v>6959</v>
      </c>
      <c r="I2212" s="52" t="s">
        <v>2844</v>
      </c>
      <c r="J2212" s="52" t="s">
        <v>2845</v>
      </c>
      <c r="K2212" s="1" t="s">
        <v>3602</v>
      </c>
      <c r="M2212" s="2"/>
      <c r="O2212" s="1" t="s">
        <v>6980</v>
      </c>
      <c r="P2212" s="52" t="s">
        <v>5579</v>
      </c>
      <c r="R2212" s="1" t="s">
        <v>3609</v>
      </c>
    </row>
    <row r="2213" ht="13.2" spans="1:16">
      <c r="A2213" s="1">
        <v>2212</v>
      </c>
      <c r="B2213" s="1" t="s">
        <v>6</v>
      </c>
      <c r="C2213" s="1" t="s">
        <v>7</v>
      </c>
      <c r="D2213" s="1" t="s">
        <v>3594</v>
      </c>
      <c r="E2213" s="1" t="s">
        <v>3595</v>
      </c>
      <c r="F2213" s="1" t="s">
        <v>6255</v>
      </c>
      <c r="G2213" s="1" t="s">
        <v>6981</v>
      </c>
      <c r="H2213" s="1" t="s">
        <v>6982</v>
      </c>
      <c r="I2213" s="52" t="s">
        <v>2846</v>
      </c>
      <c r="J2213" s="52" t="s">
        <v>2847</v>
      </c>
      <c r="K2213" s="52" t="s">
        <v>3597</v>
      </c>
      <c r="M2213" s="2"/>
      <c r="O2213" s="1" t="s">
        <v>6983</v>
      </c>
      <c r="P2213" s="52" t="s">
        <v>4225</v>
      </c>
    </row>
    <row r="2214" ht="13.2" spans="1:17">
      <c r="A2214" s="1">
        <v>2213</v>
      </c>
      <c r="B2214" s="1" t="s">
        <v>3</v>
      </c>
      <c r="C2214" s="1" t="s">
        <v>4</v>
      </c>
      <c r="D2214" s="1" t="s">
        <v>3594</v>
      </c>
      <c r="E2214" s="1" t="s">
        <v>3595</v>
      </c>
      <c r="F2214" s="1" t="s">
        <v>6255</v>
      </c>
      <c r="G2214" s="1" t="s">
        <v>6981</v>
      </c>
      <c r="H2214" s="1" t="s">
        <v>6982</v>
      </c>
      <c r="I2214" s="52" t="s">
        <v>2846</v>
      </c>
      <c r="J2214" s="52" t="s">
        <v>2847</v>
      </c>
      <c r="K2214" s="52" t="s">
        <v>3597</v>
      </c>
      <c r="L2214" s="1" t="s">
        <v>6984</v>
      </c>
      <c r="M2214" s="2" t="s">
        <v>70</v>
      </c>
      <c r="O2214" s="1" t="s">
        <v>6983</v>
      </c>
      <c r="P2214" s="52" t="s">
        <v>4225</v>
      </c>
      <c r="Q2214" s="52" t="s">
        <v>6985</v>
      </c>
    </row>
    <row r="2215" ht="13.2" spans="1:16">
      <c r="A2215" s="1">
        <v>2214</v>
      </c>
      <c r="B2215" s="1" t="s">
        <v>6</v>
      </c>
      <c r="C2215" s="1" t="s">
        <v>7</v>
      </c>
      <c r="D2215" s="1" t="s">
        <v>3594</v>
      </c>
      <c r="E2215" s="1" t="s">
        <v>3595</v>
      </c>
      <c r="F2215" s="1" t="s">
        <v>6255</v>
      </c>
      <c r="G2215" s="1" t="s">
        <v>6981</v>
      </c>
      <c r="H2215" s="1" t="s">
        <v>6982</v>
      </c>
      <c r="I2215" s="52" t="s">
        <v>2848</v>
      </c>
      <c r="J2215" s="52" t="s">
        <v>2849</v>
      </c>
      <c r="K2215" s="52" t="s">
        <v>3597</v>
      </c>
      <c r="M2215" s="2"/>
      <c r="O2215" s="1" t="s">
        <v>6986</v>
      </c>
      <c r="P2215" s="52" t="s">
        <v>3983</v>
      </c>
    </row>
    <row r="2216" ht="13.2" spans="1:17">
      <c r="A2216" s="1">
        <v>2215</v>
      </c>
      <c r="B2216" s="1" t="s">
        <v>3</v>
      </c>
      <c r="C2216" s="1" t="s">
        <v>4</v>
      </c>
      <c r="D2216" s="1" t="s">
        <v>3594</v>
      </c>
      <c r="E2216" s="1" t="s">
        <v>3595</v>
      </c>
      <c r="F2216" s="1" t="s">
        <v>6255</v>
      </c>
      <c r="G2216" s="1" t="s">
        <v>6981</v>
      </c>
      <c r="H2216" s="1" t="s">
        <v>6982</v>
      </c>
      <c r="I2216" s="52" t="s">
        <v>2848</v>
      </c>
      <c r="J2216" s="52" t="s">
        <v>2849</v>
      </c>
      <c r="K2216" s="52" t="s">
        <v>3597</v>
      </c>
      <c r="L2216" s="1" t="s">
        <v>6987</v>
      </c>
      <c r="M2216" s="2" t="s">
        <v>55</v>
      </c>
      <c r="O2216" s="1" t="s">
        <v>6986</v>
      </c>
      <c r="P2216" s="52" t="s">
        <v>3983</v>
      </c>
      <c r="Q2216" s="52" t="s">
        <v>4904</v>
      </c>
    </row>
    <row r="2217" ht="13.2" spans="1:18">
      <c r="A2217" s="1">
        <v>2216</v>
      </c>
      <c r="B2217" s="1" t="s">
        <v>6</v>
      </c>
      <c r="C2217" s="1" t="s">
        <v>8</v>
      </c>
      <c r="D2217" s="1" t="s">
        <v>3594</v>
      </c>
      <c r="E2217" s="1" t="s">
        <v>3595</v>
      </c>
      <c r="F2217" s="1" t="s">
        <v>6255</v>
      </c>
      <c r="G2217" s="1" t="s">
        <v>6981</v>
      </c>
      <c r="H2217" s="1" t="s">
        <v>6982</v>
      </c>
      <c r="I2217" s="52" t="s">
        <v>2850</v>
      </c>
      <c r="J2217" s="52" t="s">
        <v>2851</v>
      </c>
      <c r="K2217" s="52" t="s">
        <v>3597</v>
      </c>
      <c r="M2217" s="2"/>
      <c r="O2217" s="1" t="s">
        <v>6988</v>
      </c>
      <c r="P2217" s="52" t="s">
        <v>6510</v>
      </c>
      <c r="R2217" s="1" t="s">
        <v>3609</v>
      </c>
    </row>
    <row r="2218" ht="13.2" spans="1:16">
      <c r="A2218" s="1">
        <v>2217</v>
      </c>
      <c r="B2218" s="1" t="s">
        <v>6</v>
      </c>
      <c r="C2218" s="1" t="s">
        <v>7</v>
      </c>
      <c r="D2218" s="1" t="s">
        <v>3594</v>
      </c>
      <c r="E2218" s="1" t="s">
        <v>3595</v>
      </c>
      <c r="F2218" s="1" t="s">
        <v>6255</v>
      </c>
      <c r="G2218" s="1" t="s">
        <v>6981</v>
      </c>
      <c r="H2218" s="1" t="s">
        <v>6982</v>
      </c>
      <c r="I2218" s="52" t="s">
        <v>2852</v>
      </c>
      <c r="J2218" s="52" t="s">
        <v>2853</v>
      </c>
      <c r="K2218" s="52" t="s">
        <v>3597</v>
      </c>
      <c r="M2218" s="2"/>
      <c r="O2218" s="1" t="s">
        <v>6989</v>
      </c>
      <c r="P2218" s="52" t="s">
        <v>5730</v>
      </c>
    </row>
    <row r="2219" ht="13.2" spans="1:17">
      <c r="A2219" s="1">
        <v>2218</v>
      </c>
      <c r="B2219" s="1" t="s">
        <v>3</v>
      </c>
      <c r="C2219" s="1" t="s">
        <v>4</v>
      </c>
      <c r="D2219" s="1" t="s">
        <v>3594</v>
      </c>
      <c r="E2219" s="1" t="s">
        <v>3595</v>
      </c>
      <c r="F2219" s="1" t="s">
        <v>6255</v>
      </c>
      <c r="G2219" s="1" t="s">
        <v>6981</v>
      </c>
      <c r="H2219" s="1" t="s">
        <v>6982</v>
      </c>
      <c r="I2219" s="52" t="s">
        <v>2852</v>
      </c>
      <c r="J2219" s="52" t="s">
        <v>2853</v>
      </c>
      <c r="K2219" s="52" t="s">
        <v>3597</v>
      </c>
      <c r="L2219" s="1" t="s">
        <v>6990</v>
      </c>
      <c r="M2219" s="2" t="s">
        <v>55</v>
      </c>
      <c r="O2219" s="1" t="s">
        <v>6989</v>
      </c>
      <c r="P2219" s="52" t="s">
        <v>5730</v>
      </c>
      <c r="Q2219" s="52" t="s">
        <v>5732</v>
      </c>
    </row>
    <row r="2220" ht="13.2" spans="1:18">
      <c r="A2220" s="1">
        <v>2219</v>
      </c>
      <c r="B2220" s="1" t="s">
        <v>6</v>
      </c>
      <c r="C2220" s="1" t="s">
        <v>8</v>
      </c>
      <c r="D2220" s="1" t="s">
        <v>3594</v>
      </c>
      <c r="E2220" s="1" t="s">
        <v>3595</v>
      </c>
      <c r="F2220" s="1" t="s">
        <v>6255</v>
      </c>
      <c r="G2220" s="1" t="s">
        <v>6981</v>
      </c>
      <c r="H2220" s="1" t="s">
        <v>6982</v>
      </c>
      <c r="I2220" s="52" t="s">
        <v>2854</v>
      </c>
      <c r="J2220" s="52" t="s">
        <v>2855</v>
      </c>
      <c r="K2220" s="52" t="s">
        <v>3597</v>
      </c>
      <c r="M2220" s="2"/>
      <c r="O2220" s="1" t="s">
        <v>6991</v>
      </c>
      <c r="P2220" s="52" t="s">
        <v>4482</v>
      </c>
      <c r="R2220" s="1" t="s">
        <v>3609</v>
      </c>
    </row>
    <row r="2221" ht="13.2" spans="1:16">
      <c r="A2221" s="1">
        <v>2220</v>
      </c>
      <c r="B2221" s="1" t="s">
        <v>6</v>
      </c>
      <c r="C2221" s="1" t="s">
        <v>7</v>
      </c>
      <c r="D2221" s="1" t="s">
        <v>3594</v>
      </c>
      <c r="E2221" s="1" t="s">
        <v>3595</v>
      </c>
      <c r="F2221" s="1" t="s">
        <v>6255</v>
      </c>
      <c r="G2221" s="1" t="s">
        <v>6981</v>
      </c>
      <c r="H2221" s="1" t="s">
        <v>6982</v>
      </c>
      <c r="I2221" s="52" t="s">
        <v>2856</v>
      </c>
      <c r="J2221" s="52" t="s">
        <v>2857</v>
      </c>
      <c r="K2221" s="52" t="s">
        <v>3597</v>
      </c>
      <c r="M2221" s="2"/>
      <c r="O2221" s="1" t="s">
        <v>6992</v>
      </c>
      <c r="P2221" s="52" t="s">
        <v>4186</v>
      </c>
    </row>
    <row r="2222" ht="13.2" spans="1:17">
      <c r="A2222" s="1">
        <v>2221</v>
      </c>
      <c r="B2222" s="1" t="s">
        <v>3</v>
      </c>
      <c r="C2222" s="1" t="s">
        <v>4</v>
      </c>
      <c r="D2222" s="1" t="s">
        <v>3594</v>
      </c>
      <c r="E2222" s="1" t="s">
        <v>3595</v>
      </c>
      <c r="F2222" s="1" t="s">
        <v>6255</v>
      </c>
      <c r="G2222" s="1" t="s">
        <v>6981</v>
      </c>
      <c r="H2222" s="1" t="s">
        <v>6982</v>
      </c>
      <c r="I2222" s="52" t="s">
        <v>2856</v>
      </c>
      <c r="J2222" s="52" t="s">
        <v>2857</v>
      </c>
      <c r="K2222" s="52" t="s">
        <v>3597</v>
      </c>
      <c r="L2222" s="1" t="s">
        <v>6993</v>
      </c>
      <c r="M2222" s="2" t="s">
        <v>195</v>
      </c>
      <c r="O2222" s="1" t="s">
        <v>6992</v>
      </c>
      <c r="P2222" s="52" t="s">
        <v>4186</v>
      </c>
      <c r="Q2222" s="52" t="s">
        <v>4188</v>
      </c>
    </row>
    <row r="2223" ht="13.2" spans="1:16">
      <c r="A2223" s="1">
        <v>2222</v>
      </c>
      <c r="B2223" s="1" t="s">
        <v>6</v>
      </c>
      <c r="C2223" s="1" t="s">
        <v>7</v>
      </c>
      <c r="D2223" s="1" t="s">
        <v>3594</v>
      </c>
      <c r="E2223" s="1" t="s">
        <v>3595</v>
      </c>
      <c r="F2223" s="1" t="s">
        <v>6255</v>
      </c>
      <c r="G2223" s="1" t="s">
        <v>6981</v>
      </c>
      <c r="H2223" s="1" t="s">
        <v>6982</v>
      </c>
      <c r="I2223" s="52" t="s">
        <v>2858</v>
      </c>
      <c r="J2223" s="52" t="s">
        <v>2859</v>
      </c>
      <c r="K2223" s="52" t="s">
        <v>3597</v>
      </c>
      <c r="M2223" s="2"/>
      <c r="O2223" s="1" t="s">
        <v>6994</v>
      </c>
      <c r="P2223" s="52" t="s">
        <v>6363</v>
      </c>
    </row>
    <row r="2224" ht="13.2" spans="1:17">
      <c r="A2224" s="1">
        <v>2223</v>
      </c>
      <c r="B2224" s="1" t="s">
        <v>3</v>
      </c>
      <c r="C2224" s="1" t="s">
        <v>4</v>
      </c>
      <c r="D2224" s="1" t="s">
        <v>3594</v>
      </c>
      <c r="E2224" s="1" t="s">
        <v>3595</v>
      </c>
      <c r="F2224" s="1" t="s">
        <v>6255</v>
      </c>
      <c r="G2224" s="1" t="s">
        <v>6981</v>
      </c>
      <c r="H2224" s="1" t="s">
        <v>6982</v>
      </c>
      <c r="I2224" s="52" t="s">
        <v>2858</v>
      </c>
      <c r="J2224" s="52" t="s">
        <v>2859</v>
      </c>
      <c r="K2224" s="52" t="s">
        <v>3597</v>
      </c>
      <c r="L2224" s="1" t="s">
        <v>6995</v>
      </c>
      <c r="M2224" s="2" t="s">
        <v>55</v>
      </c>
      <c r="O2224" s="1" t="s">
        <v>6994</v>
      </c>
      <c r="P2224" s="52" t="s">
        <v>6363</v>
      </c>
      <c r="Q2224" s="52" t="s">
        <v>6365</v>
      </c>
    </row>
    <row r="2225" ht="13.2" spans="1:16">
      <c r="A2225" s="1">
        <v>2224</v>
      </c>
      <c r="B2225" s="1" t="s">
        <v>6</v>
      </c>
      <c r="C2225" s="1" t="s">
        <v>7</v>
      </c>
      <c r="D2225" s="1" t="s">
        <v>3594</v>
      </c>
      <c r="E2225" s="1" t="s">
        <v>3595</v>
      </c>
      <c r="F2225" s="1" t="s">
        <v>6255</v>
      </c>
      <c r="G2225" s="1" t="s">
        <v>6981</v>
      </c>
      <c r="H2225" s="1" t="s">
        <v>6982</v>
      </c>
      <c r="I2225" s="52" t="s">
        <v>2860</v>
      </c>
      <c r="J2225" s="52" t="s">
        <v>2861</v>
      </c>
      <c r="K2225" s="1" t="s">
        <v>3602</v>
      </c>
      <c r="M2225" s="2"/>
      <c r="O2225" s="1" t="s">
        <v>6996</v>
      </c>
      <c r="P2225" s="52" t="s">
        <v>4359</v>
      </c>
    </row>
    <row r="2226" ht="13.2" spans="1:17">
      <c r="A2226" s="1">
        <v>2225</v>
      </c>
      <c r="B2226" s="1" t="s">
        <v>3</v>
      </c>
      <c r="C2226" s="1" t="s">
        <v>4</v>
      </c>
      <c r="D2226" s="1" t="s">
        <v>3594</v>
      </c>
      <c r="E2226" s="1" t="s">
        <v>3595</v>
      </c>
      <c r="F2226" s="1" t="s">
        <v>6255</v>
      </c>
      <c r="G2226" s="1" t="s">
        <v>6981</v>
      </c>
      <c r="H2226" s="1" t="s">
        <v>6982</v>
      </c>
      <c r="I2226" s="52" t="s">
        <v>2860</v>
      </c>
      <c r="J2226" s="52" t="s">
        <v>2861</v>
      </c>
      <c r="K2226" s="1" t="s">
        <v>3602</v>
      </c>
      <c r="L2226" s="1" t="s">
        <v>6997</v>
      </c>
      <c r="M2226" s="2" t="s">
        <v>630</v>
      </c>
      <c r="O2226" s="1" t="s">
        <v>6996</v>
      </c>
      <c r="P2226" s="52" t="s">
        <v>4359</v>
      </c>
      <c r="Q2226" s="52" t="s">
        <v>4361</v>
      </c>
    </row>
    <row r="2227" ht="13.2" spans="1:18">
      <c r="A2227" s="1">
        <v>2226</v>
      </c>
      <c r="B2227" s="1" t="s">
        <v>6</v>
      </c>
      <c r="C2227" s="1" t="s">
        <v>8</v>
      </c>
      <c r="D2227" s="1" t="s">
        <v>3594</v>
      </c>
      <c r="E2227" s="1" t="s">
        <v>3595</v>
      </c>
      <c r="F2227" s="1" t="s">
        <v>6255</v>
      </c>
      <c r="G2227" s="1" t="s">
        <v>6981</v>
      </c>
      <c r="H2227" s="1" t="s">
        <v>6982</v>
      </c>
      <c r="I2227" s="52" t="s">
        <v>2862</v>
      </c>
      <c r="J2227" s="52" t="s">
        <v>2863</v>
      </c>
      <c r="K2227" s="52" t="s">
        <v>3597</v>
      </c>
      <c r="M2227" s="2"/>
      <c r="O2227" s="1" t="s">
        <v>6998</v>
      </c>
      <c r="P2227" s="52" t="s">
        <v>3840</v>
      </c>
      <c r="R2227" s="1" t="s">
        <v>3609</v>
      </c>
    </row>
    <row r="2228" ht="13.2" spans="1:16">
      <c r="A2228" s="1">
        <v>2227</v>
      </c>
      <c r="B2228" s="1" t="s">
        <v>6</v>
      </c>
      <c r="C2228" s="1" t="s">
        <v>7</v>
      </c>
      <c r="D2228" s="1" t="s">
        <v>3594</v>
      </c>
      <c r="E2228" s="1" t="s">
        <v>3595</v>
      </c>
      <c r="F2228" s="1" t="s">
        <v>6255</v>
      </c>
      <c r="G2228" s="1" t="s">
        <v>6981</v>
      </c>
      <c r="H2228" s="1" t="s">
        <v>6982</v>
      </c>
      <c r="I2228" s="52" t="s">
        <v>2864</v>
      </c>
      <c r="J2228" s="52" t="s">
        <v>2865</v>
      </c>
      <c r="K2228" s="52" t="s">
        <v>3597</v>
      </c>
      <c r="M2228" s="2"/>
      <c r="O2228" s="1" t="s">
        <v>6999</v>
      </c>
      <c r="P2228" s="52" t="s">
        <v>4421</v>
      </c>
    </row>
    <row r="2229" ht="13.2" spans="1:17">
      <c r="A2229" s="1">
        <v>2228</v>
      </c>
      <c r="B2229" s="1" t="s">
        <v>3</v>
      </c>
      <c r="C2229" s="1" t="s">
        <v>4</v>
      </c>
      <c r="D2229" s="1" t="s">
        <v>3594</v>
      </c>
      <c r="E2229" s="1" t="s">
        <v>3595</v>
      </c>
      <c r="F2229" s="1" t="s">
        <v>6255</v>
      </c>
      <c r="G2229" s="1" t="s">
        <v>6981</v>
      </c>
      <c r="H2229" s="1" t="s">
        <v>6982</v>
      </c>
      <c r="I2229" s="52" t="s">
        <v>2864</v>
      </c>
      <c r="J2229" s="52" t="s">
        <v>2865</v>
      </c>
      <c r="K2229" s="52" t="s">
        <v>3597</v>
      </c>
      <c r="L2229" s="1" t="s">
        <v>7000</v>
      </c>
      <c r="M2229" s="2" t="s">
        <v>55</v>
      </c>
      <c r="O2229" s="1" t="s">
        <v>6999</v>
      </c>
      <c r="P2229" s="52" t="s">
        <v>4421</v>
      </c>
      <c r="Q2229" s="52" t="s">
        <v>4423</v>
      </c>
    </row>
    <row r="2230" ht="13.2" spans="1:16">
      <c r="A2230" s="1">
        <v>2229</v>
      </c>
      <c r="B2230" s="1" t="s">
        <v>6</v>
      </c>
      <c r="C2230" s="1" t="s">
        <v>7</v>
      </c>
      <c r="D2230" s="1" t="s">
        <v>3594</v>
      </c>
      <c r="E2230" s="1" t="s">
        <v>3595</v>
      </c>
      <c r="F2230" s="1" t="s">
        <v>6255</v>
      </c>
      <c r="G2230" s="1" t="s">
        <v>6981</v>
      </c>
      <c r="H2230" s="1" t="s">
        <v>6982</v>
      </c>
      <c r="I2230" s="52" t="s">
        <v>2866</v>
      </c>
      <c r="J2230" s="52" t="s">
        <v>2867</v>
      </c>
      <c r="K2230" s="52" t="s">
        <v>3597</v>
      </c>
      <c r="M2230" s="2"/>
      <c r="O2230" s="1" t="s">
        <v>7001</v>
      </c>
      <c r="P2230" s="52" t="s">
        <v>6350</v>
      </c>
    </row>
    <row r="2231" ht="13.2" spans="1:17">
      <c r="A2231" s="1">
        <v>2230</v>
      </c>
      <c r="B2231" s="1" t="s">
        <v>3</v>
      </c>
      <c r="C2231" s="1" t="s">
        <v>4</v>
      </c>
      <c r="D2231" s="1" t="s">
        <v>3594</v>
      </c>
      <c r="E2231" s="1" t="s">
        <v>3595</v>
      </c>
      <c r="F2231" s="1" t="s">
        <v>6255</v>
      </c>
      <c r="G2231" s="1" t="s">
        <v>6981</v>
      </c>
      <c r="H2231" s="1" t="s">
        <v>6982</v>
      </c>
      <c r="I2231" s="52" t="s">
        <v>2866</v>
      </c>
      <c r="J2231" s="52" t="s">
        <v>2867</v>
      </c>
      <c r="K2231" s="52" t="s">
        <v>3597</v>
      </c>
      <c r="L2231" s="1" t="s">
        <v>7002</v>
      </c>
      <c r="M2231" s="2" t="s">
        <v>180</v>
      </c>
      <c r="O2231" s="1" t="s">
        <v>7001</v>
      </c>
      <c r="P2231" s="52" t="s">
        <v>6350</v>
      </c>
      <c r="Q2231" s="52" t="s">
        <v>6352</v>
      </c>
    </row>
    <row r="2232" ht="13.2" spans="1:16">
      <c r="A2232" s="1">
        <v>2231</v>
      </c>
      <c r="B2232" s="1" t="s">
        <v>6</v>
      </c>
      <c r="C2232" s="1" t="s">
        <v>7</v>
      </c>
      <c r="D2232" s="1" t="s">
        <v>3594</v>
      </c>
      <c r="E2232" s="1" t="s">
        <v>3595</v>
      </c>
      <c r="F2232" s="1" t="s">
        <v>6255</v>
      </c>
      <c r="G2232" s="1" t="s">
        <v>6981</v>
      </c>
      <c r="H2232" s="1" t="s">
        <v>6982</v>
      </c>
      <c r="I2232" s="52" t="s">
        <v>2868</v>
      </c>
      <c r="J2232" s="52" t="s">
        <v>2869</v>
      </c>
      <c r="K2232" s="1" t="s">
        <v>3602</v>
      </c>
      <c r="M2232" s="2"/>
      <c r="O2232" s="1" t="s">
        <v>7003</v>
      </c>
      <c r="P2232" s="52" t="s">
        <v>5047</v>
      </c>
    </row>
    <row r="2233" ht="13.2" spans="1:17">
      <c r="A2233" s="1">
        <v>2232</v>
      </c>
      <c r="B2233" s="1" t="s">
        <v>3</v>
      </c>
      <c r="C2233" s="1" t="s">
        <v>4</v>
      </c>
      <c r="D2233" s="1" t="s">
        <v>3594</v>
      </c>
      <c r="E2233" s="1" t="s">
        <v>3595</v>
      </c>
      <c r="F2233" s="1" t="s">
        <v>6255</v>
      </c>
      <c r="G2233" s="1" t="s">
        <v>6981</v>
      </c>
      <c r="H2233" s="1" t="s">
        <v>6982</v>
      </c>
      <c r="I2233" s="52" t="s">
        <v>2868</v>
      </c>
      <c r="J2233" s="52" t="s">
        <v>2869</v>
      </c>
      <c r="K2233" s="1" t="s">
        <v>3602</v>
      </c>
      <c r="L2233" s="1" t="s">
        <v>7004</v>
      </c>
      <c r="M2233" s="2" t="s">
        <v>631</v>
      </c>
      <c r="O2233" s="1" t="s">
        <v>7003</v>
      </c>
      <c r="P2233" s="52" t="s">
        <v>5047</v>
      </c>
      <c r="Q2233" s="52" t="s">
        <v>5049</v>
      </c>
    </row>
    <row r="2234" ht="13.2" spans="1:16">
      <c r="A2234" s="1">
        <v>2233</v>
      </c>
      <c r="B2234" s="1" t="s">
        <v>6</v>
      </c>
      <c r="C2234" s="1" t="s">
        <v>7</v>
      </c>
      <c r="D2234" s="1" t="s">
        <v>3594</v>
      </c>
      <c r="E2234" s="1" t="s">
        <v>3595</v>
      </c>
      <c r="F2234" s="1" t="s">
        <v>6255</v>
      </c>
      <c r="G2234" s="1" t="s">
        <v>6981</v>
      </c>
      <c r="H2234" s="1" t="s">
        <v>6982</v>
      </c>
      <c r="I2234" s="52" t="s">
        <v>2870</v>
      </c>
      <c r="J2234" s="52" t="s">
        <v>2871</v>
      </c>
      <c r="K2234" s="1" t="s">
        <v>3602</v>
      </c>
      <c r="M2234" s="2"/>
      <c r="O2234" s="1" t="s">
        <v>7005</v>
      </c>
      <c r="P2234" s="52" t="s">
        <v>4906</v>
      </c>
    </row>
    <row r="2235" ht="13.2" spans="1:17">
      <c r="A2235" s="1">
        <v>2234</v>
      </c>
      <c r="B2235" s="1" t="s">
        <v>3</v>
      </c>
      <c r="C2235" s="1" t="s">
        <v>4</v>
      </c>
      <c r="D2235" s="1" t="s">
        <v>3594</v>
      </c>
      <c r="E2235" s="1" t="s">
        <v>3595</v>
      </c>
      <c r="F2235" s="1" t="s">
        <v>6255</v>
      </c>
      <c r="G2235" s="1" t="s">
        <v>6981</v>
      </c>
      <c r="H2235" s="1" t="s">
        <v>6982</v>
      </c>
      <c r="I2235" s="52" t="s">
        <v>2870</v>
      </c>
      <c r="J2235" s="52" t="s">
        <v>2871</v>
      </c>
      <c r="K2235" s="1" t="s">
        <v>3602</v>
      </c>
      <c r="L2235" s="1" t="s">
        <v>7006</v>
      </c>
      <c r="M2235" s="2" t="s">
        <v>55</v>
      </c>
      <c r="O2235" s="1" t="s">
        <v>7005</v>
      </c>
      <c r="P2235" s="52" t="s">
        <v>4906</v>
      </c>
      <c r="Q2235" s="52" t="s">
        <v>4908</v>
      </c>
    </row>
    <row r="2236" ht="13.2" spans="1:18">
      <c r="A2236" s="1">
        <v>2235</v>
      </c>
      <c r="B2236" s="1" t="s">
        <v>6</v>
      </c>
      <c r="C2236" s="1" t="s">
        <v>8</v>
      </c>
      <c r="D2236" s="1" t="s">
        <v>3594</v>
      </c>
      <c r="E2236" s="1" t="s">
        <v>3595</v>
      </c>
      <c r="F2236" s="1" t="s">
        <v>6255</v>
      </c>
      <c r="G2236" s="1" t="s">
        <v>6981</v>
      </c>
      <c r="H2236" s="1" t="s">
        <v>6982</v>
      </c>
      <c r="I2236" s="52" t="s">
        <v>2872</v>
      </c>
      <c r="J2236" s="52" t="s">
        <v>2873</v>
      </c>
      <c r="K2236" s="52" t="s">
        <v>3597</v>
      </c>
      <c r="M2236" s="2"/>
      <c r="O2236" s="1" t="s">
        <v>7007</v>
      </c>
      <c r="P2236" s="52" t="s">
        <v>5087</v>
      </c>
      <c r="R2236" s="1" t="s">
        <v>3609</v>
      </c>
    </row>
    <row r="2237" ht="13.2" spans="1:16">
      <c r="A2237" s="1">
        <v>2236</v>
      </c>
      <c r="B2237" s="1" t="s">
        <v>6</v>
      </c>
      <c r="C2237" s="1" t="s">
        <v>7</v>
      </c>
      <c r="D2237" s="1" t="s">
        <v>3594</v>
      </c>
      <c r="E2237" s="1" t="s">
        <v>3595</v>
      </c>
      <c r="F2237" s="1" t="s">
        <v>6255</v>
      </c>
      <c r="G2237" s="1" t="s">
        <v>6981</v>
      </c>
      <c r="H2237" s="1" t="s">
        <v>6982</v>
      </c>
      <c r="I2237" s="52" t="s">
        <v>2874</v>
      </c>
      <c r="J2237" s="52" t="s">
        <v>2875</v>
      </c>
      <c r="K2237" s="52" t="s">
        <v>3597</v>
      </c>
      <c r="M2237" s="2"/>
      <c r="O2237" s="1" t="s">
        <v>7008</v>
      </c>
      <c r="P2237" s="52" t="s">
        <v>3643</v>
      </c>
    </row>
    <row r="2238" ht="13.2" spans="1:17">
      <c r="A2238" s="1">
        <v>2237</v>
      </c>
      <c r="B2238" s="1" t="s">
        <v>3</v>
      </c>
      <c r="C2238" s="1" t="s">
        <v>4</v>
      </c>
      <c r="D2238" s="1" t="s">
        <v>3594</v>
      </c>
      <c r="E2238" s="1" t="s">
        <v>3595</v>
      </c>
      <c r="F2238" s="1" t="s">
        <v>6255</v>
      </c>
      <c r="G2238" s="1" t="s">
        <v>6981</v>
      </c>
      <c r="H2238" s="1" t="s">
        <v>6982</v>
      </c>
      <c r="I2238" s="52" t="s">
        <v>2874</v>
      </c>
      <c r="J2238" s="52" t="s">
        <v>2875</v>
      </c>
      <c r="K2238" s="52" t="s">
        <v>3597</v>
      </c>
      <c r="L2238" s="1" t="s">
        <v>7009</v>
      </c>
      <c r="M2238" s="2" t="s">
        <v>632</v>
      </c>
      <c r="O2238" s="1" t="s">
        <v>7008</v>
      </c>
      <c r="P2238" s="52" t="s">
        <v>3643</v>
      </c>
      <c r="Q2238" s="52" t="s">
        <v>3645</v>
      </c>
    </row>
    <row r="2239" ht="13.2" spans="1:16">
      <c r="A2239" s="1">
        <v>2238</v>
      </c>
      <c r="B2239" s="1" t="s">
        <v>6</v>
      </c>
      <c r="C2239" s="1" t="s">
        <v>7</v>
      </c>
      <c r="D2239" s="1" t="s">
        <v>3594</v>
      </c>
      <c r="E2239" s="1" t="s">
        <v>3595</v>
      </c>
      <c r="F2239" s="1" t="s">
        <v>6255</v>
      </c>
      <c r="G2239" s="1" t="s">
        <v>6981</v>
      </c>
      <c r="H2239" s="1" t="s">
        <v>6982</v>
      </c>
      <c r="I2239" s="52" t="s">
        <v>2876</v>
      </c>
      <c r="J2239" s="52" t="s">
        <v>2877</v>
      </c>
      <c r="K2239" s="52" t="s">
        <v>3597</v>
      </c>
      <c r="M2239" s="2"/>
      <c r="O2239" s="1" t="s">
        <v>7010</v>
      </c>
      <c r="P2239" s="52" t="s">
        <v>7011</v>
      </c>
    </row>
    <row r="2240" ht="13.2" spans="1:17">
      <c r="A2240" s="1">
        <v>2239</v>
      </c>
      <c r="B2240" s="1" t="s">
        <v>3</v>
      </c>
      <c r="C2240" s="1" t="s">
        <v>4</v>
      </c>
      <c r="D2240" s="1" t="s">
        <v>3594</v>
      </c>
      <c r="E2240" s="1" t="s">
        <v>3595</v>
      </c>
      <c r="F2240" s="1" t="s">
        <v>6255</v>
      </c>
      <c r="G2240" s="1" t="s">
        <v>6981</v>
      </c>
      <c r="H2240" s="1" t="s">
        <v>6982</v>
      </c>
      <c r="I2240" s="52" t="s">
        <v>2876</v>
      </c>
      <c r="J2240" s="52" t="s">
        <v>2877</v>
      </c>
      <c r="K2240" s="52" t="s">
        <v>3597</v>
      </c>
      <c r="L2240" s="1" t="s">
        <v>7012</v>
      </c>
      <c r="M2240" s="2" t="s">
        <v>55</v>
      </c>
      <c r="O2240" s="1" t="s">
        <v>7010</v>
      </c>
      <c r="P2240" s="52" t="s">
        <v>7011</v>
      </c>
      <c r="Q2240" s="52" t="s">
        <v>7013</v>
      </c>
    </row>
    <row r="2241" ht="13.2" spans="1:18">
      <c r="A2241" s="1">
        <v>2240</v>
      </c>
      <c r="B2241" s="1" t="s">
        <v>6</v>
      </c>
      <c r="C2241" s="1" t="s">
        <v>8</v>
      </c>
      <c r="D2241" s="1" t="s">
        <v>3594</v>
      </c>
      <c r="E2241" s="1" t="s">
        <v>3595</v>
      </c>
      <c r="F2241" s="1" t="s">
        <v>6255</v>
      </c>
      <c r="G2241" s="1" t="s">
        <v>6981</v>
      </c>
      <c r="H2241" s="1" t="s">
        <v>6982</v>
      </c>
      <c r="I2241" s="52" t="s">
        <v>2878</v>
      </c>
      <c r="J2241" s="52" t="s">
        <v>2879</v>
      </c>
      <c r="K2241" s="52" t="s">
        <v>3597</v>
      </c>
      <c r="M2241" s="2"/>
      <c r="O2241" s="1" t="s">
        <v>7014</v>
      </c>
      <c r="P2241" s="52" t="s">
        <v>5346</v>
      </c>
      <c r="R2241" s="1" t="s">
        <v>3609</v>
      </c>
    </row>
    <row r="2242" ht="13.2" spans="1:16">
      <c r="A2242" s="1">
        <v>2241</v>
      </c>
      <c r="B2242" s="1" t="s">
        <v>6</v>
      </c>
      <c r="C2242" s="1" t="s">
        <v>7</v>
      </c>
      <c r="D2242" s="1" t="s">
        <v>3594</v>
      </c>
      <c r="E2242" s="1" t="s">
        <v>3595</v>
      </c>
      <c r="F2242" s="1" t="s">
        <v>6255</v>
      </c>
      <c r="G2242" s="1" t="s">
        <v>6981</v>
      </c>
      <c r="H2242" s="1" t="s">
        <v>6982</v>
      </c>
      <c r="I2242" s="52" t="s">
        <v>2880</v>
      </c>
      <c r="J2242" s="52" t="s">
        <v>2881</v>
      </c>
      <c r="K2242" s="1" t="s">
        <v>3602</v>
      </c>
      <c r="M2242" s="2"/>
      <c r="O2242" s="1" t="s">
        <v>7015</v>
      </c>
      <c r="P2242" s="52" t="s">
        <v>4840</v>
      </c>
    </row>
    <row r="2243" ht="13.2" spans="1:17">
      <c r="A2243" s="1">
        <v>2242</v>
      </c>
      <c r="B2243" s="1" t="s">
        <v>3</v>
      </c>
      <c r="C2243" s="1" t="s">
        <v>4</v>
      </c>
      <c r="D2243" s="1" t="s">
        <v>3594</v>
      </c>
      <c r="E2243" s="1" t="s">
        <v>3595</v>
      </c>
      <c r="F2243" s="1" t="s">
        <v>6255</v>
      </c>
      <c r="G2243" s="1" t="s">
        <v>6981</v>
      </c>
      <c r="H2243" s="1" t="s">
        <v>6982</v>
      </c>
      <c r="I2243" s="52" t="s">
        <v>2880</v>
      </c>
      <c r="J2243" s="52" t="s">
        <v>2881</v>
      </c>
      <c r="K2243" s="1" t="s">
        <v>3602</v>
      </c>
      <c r="L2243" s="1" t="s">
        <v>7016</v>
      </c>
      <c r="M2243" s="2" t="s">
        <v>195</v>
      </c>
      <c r="O2243" s="1" t="s">
        <v>7015</v>
      </c>
      <c r="P2243" s="52" t="s">
        <v>4840</v>
      </c>
      <c r="Q2243" s="52" t="s">
        <v>7017</v>
      </c>
    </row>
    <row r="2244" ht="13.2" spans="1:16">
      <c r="A2244" s="1">
        <v>2243</v>
      </c>
      <c r="B2244" s="1" t="s">
        <v>6</v>
      </c>
      <c r="C2244" s="1" t="s">
        <v>7</v>
      </c>
      <c r="D2244" s="1" t="s">
        <v>3594</v>
      </c>
      <c r="E2244" s="1" t="s">
        <v>3595</v>
      </c>
      <c r="F2244" s="1" t="s">
        <v>6255</v>
      </c>
      <c r="G2244" s="1" t="s">
        <v>6981</v>
      </c>
      <c r="H2244" s="1" t="s">
        <v>6982</v>
      </c>
      <c r="I2244" s="52" t="s">
        <v>2882</v>
      </c>
      <c r="J2244" s="52" t="s">
        <v>2883</v>
      </c>
      <c r="K2244" s="1" t="s">
        <v>3602</v>
      </c>
      <c r="M2244" s="2"/>
      <c r="O2244" s="1" t="s">
        <v>7018</v>
      </c>
      <c r="P2244" s="52" t="s">
        <v>5165</v>
      </c>
    </row>
    <row r="2245" ht="13.2" spans="1:17">
      <c r="A2245" s="1">
        <v>2244</v>
      </c>
      <c r="B2245" s="1" t="s">
        <v>3</v>
      </c>
      <c r="C2245" s="1" t="s">
        <v>4</v>
      </c>
      <c r="D2245" s="1" t="s">
        <v>3594</v>
      </c>
      <c r="E2245" s="1" t="s">
        <v>3595</v>
      </c>
      <c r="F2245" s="1" t="s">
        <v>6255</v>
      </c>
      <c r="G2245" s="1" t="s">
        <v>6981</v>
      </c>
      <c r="H2245" s="1" t="s">
        <v>6982</v>
      </c>
      <c r="I2245" s="52" t="s">
        <v>2882</v>
      </c>
      <c r="J2245" s="52" t="s">
        <v>2883</v>
      </c>
      <c r="K2245" s="1" t="s">
        <v>3602</v>
      </c>
      <c r="L2245" s="1" t="s">
        <v>7019</v>
      </c>
      <c r="M2245" s="2" t="s">
        <v>55</v>
      </c>
      <c r="O2245" s="1" t="s">
        <v>7018</v>
      </c>
      <c r="P2245" s="52" t="s">
        <v>5165</v>
      </c>
      <c r="Q2245" s="52" t="s">
        <v>7020</v>
      </c>
    </row>
    <row r="2246" ht="13.2" spans="1:16">
      <c r="A2246" s="1">
        <v>2245</v>
      </c>
      <c r="B2246" s="1" t="s">
        <v>6</v>
      </c>
      <c r="C2246" s="1" t="s">
        <v>7</v>
      </c>
      <c r="D2246" s="1" t="s">
        <v>3594</v>
      </c>
      <c r="E2246" s="1" t="s">
        <v>3595</v>
      </c>
      <c r="F2246" s="1" t="s">
        <v>6255</v>
      </c>
      <c r="G2246" s="1" t="s">
        <v>7021</v>
      </c>
      <c r="H2246" s="1" t="s">
        <v>7022</v>
      </c>
      <c r="I2246" s="52" t="s">
        <v>2884</v>
      </c>
      <c r="J2246" s="52" t="s">
        <v>2885</v>
      </c>
      <c r="K2246" s="52" t="s">
        <v>3597</v>
      </c>
      <c r="M2246" s="2"/>
      <c r="O2246" s="1" t="s">
        <v>7023</v>
      </c>
      <c r="P2246" s="52" t="s">
        <v>5841</v>
      </c>
    </row>
    <row r="2247" ht="13.2" spans="1:17">
      <c r="A2247" s="1">
        <v>2246</v>
      </c>
      <c r="B2247" s="1" t="s">
        <v>3</v>
      </c>
      <c r="C2247" s="1" t="s">
        <v>4</v>
      </c>
      <c r="D2247" s="1" t="s">
        <v>3594</v>
      </c>
      <c r="E2247" s="1" t="s">
        <v>3595</v>
      </c>
      <c r="F2247" s="1" t="s">
        <v>6255</v>
      </c>
      <c r="G2247" s="1" t="s">
        <v>7021</v>
      </c>
      <c r="H2247" s="1" t="s">
        <v>7022</v>
      </c>
      <c r="I2247" s="52" t="s">
        <v>2884</v>
      </c>
      <c r="J2247" s="52" t="s">
        <v>2885</v>
      </c>
      <c r="K2247" s="52" t="s">
        <v>3597</v>
      </c>
      <c r="L2247" s="1" t="s">
        <v>7024</v>
      </c>
      <c r="M2247" s="2" t="s">
        <v>55</v>
      </c>
      <c r="O2247" s="1" t="s">
        <v>7023</v>
      </c>
      <c r="P2247" s="52" t="s">
        <v>5841</v>
      </c>
      <c r="Q2247" s="52" t="s">
        <v>5843</v>
      </c>
    </row>
    <row r="2248" ht="13.2" spans="1:16">
      <c r="A2248" s="1">
        <v>2247</v>
      </c>
      <c r="B2248" s="1" t="s">
        <v>6</v>
      </c>
      <c r="C2248" s="1" t="s">
        <v>7</v>
      </c>
      <c r="D2248" s="1" t="s">
        <v>3594</v>
      </c>
      <c r="E2248" s="1" t="s">
        <v>3595</v>
      </c>
      <c r="F2248" s="1" t="s">
        <v>6255</v>
      </c>
      <c r="G2248" s="1" t="s">
        <v>7021</v>
      </c>
      <c r="H2248" s="1" t="s">
        <v>7022</v>
      </c>
      <c r="I2248" s="52" t="s">
        <v>2886</v>
      </c>
      <c r="J2248" s="52" t="s">
        <v>2887</v>
      </c>
      <c r="K2248" s="52" t="s">
        <v>3597</v>
      </c>
      <c r="M2248" s="2"/>
      <c r="O2248" s="1" t="s">
        <v>7025</v>
      </c>
      <c r="P2248" s="52" t="s">
        <v>3778</v>
      </c>
    </row>
    <row r="2249" ht="13.2" spans="1:17">
      <c r="A2249" s="1">
        <v>2248</v>
      </c>
      <c r="B2249" s="1" t="s">
        <v>3</v>
      </c>
      <c r="C2249" s="1" t="s">
        <v>4</v>
      </c>
      <c r="D2249" s="1" t="s">
        <v>3594</v>
      </c>
      <c r="E2249" s="1" t="s">
        <v>3595</v>
      </c>
      <c r="F2249" s="1" t="s">
        <v>6255</v>
      </c>
      <c r="G2249" s="1" t="s">
        <v>7021</v>
      </c>
      <c r="H2249" s="1" t="s">
        <v>7022</v>
      </c>
      <c r="I2249" s="52" t="s">
        <v>2886</v>
      </c>
      <c r="J2249" s="52" t="s">
        <v>2887</v>
      </c>
      <c r="K2249" s="52" t="s">
        <v>3597</v>
      </c>
      <c r="L2249" s="1" t="s">
        <v>7026</v>
      </c>
      <c r="M2249" s="2" t="s">
        <v>55</v>
      </c>
      <c r="O2249" s="1" t="s">
        <v>7025</v>
      </c>
      <c r="P2249" s="52" t="s">
        <v>3778</v>
      </c>
      <c r="Q2249" s="52" t="s">
        <v>3780</v>
      </c>
    </row>
    <row r="2250" ht="13.2" spans="1:16">
      <c r="A2250" s="1">
        <v>2249</v>
      </c>
      <c r="B2250" s="1" t="s">
        <v>6</v>
      </c>
      <c r="C2250" s="1" t="s">
        <v>7</v>
      </c>
      <c r="D2250" s="1" t="s">
        <v>3594</v>
      </c>
      <c r="E2250" s="1" t="s">
        <v>3595</v>
      </c>
      <c r="F2250" s="1" t="s">
        <v>6255</v>
      </c>
      <c r="G2250" s="1" t="s">
        <v>7021</v>
      </c>
      <c r="H2250" s="1" t="s">
        <v>7022</v>
      </c>
      <c r="I2250" s="52" t="s">
        <v>2888</v>
      </c>
      <c r="J2250" s="52" t="s">
        <v>2889</v>
      </c>
      <c r="K2250" s="52" t="s">
        <v>3597</v>
      </c>
      <c r="M2250" s="2"/>
      <c r="O2250" s="1" t="s">
        <v>7027</v>
      </c>
      <c r="P2250" s="52" t="s">
        <v>4849</v>
      </c>
    </row>
    <row r="2251" ht="13.2" spans="1:17">
      <c r="A2251" s="1">
        <v>2250</v>
      </c>
      <c r="B2251" s="1" t="s">
        <v>3</v>
      </c>
      <c r="C2251" s="1" t="s">
        <v>4</v>
      </c>
      <c r="D2251" s="1" t="s">
        <v>3594</v>
      </c>
      <c r="E2251" s="1" t="s">
        <v>3595</v>
      </c>
      <c r="F2251" s="1" t="s">
        <v>6255</v>
      </c>
      <c r="G2251" s="1" t="s">
        <v>7021</v>
      </c>
      <c r="H2251" s="1" t="s">
        <v>7022</v>
      </c>
      <c r="I2251" s="52" t="s">
        <v>2888</v>
      </c>
      <c r="J2251" s="52" t="s">
        <v>2889</v>
      </c>
      <c r="K2251" s="52" t="s">
        <v>3597</v>
      </c>
      <c r="L2251" s="1" t="s">
        <v>7028</v>
      </c>
      <c r="M2251" s="2" t="s">
        <v>583</v>
      </c>
      <c r="O2251" s="1" t="s">
        <v>7027</v>
      </c>
      <c r="P2251" s="52" t="s">
        <v>4849</v>
      </c>
      <c r="Q2251" s="52" t="s">
        <v>2940</v>
      </c>
    </row>
    <row r="2252" ht="13.2" spans="1:16">
      <c r="A2252" s="1">
        <v>2251</v>
      </c>
      <c r="B2252" s="1" t="s">
        <v>6</v>
      </c>
      <c r="C2252" s="1" t="s">
        <v>7</v>
      </c>
      <c r="D2252" s="1" t="s">
        <v>3594</v>
      </c>
      <c r="E2252" s="1" t="s">
        <v>3595</v>
      </c>
      <c r="F2252" s="1" t="s">
        <v>6255</v>
      </c>
      <c r="G2252" s="1" t="s">
        <v>7021</v>
      </c>
      <c r="H2252" s="1" t="s">
        <v>7022</v>
      </c>
      <c r="I2252" s="52" t="s">
        <v>2890</v>
      </c>
      <c r="J2252" s="52" t="s">
        <v>2891</v>
      </c>
      <c r="K2252" s="52" t="s">
        <v>3597</v>
      </c>
      <c r="M2252" s="2"/>
      <c r="O2252" s="1" t="s">
        <v>7029</v>
      </c>
      <c r="P2252" s="52" t="s">
        <v>4570</v>
      </c>
    </row>
    <row r="2253" ht="13.2" spans="1:17">
      <c r="A2253" s="1">
        <v>2252</v>
      </c>
      <c r="B2253" s="1" t="s">
        <v>3</v>
      </c>
      <c r="C2253" s="1" t="s">
        <v>4</v>
      </c>
      <c r="D2253" s="1" t="s">
        <v>3594</v>
      </c>
      <c r="E2253" s="1" t="s">
        <v>3595</v>
      </c>
      <c r="F2253" s="1" t="s">
        <v>6255</v>
      </c>
      <c r="G2253" s="1" t="s">
        <v>7021</v>
      </c>
      <c r="H2253" s="1" t="s">
        <v>7022</v>
      </c>
      <c r="I2253" s="52" t="s">
        <v>2890</v>
      </c>
      <c r="J2253" s="52" t="s">
        <v>2891</v>
      </c>
      <c r="K2253" s="52" t="s">
        <v>3597</v>
      </c>
      <c r="L2253" s="1" t="s">
        <v>7030</v>
      </c>
      <c r="M2253" s="2" t="s">
        <v>567</v>
      </c>
      <c r="O2253" s="1" t="s">
        <v>7029</v>
      </c>
      <c r="P2253" s="52" t="s">
        <v>4570</v>
      </c>
      <c r="Q2253" s="52" t="s">
        <v>4572</v>
      </c>
    </row>
    <row r="2254" ht="13.2" spans="1:16">
      <c r="A2254" s="1">
        <v>2253</v>
      </c>
      <c r="B2254" s="1" t="s">
        <v>6</v>
      </c>
      <c r="C2254" s="1" t="s">
        <v>7</v>
      </c>
      <c r="D2254" s="1" t="s">
        <v>3594</v>
      </c>
      <c r="E2254" s="1" t="s">
        <v>3595</v>
      </c>
      <c r="F2254" s="1" t="s">
        <v>6255</v>
      </c>
      <c r="G2254" s="1" t="s">
        <v>7021</v>
      </c>
      <c r="H2254" s="1" t="s">
        <v>7022</v>
      </c>
      <c r="I2254" s="52" t="s">
        <v>2892</v>
      </c>
      <c r="J2254" s="52" t="s">
        <v>2893</v>
      </c>
      <c r="K2254" s="52" t="s">
        <v>3597</v>
      </c>
      <c r="M2254" s="2"/>
      <c r="O2254" s="1" t="s">
        <v>7031</v>
      </c>
      <c r="P2254" s="52" t="s">
        <v>4223</v>
      </c>
    </row>
    <row r="2255" ht="13.2" spans="1:17">
      <c r="A2255" s="1">
        <v>2254</v>
      </c>
      <c r="B2255" s="1" t="s">
        <v>3</v>
      </c>
      <c r="C2255" s="1" t="s">
        <v>4</v>
      </c>
      <c r="D2255" s="1" t="s">
        <v>3594</v>
      </c>
      <c r="E2255" s="1" t="s">
        <v>3595</v>
      </c>
      <c r="F2255" s="1" t="s">
        <v>6255</v>
      </c>
      <c r="G2255" s="1" t="s">
        <v>7021</v>
      </c>
      <c r="H2255" s="1" t="s">
        <v>7022</v>
      </c>
      <c r="I2255" s="52" t="s">
        <v>2892</v>
      </c>
      <c r="J2255" s="52" t="s">
        <v>2893</v>
      </c>
      <c r="K2255" s="52" t="s">
        <v>3597</v>
      </c>
      <c r="L2255" s="1" t="s">
        <v>7032</v>
      </c>
      <c r="M2255" s="2" t="s">
        <v>568</v>
      </c>
      <c r="O2255" s="1" t="s">
        <v>7031</v>
      </c>
      <c r="P2255" s="52" t="s">
        <v>4223</v>
      </c>
      <c r="Q2255" s="52" t="s">
        <v>4225</v>
      </c>
    </row>
    <row r="2256" ht="13.2" spans="1:16">
      <c r="A2256" s="1">
        <v>2255</v>
      </c>
      <c r="B2256" s="1" t="s">
        <v>6</v>
      </c>
      <c r="C2256" s="1" t="s">
        <v>7</v>
      </c>
      <c r="D2256" s="1" t="s">
        <v>3594</v>
      </c>
      <c r="E2256" s="1" t="s">
        <v>3595</v>
      </c>
      <c r="F2256" s="1" t="s">
        <v>6255</v>
      </c>
      <c r="G2256" s="1" t="s">
        <v>7021</v>
      </c>
      <c r="H2256" s="1" t="s">
        <v>7022</v>
      </c>
      <c r="I2256" s="52" t="s">
        <v>2894</v>
      </c>
      <c r="J2256" s="52" t="s">
        <v>2895</v>
      </c>
      <c r="K2256" s="52" t="s">
        <v>3597</v>
      </c>
      <c r="M2256" s="2"/>
      <c r="O2256" s="1" t="s">
        <v>7033</v>
      </c>
      <c r="P2256" s="52" t="s">
        <v>5598</v>
      </c>
    </row>
    <row r="2257" ht="13.2" spans="1:17">
      <c r="A2257" s="1">
        <v>2256</v>
      </c>
      <c r="B2257" s="1" t="s">
        <v>3</v>
      </c>
      <c r="C2257" s="1" t="s">
        <v>4</v>
      </c>
      <c r="D2257" s="1" t="s">
        <v>3594</v>
      </c>
      <c r="E2257" s="1" t="s">
        <v>3595</v>
      </c>
      <c r="F2257" s="1" t="s">
        <v>6255</v>
      </c>
      <c r="G2257" s="1" t="s">
        <v>7021</v>
      </c>
      <c r="H2257" s="1" t="s">
        <v>7022</v>
      </c>
      <c r="I2257" s="52" t="s">
        <v>2894</v>
      </c>
      <c r="J2257" s="52" t="s">
        <v>2895</v>
      </c>
      <c r="K2257" s="52" t="s">
        <v>3597</v>
      </c>
      <c r="L2257" s="1" t="s">
        <v>7034</v>
      </c>
      <c r="M2257" s="2" t="s">
        <v>583</v>
      </c>
      <c r="O2257" s="1" t="s">
        <v>7033</v>
      </c>
      <c r="P2257" s="52" t="s">
        <v>5598</v>
      </c>
      <c r="Q2257" s="52" t="s">
        <v>5600</v>
      </c>
    </row>
    <row r="2258" ht="13.2" spans="1:16">
      <c r="A2258" s="1">
        <v>2257</v>
      </c>
      <c r="B2258" s="1" t="s">
        <v>6</v>
      </c>
      <c r="C2258" s="1" t="s">
        <v>7</v>
      </c>
      <c r="D2258" s="1" t="s">
        <v>3594</v>
      </c>
      <c r="E2258" s="1" t="s">
        <v>3595</v>
      </c>
      <c r="F2258" s="1" t="s">
        <v>6255</v>
      </c>
      <c r="G2258" s="1" t="s">
        <v>7021</v>
      </c>
      <c r="H2258" s="1" t="s">
        <v>7022</v>
      </c>
      <c r="I2258" s="52" t="s">
        <v>2896</v>
      </c>
      <c r="J2258" s="52" t="s">
        <v>2467</v>
      </c>
      <c r="K2258" s="52" t="s">
        <v>3597</v>
      </c>
      <c r="M2258" s="2"/>
      <c r="O2258" s="1" t="s">
        <v>7035</v>
      </c>
      <c r="P2258" s="52" t="s">
        <v>5111</v>
      </c>
    </row>
    <row r="2259" ht="13.2" spans="1:17">
      <c r="A2259" s="1">
        <v>2258</v>
      </c>
      <c r="B2259" s="1" t="s">
        <v>3</v>
      </c>
      <c r="C2259" s="1" t="s">
        <v>4</v>
      </c>
      <c r="D2259" s="1" t="s">
        <v>3594</v>
      </c>
      <c r="E2259" s="1" t="s">
        <v>3595</v>
      </c>
      <c r="F2259" s="1" t="s">
        <v>6255</v>
      </c>
      <c r="G2259" s="1" t="s">
        <v>7021</v>
      </c>
      <c r="H2259" s="1" t="s">
        <v>7022</v>
      </c>
      <c r="I2259" s="52" t="s">
        <v>2896</v>
      </c>
      <c r="J2259" s="52" t="s">
        <v>2467</v>
      </c>
      <c r="K2259" s="52" t="s">
        <v>3597</v>
      </c>
      <c r="L2259" s="1" t="s">
        <v>7036</v>
      </c>
      <c r="M2259" s="2" t="s">
        <v>633</v>
      </c>
      <c r="O2259" s="1" t="s">
        <v>7035</v>
      </c>
      <c r="P2259" s="52" t="s">
        <v>5111</v>
      </c>
      <c r="Q2259" s="52" t="s">
        <v>5113</v>
      </c>
    </row>
    <row r="2260" ht="13.2" spans="1:16">
      <c r="A2260" s="1">
        <v>2259</v>
      </c>
      <c r="B2260" s="1" t="s">
        <v>6</v>
      </c>
      <c r="C2260" s="1" t="s">
        <v>7</v>
      </c>
      <c r="D2260" s="1" t="s">
        <v>3594</v>
      </c>
      <c r="E2260" s="1" t="s">
        <v>3595</v>
      </c>
      <c r="F2260" s="1" t="s">
        <v>6255</v>
      </c>
      <c r="G2260" s="1" t="s">
        <v>7021</v>
      </c>
      <c r="H2260" s="1" t="s">
        <v>7022</v>
      </c>
      <c r="I2260" s="52" t="s">
        <v>2897</v>
      </c>
      <c r="J2260" s="52" t="s">
        <v>2898</v>
      </c>
      <c r="K2260" s="1" t="s">
        <v>3602</v>
      </c>
      <c r="M2260" s="2"/>
      <c r="O2260" s="1" t="s">
        <v>7037</v>
      </c>
      <c r="P2260" s="52" t="s">
        <v>3908</v>
      </c>
    </row>
    <row r="2261" ht="13.2" spans="1:17">
      <c r="A2261" s="1">
        <v>2260</v>
      </c>
      <c r="B2261" s="1" t="s">
        <v>3</v>
      </c>
      <c r="C2261" s="1" t="s">
        <v>4</v>
      </c>
      <c r="D2261" s="1" t="s">
        <v>3594</v>
      </c>
      <c r="E2261" s="1" t="s">
        <v>3595</v>
      </c>
      <c r="F2261" s="1" t="s">
        <v>6255</v>
      </c>
      <c r="G2261" s="1" t="s">
        <v>7021</v>
      </c>
      <c r="H2261" s="1" t="s">
        <v>7022</v>
      </c>
      <c r="I2261" s="52" t="s">
        <v>2897</v>
      </c>
      <c r="J2261" s="52" t="s">
        <v>2898</v>
      </c>
      <c r="K2261" s="1" t="s">
        <v>3602</v>
      </c>
      <c r="L2261" s="1" t="s">
        <v>7038</v>
      </c>
      <c r="M2261" s="2" t="s">
        <v>634</v>
      </c>
      <c r="O2261" s="1" t="s">
        <v>7037</v>
      </c>
      <c r="P2261" s="52" t="s">
        <v>3908</v>
      </c>
      <c r="Q2261" s="52" t="s">
        <v>3910</v>
      </c>
    </row>
    <row r="2262" ht="13.2" spans="1:16">
      <c r="A2262" s="1">
        <v>2261</v>
      </c>
      <c r="B2262" s="1" t="s">
        <v>6</v>
      </c>
      <c r="C2262" s="1" t="s">
        <v>7</v>
      </c>
      <c r="D2262" s="1" t="s">
        <v>3594</v>
      </c>
      <c r="E2262" s="1" t="s">
        <v>3595</v>
      </c>
      <c r="F2262" s="1" t="s">
        <v>6255</v>
      </c>
      <c r="G2262" s="1" t="s">
        <v>7021</v>
      </c>
      <c r="H2262" s="1" t="s">
        <v>7022</v>
      </c>
      <c r="I2262" s="52" t="s">
        <v>2899</v>
      </c>
      <c r="J2262" s="52" t="s">
        <v>2900</v>
      </c>
      <c r="K2262" s="52" t="s">
        <v>3597</v>
      </c>
      <c r="M2262" s="2"/>
      <c r="O2262" s="1" t="s">
        <v>7039</v>
      </c>
      <c r="P2262" s="52" t="s">
        <v>4729</v>
      </c>
    </row>
    <row r="2263" ht="13.2" spans="1:17">
      <c r="A2263" s="1">
        <v>2262</v>
      </c>
      <c r="B2263" s="1" t="s">
        <v>3</v>
      </c>
      <c r="C2263" s="1" t="s">
        <v>4</v>
      </c>
      <c r="D2263" s="1" t="s">
        <v>3594</v>
      </c>
      <c r="E2263" s="1" t="s">
        <v>3595</v>
      </c>
      <c r="F2263" s="1" t="s">
        <v>6255</v>
      </c>
      <c r="G2263" s="1" t="s">
        <v>7021</v>
      </c>
      <c r="H2263" s="1" t="s">
        <v>7022</v>
      </c>
      <c r="I2263" s="52" t="s">
        <v>2899</v>
      </c>
      <c r="J2263" s="52" t="s">
        <v>2900</v>
      </c>
      <c r="K2263" s="52" t="s">
        <v>3597</v>
      </c>
      <c r="L2263" s="1" t="s">
        <v>7040</v>
      </c>
      <c r="M2263" s="2" t="s">
        <v>583</v>
      </c>
      <c r="O2263" s="1" t="s">
        <v>7039</v>
      </c>
      <c r="P2263" s="52" t="s">
        <v>4729</v>
      </c>
      <c r="Q2263" s="52" t="s">
        <v>2644</v>
      </c>
    </row>
    <row r="2264" ht="13.2" spans="1:16">
      <c r="A2264" s="1">
        <v>2263</v>
      </c>
      <c r="B2264" s="1" t="s">
        <v>6</v>
      </c>
      <c r="C2264" s="1" t="s">
        <v>7</v>
      </c>
      <c r="D2264" s="1" t="s">
        <v>3594</v>
      </c>
      <c r="E2264" s="1" t="s">
        <v>3595</v>
      </c>
      <c r="F2264" s="1" t="s">
        <v>6255</v>
      </c>
      <c r="G2264" s="1" t="s">
        <v>7021</v>
      </c>
      <c r="H2264" s="1" t="s">
        <v>7022</v>
      </c>
      <c r="I2264" s="52" t="s">
        <v>2901</v>
      </c>
      <c r="J2264" s="52" t="s">
        <v>2902</v>
      </c>
      <c r="K2264" s="52" t="s">
        <v>3597</v>
      </c>
      <c r="M2264" s="2"/>
      <c r="O2264" s="1" t="s">
        <v>7041</v>
      </c>
      <c r="P2264" s="52" t="s">
        <v>4238</v>
      </c>
    </row>
    <row r="2265" ht="13.2" spans="1:17">
      <c r="A2265" s="1">
        <v>2264</v>
      </c>
      <c r="B2265" s="1" t="s">
        <v>3</v>
      </c>
      <c r="C2265" s="1" t="s">
        <v>4</v>
      </c>
      <c r="D2265" s="1" t="s">
        <v>3594</v>
      </c>
      <c r="E2265" s="1" t="s">
        <v>3595</v>
      </c>
      <c r="F2265" s="1" t="s">
        <v>6255</v>
      </c>
      <c r="G2265" s="1" t="s">
        <v>7021</v>
      </c>
      <c r="H2265" s="1" t="s">
        <v>7022</v>
      </c>
      <c r="I2265" s="52" t="s">
        <v>2901</v>
      </c>
      <c r="J2265" s="52" t="s">
        <v>2902</v>
      </c>
      <c r="K2265" s="52" t="s">
        <v>3597</v>
      </c>
      <c r="L2265" s="1" t="s">
        <v>7042</v>
      </c>
      <c r="M2265" s="2" t="s">
        <v>499</v>
      </c>
      <c r="O2265" s="1" t="s">
        <v>7041</v>
      </c>
      <c r="P2265" s="52" t="s">
        <v>4238</v>
      </c>
      <c r="Q2265" s="52" t="s">
        <v>2848</v>
      </c>
    </row>
    <row r="2266" ht="13.2" spans="1:18">
      <c r="A2266" s="1">
        <v>2265</v>
      </c>
      <c r="B2266" s="1" t="s">
        <v>6</v>
      </c>
      <c r="C2266" s="1" t="s">
        <v>8</v>
      </c>
      <c r="D2266" s="1" t="s">
        <v>3594</v>
      </c>
      <c r="E2266" s="1" t="s">
        <v>3595</v>
      </c>
      <c r="F2266" s="1" t="s">
        <v>6255</v>
      </c>
      <c r="G2266" s="1" t="s">
        <v>7021</v>
      </c>
      <c r="H2266" s="1" t="s">
        <v>7022</v>
      </c>
      <c r="I2266" s="52" t="s">
        <v>2903</v>
      </c>
      <c r="J2266" s="52" t="s">
        <v>2904</v>
      </c>
      <c r="K2266" s="52" t="s">
        <v>3597</v>
      </c>
      <c r="M2266" s="2"/>
      <c r="O2266" s="1" t="s">
        <v>7043</v>
      </c>
      <c r="P2266" s="52" t="s">
        <v>4653</v>
      </c>
      <c r="R2266" s="1" t="s">
        <v>3609</v>
      </c>
    </row>
    <row r="2267" ht="13.2" spans="1:18">
      <c r="A2267" s="1">
        <v>2266</v>
      </c>
      <c r="B2267" s="1" t="s">
        <v>6</v>
      </c>
      <c r="C2267" s="1" t="s">
        <v>8</v>
      </c>
      <c r="D2267" s="1" t="s">
        <v>3594</v>
      </c>
      <c r="E2267" s="1" t="s">
        <v>3595</v>
      </c>
      <c r="F2267" s="1" t="s">
        <v>6255</v>
      </c>
      <c r="G2267" s="1" t="s">
        <v>7044</v>
      </c>
      <c r="H2267" s="1" t="s">
        <v>7045</v>
      </c>
      <c r="I2267" s="52" t="s">
        <v>2905</v>
      </c>
      <c r="J2267" s="52" t="s">
        <v>2906</v>
      </c>
      <c r="K2267" s="1" t="s">
        <v>3602</v>
      </c>
      <c r="M2267" s="2"/>
      <c r="O2267" s="1" t="s">
        <v>7046</v>
      </c>
      <c r="P2267" s="52" t="s">
        <v>7047</v>
      </c>
      <c r="R2267" s="1" t="s">
        <v>3609</v>
      </c>
    </row>
    <row r="2268" ht="13.2" spans="1:18">
      <c r="A2268" s="1">
        <v>2267</v>
      </c>
      <c r="B2268" s="1" t="s">
        <v>6</v>
      </c>
      <c r="C2268" s="1" t="s">
        <v>8</v>
      </c>
      <c r="D2268" s="1" t="s">
        <v>3594</v>
      </c>
      <c r="E2268" s="1" t="s">
        <v>3595</v>
      </c>
      <c r="F2268" s="1" t="s">
        <v>6255</v>
      </c>
      <c r="G2268" s="1" t="s">
        <v>7044</v>
      </c>
      <c r="H2268" s="1" t="s">
        <v>7045</v>
      </c>
      <c r="I2268" s="52" t="s">
        <v>2907</v>
      </c>
      <c r="J2268" s="52" t="s">
        <v>2908</v>
      </c>
      <c r="K2268" s="52" t="s">
        <v>3597</v>
      </c>
      <c r="M2268" s="2"/>
      <c r="O2268" s="1" t="s">
        <v>7048</v>
      </c>
      <c r="P2268" s="52" t="s">
        <v>4316</v>
      </c>
      <c r="R2268" s="1" t="s">
        <v>3609</v>
      </c>
    </row>
    <row r="2269" ht="13.2" spans="1:18">
      <c r="A2269" s="1">
        <v>2268</v>
      </c>
      <c r="B2269" s="1" t="s">
        <v>6</v>
      </c>
      <c r="C2269" s="1" t="s">
        <v>8</v>
      </c>
      <c r="D2269" s="1" t="s">
        <v>3594</v>
      </c>
      <c r="E2269" s="1" t="s">
        <v>3595</v>
      </c>
      <c r="F2269" s="1" t="s">
        <v>6255</v>
      </c>
      <c r="G2269" s="1" t="s">
        <v>7044</v>
      </c>
      <c r="H2269" s="1" t="s">
        <v>7045</v>
      </c>
      <c r="I2269" s="52" t="s">
        <v>2909</v>
      </c>
      <c r="J2269" s="52" t="s">
        <v>2910</v>
      </c>
      <c r="K2269" s="1" t="s">
        <v>3602</v>
      </c>
      <c r="M2269" s="2"/>
      <c r="O2269" s="1" t="s">
        <v>7049</v>
      </c>
      <c r="P2269" s="52" t="s">
        <v>4908</v>
      </c>
      <c r="R2269" s="1" t="s">
        <v>3609</v>
      </c>
    </row>
    <row r="2270" ht="13.2" spans="1:16">
      <c r="A2270" s="1">
        <v>2269</v>
      </c>
      <c r="B2270" s="1" t="s">
        <v>6</v>
      </c>
      <c r="C2270" s="1" t="s">
        <v>7</v>
      </c>
      <c r="D2270" s="1" t="s">
        <v>3594</v>
      </c>
      <c r="E2270" s="1" t="s">
        <v>3595</v>
      </c>
      <c r="F2270" s="1" t="s">
        <v>6255</v>
      </c>
      <c r="G2270" s="1" t="s">
        <v>7044</v>
      </c>
      <c r="H2270" s="1" t="s">
        <v>7045</v>
      </c>
      <c r="I2270" s="52" t="s">
        <v>2911</v>
      </c>
      <c r="J2270" s="52" t="s">
        <v>2912</v>
      </c>
      <c r="K2270" s="52" t="s">
        <v>3597</v>
      </c>
      <c r="M2270" s="2"/>
      <c r="O2270" s="1" t="s">
        <v>7050</v>
      </c>
      <c r="P2270" s="52" t="s">
        <v>5757</v>
      </c>
    </row>
    <row r="2271" ht="13.2" spans="1:17">
      <c r="A2271" s="1">
        <v>2270</v>
      </c>
      <c r="B2271" s="1" t="s">
        <v>3</v>
      </c>
      <c r="C2271" s="1" t="s">
        <v>4</v>
      </c>
      <c r="D2271" s="1" t="s">
        <v>3594</v>
      </c>
      <c r="E2271" s="1" t="s">
        <v>3595</v>
      </c>
      <c r="F2271" s="1" t="s">
        <v>6255</v>
      </c>
      <c r="G2271" s="1" t="s">
        <v>7044</v>
      </c>
      <c r="H2271" s="1" t="s">
        <v>7045</v>
      </c>
      <c r="I2271" s="52" t="s">
        <v>2911</v>
      </c>
      <c r="J2271" s="52" t="s">
        <v>2912</v>
      </c>
      <c r="K2271" s="52" t="s">
        <v>3597</v>
      </c>
      <c r="L2271" s="1" t="s">
        <v>7051</v>
      </c>
      <c r="M2271" s="2" t="s">
        <v>635</v>
      </c>
      <c r="O2271" s="1" t="s">
        <v>7050</v>
      </c>
      <c r="P2271" s="52" t="s">
        <v>5757</v>
      </c>
      <c r="Q2271" s="52" t="s">
        <v>5771</v>
      </c>
    </row>
    <row r="2272" ht="13.2" spans="1:16">
      <c r="A2272" s="1">
        <v>2271</v>
      </c>
      <c r="B2272" s="1" t="s">
        <v>6</v>
      </c>
      <c r="C2272" s="1" t="s">
        <v>7</v>
      </c>
      <c r="D2272" s="1" t="s">
        <v>3594</v>
      </c>
      <c r="E2272" s="1" t="s">
        <v>3595</v>
      </c>
      <c r="F2272" s="1" t="s">
        <v>6255</v>
      </c>
      <c r="G2272" s="1" t="s">
        <v>7044</v>
      </c>
      <c r="H2272" s="1" t="s">
        <v>7045</v>
      </c>
      <c r="I2272" s="52" t="s">
        <v>2913</v>
      </c>
      <c r="J2272" s="52" t="s">
        <v>2914</v>
      </c>
      <c r="K2272" s="1" t="s">
        <v>3602</v>
      </c>
      <c r="M2272" s="2"/>
      <c r="N2272" s="1" t="s">
        <v>7052</v>
      </c>
      <c r="O2272" s="1" t="s">
        <v>7053</v>
      </c>
      <c r="P2272" s="52" t="s">
        <v>3657</v>
      </c>
    </row>
    <row r="2273" ht="13.2" spans="1:17">
      <c r="A2273" s="1">
        <v>2272</v>
      </c>
      <c r="B2273" s="1" t="s">
        <v>3</v>
      </c>
      <c r="C2273" s="1" t="s">
        <v>4</v>
      </c>
      <c r="D2273" s="1" t="s">
        <v>3594</v>
      </c>
      <c r="E2273" s="1" t="s">
        <v>3595</v>
      </c>
      <c r="F2273" s="1" t="s">
        <v>6255</v>
      </c>
      <c r="G2273" s="1" t="s">
        <v>7044</v>
      </c>
      <c r="H2273" s="1" t="s">
        <v>7045</v>
      </c>
      <c r="I2273" s="52" t="s">
        <v>2913</v>
      </c>
      <c r="J2273" s="52" t="s">
        <v>2914</v>
      </c>
      <c r="K2273" s="1" t="s">
        <v>3602</v>
      </c>
      <c r="L2273" s="1" t="s">
        <v>7054</v>
      </c>
      <c r="M2273" s="2" t="s">
        <v>636</v>
      </c>
      <c r="N2273" s="1" t="s">
        <v>7052</v>
      </c>
      <c r="O2273" s="1" t="s">
        <v>7053</v>
      </c>
      <c r="P2273" s="52" t="s">
        <v>3657</v>
      </c>
      <c r="Q2273" s="52" t="s">
        <v>3659</v>
      </c>
    </row>
    <row r="2274" ht="13.2" spans="1:16">
      <c r="A2274" s="1">
        <v>2273</v>
      </c>
      <c r="B2274" s="1" t="s">
        <v>6</v>
      </c>
      <c r="C2274" s="1" t="s">
        <v>7</v>
      </c>
      <c r="D2274" s="1" t="s">
        <v>3594</v>
      </c>
      <c r="E2274" s="1" t="s">
        <v>3595</v>
      </c>
      <c r="F2274" s="1" t="s">
        <v>6255</v>
      </c>
      <c r="G2274" s="1" t="s">
        <v>7044</v>
      </c>
      <c r="H2274" s="1" t="s">
        <v>7045</v>
      </c>
      <c r="I2274" s="52" t="s">
        <v>2915</v>
      </c>
      <c r="J2274" s="52" t="s">
        <v>2916</v>
      </c>
      <c r="K2274" s="1" t="s">
        <v>3602</v>
      </c>
      <c r="M2274" s="2"/>
      <c r="O2274" s="1" t="s">
        <v>7055</v>
      </c>
      <c r="P2274" s="52" t="s">
        <v>4255</v>
      </c>
    </row>
    <row r="2275" ht="13.2" spans="1:17">
      <c r="A2275" s="1">
        <v>2274</v>
      </c>
      <c r="B2275" s="1" t="s">
        <v>3</v>
      </c>
      <c r="C2275" s="1" t="s">
        <v>4</v>
      </c>
      <c r="D2275" s="1" t="s">
        <v>3594</v>
      </c>
      <c r="E2275" s="1" t="s">
        <v>3595</v>
      </c>
      <c r="F2275" s="1" t="s">
        <v>6255</v>
      </c>
      <c r="G2275" s="1" t="s">
        <v>7044</v>
      </c>
      <c r="H2275" s="1" t="s">
        <v>7045</v>
      </c>
      <c r="I2275" s="52" t="s">
        <v>2915</v>
      </c>
      <c r="J2275" s="52" t="s">
        <v>2916</v>
      </c>
      <c r="K2275" s="1" t="s">
        <v>3602</v>
      </c>
      <c r="L2275" s="1" t="s">
        <v>7056</v>
      </c>
      <c r="M2275" s="2" t="s">
        <v>55</v>
      </c>
      <c r="O2275" s="1" t="s">
        <v>7055</v>
      </c>
      <c r="P2275" s="52" t="s">
        <v>4255</v>
      </c>
      <c r="Q2275" s="52" t="s">
        <v>4257</v>
      </c>
    </row>
    <row r="2276" ht="13.2" spans="1:16">
      <c r="A2276" s="1">
        <v>2275</v>
      </c>
      <c r="B2276" s="1" t="s">
        <v>6</v>
      </c>
      <c r="C2276" s="1" t="s">
        <v>7</v>
      </c>
      <c r="D2276" s="1" t="s">
        <v>3594</v>
      </c>
      <c r="E2276" s="1" t="s">
        <v>3595</v>
      </c>
      <c r="F2276" s="1" t="s">
        <v>6255</v>
      </c>
      <c r="G2276" s="1" t="s">
        <v>7044</v>
      </c>
      <c r="H2276" s="1" t="s">
        <v>7045</v>
      </c>
      <c r="I2276" s="52" t="s">
        <v>2917</v>
      </c>
      <c r="J2276" s="52" t="s">
        <v>2918</v>
      </c>
      <c r="K2276" s="1" t="s">
        <v>3602</v>
      </c>
      <c r="M2276" s="2"/>
      <c r="O2276" s="1" t="s">
        <v>7057</v>
      </c>
      <c r="P2276" s="52" t="s">
        <v>4192</v>
      </c>
    </row>
    <row r="2277" ht="13.2" spans="1:17">
      <c r="A2277" s="1">
        <v>2276</v>
      </c>
      <c r="B2277" s="1" t="s">
        <v>3</v>
      </c>
      <c r="C2277" s="1" t="s">
        <v>4</v>
      </c>
      <c r="D2277" s="1" t="s">
        <v>3594</v>
      </c>
      <c r="E2277" s="1" t="s">
        <v>3595</v>
      </c>
      <c r="F2277" s="1" t="s">
        <v>6255</v>
      </c>
      <c r="G2277" s="1" t="s">
        <v>7044</v>
      </c>
      <c r="H2277" s="1" t="s">
        <v>7045</v>
      </c>
      <c r="I2277" s="52" t="s">
        <v>2917</v>
      </c>
      <c r="J2277" s="52" t="s">
        <v>2918</v>
      </c>
      <c r="K2277" s="1" t="s">
        <v>3602</v>
      </c>
      <c r="L2277" s="1" t="s">
        <v>7058</v>
      </c>
      <c r="M2277" s="2" t="s">
        <v>585</v>
      </c>
      <c r="O2277" s="1" t="s">
        <v>7057</v>
      </c>
      <c r="P2277" s="52" t="s">
        <v>4192</v>
      </c>
      <c r="Q2277" s="52" t="s">
        <v>6064</v>
      </c>
    </row>
    <row r="2278" ht="13.2" spans="1:16">
      <c r="A2278" s="1">
        <v>2277</v>
      </c>
      <c r="B2278" s="1" t="s">
        <v>6</v>
      </c>
      <c r="C2278" s="1" t="s">
        <v>7</v>
      </c>
      <c r="D2278" s="1" t="s">
        <v>3594</v>
      </c>
      <c r="E2278" s="1" t="s">
        <v>3595</v>
      </c>
      <c r="F2278" s="1" t="s">
        <v>6255</v>
      </c>
      <c r="G2278" s="1" t="s">
        <v>7044</v>
      </c>
      <c r="H2278" s="1" t="s">
        <v>7045</v>
      </c>
      <c r="I2278" s="52" t="s">
        <v>2919</v>
      </c>
      <c r="J2278" s="52" t="s">
        <v>2920</v>
      </c>
      <c r="K2278" s="1" t="s">
        <v>3602</v>
      </c>
      <c r="M2278" s="2"/>
      <c r="O2278" s="1" t="s">
        <v>7059</v>
      </c>
      <c r="P2278" s="52" t="s">
        <v>4697</v>
      </c>
    </row>
    <row r="2279" ht="13.2" spans="1:17">
      <c r="A2279" s="1">
        <v>2278</v>
      </c>
      <c r="B2279" s="1" t="s">
        <v>3</v>
      </c>
      <c r="C2279" s="1" t="s">
        <v>4</v>
      </c>
      <c r="D2279" s="1" t="s">
        <v>3594</v>
      </c>
      <c r="E2279" s="1" t="s">
        <v>3595</v>
      </c>
      <c r="F2279" s="1" t="s">
        <v>6255</v>
      </c>
      <c r="G2279" s="1" t="s">
        <v>7044</v>
      </c>
      <c r="H2279" s="1" t="s">
        <v>7045</v>
      </c>
      <c r="I2279" s="52" t="s">
        <v>2919</v>
      </c>
      <c r="J2279" s="52" t="s">
        <v>2920</v>
      </c>
      <c r="K2279" s="1" t="s">
        <v>3602</v>
      </c>
      <c r="L2279" s="1" t="s">
        <v>7060</v>
      </c>
      <c r="M2279" s="2" t="s">
        <v>567</v>
      </c>
      <c r="O2279" s="1" t="s">
        <v>7059</v>
      </c>
      <c r="P2279" s="52" t="s">
        <v>4697</v>
      </c>
      <c r="Q2279" s="52" t="s">
        <v>4699</v>
      </c>
    </row>
    <row r="2280" ht="13.2" spans="1:16">
      <c r="A2280" s="1">
        <v>2279</v>
      </c>
      <c r="B2280" s="1" t="s">
        <v>6</v>
      </c>
      <c r="C2280" s="1" t="s">
        <v>7</v>
      </c>
      <c r="D2280" s="1" t="s">
        <v>3594</v>
      </c>
      <c r="E2280" s="1" t="s">
        <v>3595</v>
      </c>
      <c r="F2280" s="1" t="s">
        <v>6255</v>
      </c>
      <c r="G2280" s="1" t="s">
        <v>7044</v>
      </c>
      <c r="H2280" s="1" t="s">
        <v>7045</v>
      </c>
      <c r="I2280" s="52" t="s">
        <v>2921</v>
      </c>
      <c r="J2280" s="52" t="s">
        <v>2922</v>
      </c>
      <c r="K2280" s="1" t="s">
        <v>3602</v>
      </c>
      <c r="M2280" s="2"/>
      <c r="O2280" s="1" t="s">
        <v>7061</v>
      </c>
      <c r="P2280" s="52" t="s">
        <v>4031</v>
      </c>
    </row>
    <row r="2281" ht="13.2" spans="1:17">
      <c r="A2281" s="1">
        <v>2280</v>
      </c>
      <c r="B2281" s="1" t="s">
        <v>3</v>
      </c>
      <c r="C2281" s="1" t="s">
        <v>4</v>
      </c>
      <c r="D2281" s="1" t="s">
        <v>3594</v>
      </c>
      <c r="E2281" s="1" t="s">
        <v>3595</v>
      </c>
      <c r="F2281" s="1" t="s">
        <v>6255</v>
      </c>
      <c r="G2281" s="1" t="s">
        <v>7044</v>
      </c>
      <c r="H2281" s="1" t="s">
        <v>7045</v>
      </c>
      <c r="I2281" s="52" t="s">
        <v>2921</v>
      </c>
      <c r="J2281" s="52" t="s">
        <v>2922</v>
      </c>
      <c r="K2281" s="1" t="s">
        <v>3602</v>
      </c>
      <c r="L2281" s="1" t="s">
        <v>7062</v>
      </c>
      <c r="M2281" s="2" t="s">
        <v>584</v>
      </c>
      <c r="O2281" s="1" t="s">
        <v>7061</v>
      </c>
      <c r="P2281" s="52" t="s">
        <v>4031</v>
      </c>
      <c r="Q2281" s="52" t="s">
        <v>5328</v>
      </c>
    </row>
    <row r="2282" ht="13.2" spans="1:16">
      <c r="A2282" s="1">
        <v>2281</v>
      </c>
      <c r="B2282" s="1" t="s">
        <v>6</v>
      </c>
      <c r="C2282" s="1" t="s">
        <v>7</v>
      </c>
      <c r="D2282" s="1" t="s">
        <v>3594</v>
      </c>
      <c r="E2282" s="1" t="s">
        <v>3595</v>
      </c>
      <c r="F2282" s="1" t="s">
        <v>6255</v>
      </c>
      <c r="G2282" s="1" t="s">
        <v>7044</v>
      </c>
      <c r="H2282" s="1" t="s">
        <v>7045</v>
      </c>
      <c r="I2282" s="52" t="s">
        <v>2923</v>
      </c>
      <c r="J2282" s="52" t="s">
        <v>2924</v>
      </c>
      <c r="K2282" s="1" t="s">
        <v>3602</v>
      </c>
      <c r="M2282" s="2"/>
      <c r="O2282" s="1" t="s">
        <v>7063</v>
      </c>
      <c r="P2282" s="52" t="s">
        <v>4102</v>
      </c>
    </row>
    <row r="2283" ht="13.2" spans="1:17">
      <c r="A2283" s="1">
        <v>2282</v>
      </c>
      <c r="B2283" s="1" t="s">
        <v>3</v>
      </c>
      <c r="C2283" s="1" t="s">
        <v>4</v>
      </c>
      <c r="D2283" s="1" t="s">
        <v>3594</v>
      </c>
      <c r="E2283" s="1" t="s">
        <v>3595</v>
      </c>
      <c r="F2283" s="1" t="s">
        <v>6255</v>
      </c>
      <c r="G2283" s="1" t="s">
        <v>7044</v>
      </c>
      <c r="H2283" s="1" t="s">
        <v>7045</v>
      </c>
      <c r="I2283" s="52" t="s">
        <v>2923</v>
      </c>
      <c r="J2283" s="52" t="s">
        <v>2924</v>
      </c>
      <c r="K2283" s="1" t="s">
        <v>3602</v>
      </c>
      <c r="L2283" s="1" t="s">
        <v>7064</v>
      </c>
      <c r="M2283" s="2" t="s">
        <v>55</v>
      </c>
      <c r="O2283" s="1" t="s">
        <v>7063</v>
      </c>
      <c r="P2283" s="52" t="s">
        <v>4102</v>
      </c>
      <c r="Q2283" s="52" t="s">
        <v>3635</v>
      </c>
    </row>
    <row r="2284" ht="13.2" spans="1:16">
      <c r="A2284" s="1">
        <v>2283</v>
      </c>
      <c r="B2284" s="1" t="s">
        <v>6</v>
      </c>
      <c r="C2284" s="1" t="s">
        <v>7</v>
      </c>
      <c r="D2284" s="1" t="s">
        <v>3594</v>
      </c>
      <c r="E2284" s="1" t="s">
        <v>3595</v>
      </c>
      <c r="F2284" s="1" t="s">
        <v>6255</v>
      </c>
      <c r="G2284" s="1" t="s">
        <v>7044</v>
      </c>
      <c r="H2284" s="1" t="s">
        <v>7045</v>
      </c>
      <c r="I2284" s="52" t="s">
        <v>2925</v>
      </c>
      <c r="J2284" s="52" t="s">
        <v>2926</v>
      </c>
      <c r="K2284" s="1" t="s">
        <v>3602</v>
      </c>
      <c r="M2284" s="2"/>
      <c r="N2284" s="1" t="s">
        <v>7065</v>
      </c>
      <c r="O2284" s="1" t="s">
        <v>7066</v>
      </c>
      <c r="P2284" s="52" t="s">
        <v>7067</v>
      </c>
    </row>
    <row r="2285" ht="13.2" spans="1:17">
      <c r="A2285" s="1">
        <v>2284</v>
      </c>
      <c r="B2285" s="1" t="s">
        <v>3</v>
      </c>
      <c r="C2285" s="1" t="s">
        <v>4</v>
      </c>
      <c r="D2285" s="1" t="s">
        <v>3594</v>
      </c>
      <c r="E2285" s="1" t="s">
        <v>3595</v>
      </c>
      <c r="F2285" s="1" t="s">
        <v>6255</v>
      </c>
      <c r="G2285" s="1" t="s">
        <v>7044</v>
      </c>
      <c r="H2285" s="1" t="s">
        <v>7045</v>
      </c>
      <c r="I2285" s="52" t="s">
        <v>2925</v>
      </c>
      <c r="J2285" s="52" t="s">
        <v>2926</v>
      </c>
      <c r="K2285" s="1" t="s">
        <v>3602</v>
      </c>
      <c r="L2285" s="1" t="s">
        <v>7068</v>
      </c>
      <c r="M2285" s="2" t="s">
        <v>637</v>
      </c>
      <c r="N2285" s="1" t="s">
        <v>7065</v>
      </c>
      <c r="O2285" s="1" t="s">
        <v>7066</v>
      </c>
      <c r="P2285" s="52" t="s">
        <v>7067</v>
      </c>
      <c r="Q2285" s="52" t="s">
        <v>7069</v>
      </c>
    </row>
    <row r="2286" ht="13.2" spans="1:18">
      <c r="A2286" s="1">
        <v>2285</v>
      </c>
      <c r="B2286" s="1" t="s">
        <v>6</v>
      </c>
      <c r="C2286" s="1" t="s">
        <v>8</v>
      </c>
      <c r="D2286" s="1" t="s">
        <v>3594</v>
      </c>
      <c r="E2286" s="1" t="s">
        <v>3595</v>
      </c>
      <c r="F2286" s="1" t="s">
        <v>6255</v>
      </c>
      <c r="G2286" s="1" t="s">
        <v>7044</v>
      </c>
      <c r="H2286" s="1" t="s">
        <v>7045</v>
      </c>
      <c r="I2286" s="52" t="s">
        <v>2927</v>
      </c>
      <c r="J2286" s="52" t="s">
        <v>2928</v>
      </c>
      <c r="K2286" s="52" t="s">
        <v>3597</v>
      </c>
      <c r="M2286" s="2"/>
      <c r="O2286" s="1" t="s">
        <v>7070</v>
      </c>
      <c r="P2286" s="52" t="s">
        <v>4657</v>
      </c>
      <c r="R2286" s="1" t="s">
        <v>3609</v>
      </c>
    </row>
    <row r="2287" ht="13.2" spans="1:18">
      <c r="A2287" s="1">
        <v>2286</v>
      </c>
      <c r="B2287" s="1" t="s">
        <v>6</v>
      </c>
      <c r="C2287" s="1" t="s">
        <v>8</v>
      </c>
      <c r="D2287" s="1" t="s">
        <v>3594</v>
      </c>
      <c r="E2287" s="1" t="s">
        <v>3595</v>
      </c>
      <c r="F2287" s="1" t="s">
        <v>6255</v>
      </c>
      <c r="G2287" s="1" t="s">
        <v>7044</v>
      </c>
      <c r="H2287" s="1" t="s">
        <v>7045</v>
      </c>
      <c r="I2287" s="52" t="s">
        <v>2929</v>
      </c>
      <c r="J2287" s="52" t="s">
        <v>2930</v>
      </c>
      <c r="K2287" s="52" t="s">
        <v>3597</v>
      </c>
      <c r="M2287" s="2"/>
      <c r="O2287" s="1" t="s">
        <v>7071</v>
      </c>
      <c r="P2287" s="52" t="s">
        <v>7072</v>
      </c>
      <c r="R2287" s="1" t="s">
        <v>3609</v>
      </c>
    </row>
    <row r="2288" ht="13.2" spans="1:18">
      <c r="A2288" s="1">
        <v>2287</v>
      </c>
      <c r="B2288" s="1" t="s">
        <v>6</v>
      </c>
      <c r="C2288" s="1" t="s">
        <v>8</v>
      </c>
      <c r="D2288" s="1" t="s">
        <v>3594</v>
      </c>
      <c r="E2288" s="1" t="s">
        <v>3595</v>
      </c>
      <c r="F2288" s="1" t="s">
        <v>6255</v>
      </c>
      <c r="G2288" s="1" t="s">
        <v>7044</v>
      </c>
      <c r="H2288" s="1" t="s">
        <v>7045</v>
      </c>
      <c r="I2288" s="52" t="s">
        <v>2931</v>
      </c>
      <c r="J2288" s="52" t="s">
        <v>2932</v>
      </c>
      <c r="K2288" s="52" t="s">
        <v>3597</v>
      </c>
      <c r="M2288" s="2"/>
      <c r="O2288" s="1" t="s">
        <v>7073</v>
      </c>
      <c r="P2288" s="52" t="s">
        <v>6352</v>
      </c>
      <c r="R2288" s="1" t="s">
        <v>3609</v>
      </c>
    </row>
    <row r="2289" ht="13.2" spans="1:16">
      <c r="A2289" s="1">
        <v>2288</v>
      </c>
      <c r="B2289" s="1" t="s">
        <v>6</v>
      </c>
      <c r="C2289" s="1" t="s">
        <v>7</v>
      </c>
      <c r="D2289" s="1" t="s">
        <v>3594</v>
      </c>
      <c r="E2289" s="1" t="s">
        <v>3595</v>
      </c>
      <c r="F2289" s="1" t="s">
        <v>6255</v>
      </c>
      <c r="G2289" s="1" t="s">
        <v>7044</v>
      </c>
      <c r="H2289" s="1" t="s">
        <v>7045</v>
      </c>
      <c r="I2289" s="52" t="s">
        <v>2933</v>
      </c>
      <c r="J2289" s="52" t="s">
        <v>2934</v>
      </c>
      <c r="K2289" s="1" t="s">
        <v>3602</v>
      </c>
      <c r="M2289" s="2"/>
      <c r="O2289" s="1" t="s">
        <v>7074</v>
      </c>
      <c r="P2289" s="52" t="s">
        <v>3694</v>
      </c>
    </row>
    <row r="2290" ht="13.2" spans="1:17">
      <c r="A2290" s="1">
        <v>2289</v>
      </c>
      <c r="B2290" s="1" t="s">
        <v>3</v>
      </c>
      <c r="C2290" s="1" t="s">
        <v>4</v>
      </c>
      <c r="D2290" s="1" t="s">
        <v>3594</v>
      </c>
      <c r="E2290" s="1" t="s">
        <v>3595</v>
      </c>
      <c r="F2290" s="1" t="s">
        <v>6255</v>
      </c>
      <c r="G2290" s="1" t="s">
        <v>7044</v>
      </c>
      <c r="H2290" s="1" t="s">
        <v>7045</v>
      </c>
      <c r="I2290" s="52" t="s">
        <v>2933</v>
      </c>
      <c r="J2290" s="52" t="s">
        <v>2934</v>
      </c>
      <c r="K2290" s="1" t="s">
        <v>3602</v>
      </c>
      <c r="L2290" s="1" t="s">
        <v>7075</v>
      </c>
      <c r="M2290" s="2" t="s">
        <v>638</v>
      </c>
      <c r="O2290" s="1" t="s">
        <v>7074</v>
      </c>
      <c r="P2290" s="52" t="s">
        <v>3694</v>
      </c>
      <c r="Q2290" s="52" t="s">
        <v>3696</v>
      </c>
    </row>
    <row r="2291" ht="13.2" spans="1:18">
      <c r="A2291" s="1">
        <v>2290</v>
      </c>
      <c r="B2291" s="1" t="s">
        <v>6</v>
      </c>
      <c r="C2291" s="1" t="s">
        <v>8</v>
      </c>
      <c r="D2291" s="1" t="s">
        <v>3594</v>
      </c>
      <c r="E2291" s="1" t="s">
        <v>3595</v>
      </c>
      <c r="F2291" s="1" t="s">
        <v>6255</v>
      </c>
      <c r="G2291" s="1" t="s">
        <v>7044</v>
      </c>
      <c r="H2291" s="1" t="s">
        <v>7045</v>
      </c>
      <c r="I2291" s="52" t="s">
        <v>2935</v>
      </c>
      <c r="J2291" s="52" t="s">
        <v>2936</v>
      </c>
      <c r="K2291" s="1" t="s">
        <v>3602</v>
      </c>
      <c r="M2291" s="2"/>
      <c r="O2291" s="1" t="s">
        <v>7076</v>
      </c>
      <c r="P2291" s="52" t="s">
        <v>5161</v>
      </c>
      <c r="R2291" s="1" t="s">
        <v>3609</v>
      </c>
    </row>
    <row r="2292" ht="13.2" spans="1:18">
      <c r="A2292" s="1">
        <v>2291</v>
      </c>
      <c r="B2292" s="1" t="s">
        <v>6</v>
      </c>
      <c r="C2292" s="1" t="s">
        <v>8</v>
      </c>
      <c r="D2292" s="1" t="s">
        <v>3594</v>
      </c>
      <c r="E2292" s="1" t="s">
        <v>3595</v>
      </c>
      <c r="F2292" s="1" t="s">
        <v>6255</v>
      </c>
      <c r="G2292" s="1" t="s">
        <v>7077</v>
      </c>
      <c r="H2292" s="1" t="s">
        <v>7078</v>
      </c>
      <c r="I2292" s="52" t="s">
        <v>2937</v>
      </c>
      <c r="J2292" s="52" t="s">
        <v>2938</v>
      </c>
      <c r="K2292" s="52" t="s">
        <v>3597</v>
      </c>
      <c r="M2292" s="2"/>
      <c r="O2292" s="1" t="s">
        <v>7079</v>
      </c>
      <c r="P2292" s="52" t="s">
        <v>2938</v>
      </c>
      <c r="R2292" s="1" t="s">
        <v>7080</v>
      </c>
    </row>
    <row r="2293" ht="13.2" spans="1:18">
      <c r="A2293" s="1">
        <v>2292</v>
      </c>
      <c r="B2293" s="1" t="s">
        <v>6</v>
      </c>
      <c r="C2293" s="1" t="s">
        <v>8</v>
      </c>
      <c r="D2293" s="1" t="s">
        <v>3594</v>
      </c>
      <c r="E2293" s="1" t="s">
        <v>3595</v>
      </c>
      <c r="F2293" s="1" t="s">
        <v>6255</v>
      </c>
      <c r="G2293" s="1" t="s">
        <v>7077</v>
      </c>
      <c r="H2293" s="1" t="s">
        <v>7078</v>
      </c>
      <c r="I2293" s="52" t="s">
        <v>2939</v>
      </c>
      <c r="J2293" s="52" t="s">
        <v>2940</v>
      </c>
      <c r="K2293" s="1" t="s">
        <v>3602</v>
      </c>
      <c r="M2293" s="2"/>
      <c r="O2293" s="1" t="s">
        <v>7081</v>
      </c>
      <c r="P2293" s="52" t="s">
        <v>3776</v>
      </c>
      <c r="R2293" s="1" t="s">
        <v>3609</v>
      </c>
    </row>
    <row r="2294" ht="13.2" spans="1:16">
      <c r="A2294" s="1">
        <v>2293</v>
      </c>
      <c r="B2294" s="1" t="s">
        <v>6</v>
      </c>
      <c r="C2294" s="1" t="s">
        <v>7</v>
      </c>
      <c r="D2294" s="1" t="s">
        <v>3594</v>
      </c>
      <c r="E2294" s="1" t="s">
        <v>3595</v>
      </c>
      <c r="F2294" s="1" t="s">
        <v>6255</v>
      </c>
      <c r="G2294" s="1" t="s">
        <v>7077</v>
      </c>
      <c r="H2294" s="1" t="s">
        <v>7078</v>
      </c>
      <c r="I2294" s="52" t="s">
        <v>2941</v>
      </c>
      <c r="J2294" s="52" t="s">
        <v>2942</v>
      </c>
      <c r="K2294" s="52" t="s">
        <v>3597</v>
      </c>
      <c r="M2294" s="2"/>
      <c r="O2294" s="1" t="s">
        <v>7082</v>
      </c>
      <c r="P2294" s="52" t="s">
        <v>5745</v>
      </c>
    </row>
    <row r="2295" ht="13.2" spans="1:17">
      <c r="A2295" s="1">
        <v>2294</v>
      </c>
      <c r="B2295" s="1" t="s">
        <v>3</v>
      </c>
      <c r="C2295" s="1" t="s">
        <v>4</v>
      </c>
      <c r="D2295" s="1" t="s">
        <v>3594</v>
      </c>
      <c r="E2295" s="1" t="s">
        <v>3595</v>
      </c>
      <c r="F2295" s="1" t="s">
        <v>6255</v>
      </c>
      <c r="G2295" s="1" t="s">
        <v>7077</v>
      </c>
      <c r="H2295" s="1" t="s">
        <v>7078</v>
      </c>
      <c r="I2295" s="52" t="s">
        <v>2941</v>
      </c>
      <c r="J2295" s="52" t="s">
        <v>2942</v>
      </c>
      <c r="K2295" s="52" t="s">
        <v>3597</v>
      </c>
      <c r="L2295" s="1" t="s">
        <v>7083</v>
      </c>
      <c r="M2295" s="2" t="s">
        <v>195</v>
      </c>
      <c r="O2295" s="1" t="s">
        <v>7082</v>
      </c>
      <c r="P2295" s="52" t="s">
        <v>5745</v>
      </c>
      <c r="Q2295" s="52" t="s">
        <v>5747</v>
      </c>
    </row>
    <row r="2296" ht="13.2" spans="1:16">
      <c r="A2296" s="1">
        <v>2295</v>
      </c>
      <c r="B2296" s="1" t="s">
        <v>6</v>
      </c>
      <c r="C2296" s="1" t="s">
        <v>7</v>
      </c>
      <c r="D2296" s="1" t="s">
        <v>3594</v>
      </c>
      <c r="E2296" s="1" t="s">
        <v>3595</v>
      </c>
      <c r="F2296" s="1" t="s">
        <v>6255</v>
      </c>
      <c r="G2296" s="1" t="s">
        <v>7077</v>
      </c>
      <c r="H2296" s="1" t="s">
        <v>7078</v>
      </c>
      <c r="I2296" s="52" t="s">
        <v>2943</v>
      </c>
      <c r="J2296" s="52" t="s">
        <v>2944</v>
      </c>
      <c r="K2296" s="52" t="s">
        <v>3597</v>
      </c>
      <c r="M2296" s="2"/>
      <c r="O2296" s="1" t="s">
        <v>7084</v>
      </c>
      <c r="P2296" s="52" t="s">
        <v>5730</v>
      </c>
    </row>
    <row r="2297" ht="13.2" spans="1:17">
      <c r="A2297" s="1">
        <v>2296</v>
      </c>
      <c r="B2297" s="1" t="s">
        <v>3</v>
      </c>
      <c r="C2297" s="1" t="s">
        <v>4</v>
      </c>
      <c r="D2297" s="1" t="s">
        <v>3594</v>
      </c>
      <c r="E2297" s="1" t="s">
        <v>3595</v>
      </c>
      <c r="F2297" s="1" t="s">
        <v>6255</v>
      </c>
      <c r="G2297" s="1" t="s">
        <v>7077</v>
      </c>
      <c r="H2297" s="1" t="s">
        <v>7078</v>
      </c>
      <c r="I2297" s="52" t="s">
        <v>2943</v>
      </c>
      <c r="J2297" s="52" t="s">
        <v>2944</v>
      </c>
      <c r="K2297" s="52" t="s">
        <v>3597</v>
      </c>
      <c r="L2297" s="1" t="s">
        <v>7085</v>
      </c>
      <c r="M2297" s="2" t="s">
        <v>55</v>
      </c>
      <c r="O2297" s="1" t="s">
        <v>7084</v>
      </c>
      <c r="P2297" s="52" t="s">
        <v>5730</v>
      </c>
      <c r="Q2297" s="52" t="s">
        <v>5732</v>
      </c>
    </row>
    <row r="2298" ht="13.2" spans="1:16">
      <c r="A2298" s="1">
        <v>2297</v>
      </c>
      <c r="B2298" s="1" t="s">
        <v>6</v>
      </c>
      <c r="C2298" s="1" t="s">
        <v>7</v>
      </c>
      <c r="D2298" s="1" t="s">
        <v>3594</v>
      </c>
      <c r="E2298" s="1" t="s">
        <v>3595</v>
      </c>
      <c r="F2298" s="1" t="s">
        <v>6255</v>
      </c>
      <c r="G2298" s="1" t="s">
        <v>7077</v>
      </c>
      <c r="H2298" s="1" t="s">
        <v>7078</v>
      </c>
      <c r="I2298" s="52" t="s">
        <v>2945</v>
      </c>
      <c r="J2298" s="52" t="s">
        <v>2946</v>
      </c>
      <c r="K2298" s="1" t="s">
        <v>3602</v>
      </c>
      <c r="M2298" s="2"/>
      <c r="O2298" s="1" t="s">
        <v>7086</v>
      </c>
      <c r="P2298" s="52" t="s">
        <v>3975</v>
      </c>
    </row>
    <row r="2299" ht="13.2" spans="1:17">
      <c r="A2299" s="1">
        <v>2298</v>
      </c>
      <c r="B2299" s="1" t="s">
        <v>3</v>
      </c>
      <c r="C2299" s="1" t="s">
        <v>4</v>
      </c>
      <c r="D2299" s="1" t="s">
        <v>3594</v>
      </c>
      <c r="E2299" s="1" t="s">
        <v>3595</v>
      </c>
      <c r="F2299" s="1" t="s">
        <v>6255</v>
      </c>
      <c r="G2299" s="1" t="s">
        <v>7077</v>
      </c>
      <c r="H2299" s="1" t="s">
        <v>7078</v>
      </c>
      <c r="I2299" s="52" t="s">
        <v>2945</v>
      </c>
      <c r="J2299" s="52" t="s">
        <v>2946</v>
      </c>
      <c r="K2299" s="1" t="s">
        <v>3602</v>
      </c>
      <c r="L2299" s="1" t="s">
        <v>7087</v>
      </c>
      <c r="M2299" s="2" t="s">
        <v>639</v>
      </c>
      <c r="O2299" s="1" t="s">
        <v>7086</v>
      </c>
      <c r="P2299" s="52" t="s">
        <v>3975</v>
      </c>
      <c r="Q2299" s="52" t="s">
        <v>3977</v>
      </c>
    </row>
    <row r="2300" ht="13.2" spans="1:18">
      <c r="A2300" s="1">
        <v>2299</v>
      </c>
      <c r="B2300" s="1" t="s">
        <v>6</v>
      </c>
      <c r="C2300" s="1" t="s">
        <v>8</v>
      </c>
      <c r="D2300" s="1" t="s">
        <v>3594</v>
      </c>
      <c r="E2300" s="1" t="s">
        <v>3595</v>
      </c>
      <c r="F2300" s="1" t="s">
        <v>6255</v>
      </c>
      <c r="G2300" s="1" t="s">
        <v>7077</v>
      </c>
      <c r="H2300" s="1" t="s">
        <v>7078</v>
      </c>
      <c r="I2300" s="52" t="s">
        <v>2947</v>
      </c>
      <c r="J2300" s="52" t="s">
        <v>2948</v>
      </c>
      <c r="K2300" s="52" t="s">
        <v>3597</v>
      </c>
      <c r="M2300" s="2"/>
      <c r="O2300" s="1" t="s">
        <v>7088</v>
      </c>
      <c r="P2300" s="52" t="s">
        <v>5075</v>
      </c>
      <c r="R2300" s="1" t="s">
        <v>3609</v>
      </c>
    </row>
    <row r="2301" ht="13.2" spans="1:16">
      <c r="A2301" s="1">
        <v>2300</v>
      </c>
      <c r="B2301" s="1" t="s">
        <v>6</v>
      </c>
      <c r="C2301" s="1" t="s">
        <v>7</v>
      </c>
      <c r="D2301" s="1" t="s">
        <v>3594</v>
      </c>
      <c r="E2301" s="1" t="s">
        <v>3595</v>
      </c>
      <c r="F2301" s="1" t="s">
        <v>6255</v>
      </c>
      <c r="G2301" s="1" t="s">
        <v>7077</v>
      </c>
      <c r="H2301" s="1" t="s">
        <v>7078</v>
      </c>
      <c r="I2301" s="52" t="s">
        <v>2949</v>
      </c>
      <c r="J2301" s="52" t="s">
        <v>2950</v>
      </c>
      <c r="K2301" s="52" t="s">
        <v>3597</v>
      </c>
      <c r="M2301" s="2"/>
      <c r="O2301" s="1" t="s">
        <v>7089</v>
      </c>
      <c r="P2301" s="52" t="s">
        <v>4965</v>
      </c>
    </row>
    <row r="2302" ht="13.2" spans="1:17">
      <c r="A2302" s="1">
        <v>2301</v>
      </c>
      <c r="B2302" s="1" t="s">
        <v>3</v>
      </c>
      <c r="C2302" s="1" t="s">
        <v>4</v>
      </c>
      <c r="D2302" s="1" t="s">
        <v>3594</v>
      </c>
      <c r="E2302" s="1" t="s">
        <v>3595</v>
      </c>
      <c r="F2302" s="1" t="s">
        <v>6255</v>
      </c>
      <c r="G2302" s="1" t="s">
        <v>7077</v>
      </c>
      <c r="H2302" s="1" t="s">
        <v>7078</v>
      </c>
      <c r="I2302" s="52" t="s">
        <v>2949</v>
      </c>
      <c r="J2302" s="52" t="s">
        <v>2950</v>
      </c>
      <c r="K2302" s="52" t="s">
        <v>3597</v>
      </c>
      <c r="L2302" s="1" t="s">
        <v>7090</v>
      </c>
      <c r="M2302" s="2" t="s">
        <v>55</v>
      </c>
      <c r="O2302" s="1" t="s">
        <v>7089</v>
      </c>
      <c r="P2302" s="52" t="s">
        <v>4965</v>
      </c>
      <c r="Q2302" s="52" t="s">
        <v>4967</v>
      </c>
    </row>
    <row r="2303" ht="13.2" spans="1:16">
      <c r="A2303" s="1">
        <v>2302</v>
      </c>
      <c r="B2303" s="1" t="s">
        <v>6</v>
      </c>
      <c r="C2303" s="1" t="s">
        <v>7</v>
      </c>
      <c r="D2303" s="1" t="s">
        <v>3594</v>
      </c>
      <c r="E2303" s="1" t="s">
        <v>3595</v>
      </c>
      <c r="F2303" s="1" t="s">
        <v>6255</v>
      </c>
      <c r="G2303" s="1" t="s">
        <v>7077</v>
      </c>
      <c r="H2303" s="1" t="s">
        <v>7078</v>
      </c>
      <c r="I2303" s="52" t="s">
        <v>2951</v>
      </c>
      <c r="J2303" s="52" t="s">
        <v>2952</v>
      </c>
      <c r="K2303" s="1" t="s">
        <v>3602</v>
      </c>
      <c r="M2303" s="2"/>
      <c r="O2303" s="1" t="s">
        <v>7091</v>
      </c>
      <c r="P2303" s="52" t="s">
        <v>4186</v>
      </c>
    </row>
    <row r="2304" ht="13.2" spans="1:17">
      <c r="A2304" s="1">
        <v>2303</v>
      </c>
      <c r="B2304" s="1" t="s">
        <v>3</v>
      </c>
      <c r="C2304" s="1" t="s">
        <v>4</v>
      </c>
      <c r="D2304" s="1" t="s">
        <v>3594</v>
      </c>
      <c r="E2304" s="1" t="s">
        <v>3595</v>
      </c>
      <c r="F2304" s="1" t="s">
        <v>6255</v>
      </c>
      <c r="G2304" s="1" t="s">
        <v>7077</v>
      </c>
      <c r="H2304" s="1" t="s">
        <v>7078</v>
      </c>
      <c r="I2304" s="52" t="s">
        <v>2951</v>
      </c>
      <c r="J2304" s="52" t="s">
        <v>2952</v>
      </c>
      <c r="K2304" s="1" t="s">
        <v>3602</v>
      </c>
      <c r="L2304" s="1" t="s">
        <v>7092</v>
      </c>
      <c r="M2304" s="2" t="s">
        <v>55</v>
      </c>
      <c r="O2304" s="1" t="s">
        <v>7091</v>
      </c>
      <c r="P2304" s="52" t="s">
        <v>4186</v>
      </c>
      <c r="Q2304" s="52" t="s">
        <v>4188</v>
      </c>
    </row>
    <row r="2305" ht="13.2" spans="1:18">
      <c r="A2305" s="1">
        <v>2304</v>
      </c>
      <c r="B2305" s="1" t="s">
        <v>6</v>
      </c>
      <c r="C2305" s="1" t="s">
        <v>8</v>
      </c>
      <c r="D2305" s="1" t="s">
        <v>3594</v>
      </c>
      <c r="E2305" s="1" t="s">
        <v>3595</v>
      </c>
      <c r="F2305" s="1" t="s">
        <v>6255</v>
      </c>
      <c r="G2305" s="1" t="s">
        <v>7077</v>
      </c>
      <c r="H2305" s="1" t="s">
        <v>7078</v>
      </c>
      <c r="I2305" s="52" t="s">
        <v>2653</v>
      </c>
      <c r="J2305" s="52" t="s">
        <v>2953</v>
      </c>
      <c r="K2305" s="52" t="s">
        <v>3597</v>
      </c>
      <c r="M2305" s="2"/>
      <c r="O2305" s="1" t="s">
        <v>7093</v>
      </c>
      <c r="P2305" s="52" t="s">
        <v>4080</v>
      </c>
      <c r="R2305" s="1" t="s">
        <v>3609</v>
      </c>
    </row>
    <row r="2306" ht="13.2" spans="1:16">
      <c r="A2306" s="1">
        <v>2305</v>
      </c>
      <c r="B2306" s="1" t="s">
        <v>6</v>
      </c>
      <c r="C2306" s="1" t="s">
        <v>7</v>
      </c>
      <c r="D2306" s="1" t="s">
        <v>3594</v>
      </c>
      <c r="E2306" s="1" t="s">
        <v>3595</v>
      </c>
      <c r="F2306" s="1" t="s">
        <v>6255</v>
      </c>
      <c r="G2306" s="1" t="s">
        <v>7077</v>
      </c>
      <c r="H2306" s="1" t="s">
        <v>7078</v>
      </c>
      <c r="I2306" s="52" t="s">
        <v>2954</v>
      </c>
      <c r="J2306" s="52" t="s">
        <v>2955</v>
      </c>
      <c r="K2306" s="1" t="s">
        <v>3602</v>
      </c>
      <c r="M2306" s="2"/>
      <c r="O2306" s="1" t="s">
        <v>7094</v>
      </c>
      <c r="P2306" s="52" t="s">
        <v>4813</v>
      </c>
    </row>
    <row r="2307" ht="13.2" spans="1:17">
      <c r="A2307" s="1">
        <v>2306</v>
      </c>
      <c r="B2307" s="1" t="s">
        <v>3</v>
      </c>
      <c r="C2307" s="1" t="s">
        <v>4</v>
      </c>
      <c r="D2307" s="1" t="s">
        <v>3594</v>
      </c>
      <c r="E2307" s="1" t="s">
        <v>3595</v>
      </c>
      <c r="F2307" s="1" t="s">
        <v>6255</v>
      </c>
      <c r="G2307" s="1" t="s">
        <v>7077</v>
      </c>
      <c r="H2307" s="1" t="s">
        <v>7078</v>
      </c>
      <c r="I2307" s="52" t="s">
        <v>2954</v>
      </c>
      <c r="J2307" s="52" t="s">
        <v>2955</v>
      </c>
      <c r="K2307" s="1" t="s">
        <v>3602</v>
      </c>
      <c r="L2307" s="1" t="s">
        <v>7095</v>
      </c>
      <c r="M2307" s="2" t="s">
        <v>195</v>
      </c>
      <c r="O2307" s="1" t="s">
        <v>7094</v>
      </c>
      <c r="P2307" s="52" t="s">
        <v>4813</v>
      </c>
      <c r="Q2307" s="52" t="s">
        <v>7096</v>
      </c>
    </row>
    <row r="2308" ht="13.2" spans="1:18">
      <c r="A2308" s="1">
        <v>2307</v>
      </c>
      <c r="B2308" s="1" t="s">
        <v>6</v>
      </c>
      <c r="C2308" s="1" t="s">
        <v>8</v>
      </c>
      <c r="D2308" s="1" t="s">
        <v>3594</v>
      </c>
      <c r="E2308" s="1" t="s">
        <v>3595</v>
      </c>
      <c r="F2308" s="1" t="s">
        <v>6255</v>
      </c>
      <c r="G2308" s="1" t="s">
        <v>7077</v>
      </c>
      <c r="H2308" s="1" t="s">
        <v>7078</v>
      </c>
      <c r="I2308" s="52" t="s">
        <v>2956</v>
      </c>
      <c r="J2308" s="52" t="s">
        <v>2957</v>
      </c>
      <c r="K2308" s="52" t="s">
        <v>3597</v>
      </c>
      <c r="M2308" s="2"/>
      <c r="O2308" s="1" t="s">
        <v>7097</v>
      </c>
      <c r="P2308" s="52" t="s">
        <v>3850</v>
      </c>
      <c r="R2308" s="1" t="s">
        <v>3609</v>
      </c>
    </row>
    <row r="2309" ht="13.2" spans="1:18">
      <c r="A2309" s="1">
        <v>2308</v>
      </c>
      <c r="B2309" s="1" t="s">
        <v>6</v>
      </c>
      <c r="C2309" s="1" t="s">
        <v>8</v>
      </c>
      <c r="D2309" s="1" t="s">
        <v>3594</v>
      </c>
      <c r="E2309" s="1" t="s">
        <v>3595</v>
      </c>
      <c r="F2309" s="1" t="s">
        <v>6255</v>
      </c>
      <c r="G2309" s="1" t="s">
        <v>7077</v>
      </c>
      <c r="H2309" s="1" t="s">
        <v>7078</v>
      </c>
      <c r="I2309" s="52" t="s">
        <v>2958</v>
      </c>
      <c r="J2309" s="52" t="s">
        <v>2959</v>
      </c>
      <c r="K2309" s="1" t="s">
        <v>3602</v>
      </c>
      <c r="M2309" s="2"/>
      <c r="O2309" s="1" t="s">
        <v>7098</v>
      </c>
      <c r="P2309" s="52" t="s">
        <v>2846</v>
      </c>
      <c r="R2309" s="1" t="s">
        <v>3609</v>
      </c>
    </row>
    <row r="2310" ht="13.2" spans="1:18">
      <c r="A2310" s="1">
        <v>2309</v>
      </c>
      <c r="B2310" s="1" t="s">
        <v>6</v>
      </c>
      <c r="C2310" s="1" t="s">
        <v>8</v>
      </c>
      <c r="D2310" s="1" t="s">
        <v>3594</v>
      </c>
      <c r="E2310" s="1" t="s">
        <v>3595</v>
      </c>
      <c r="F2310" s="1" t="s">
        <v>6255</v>
      </c>
      <c r="G2310" s="1" t="s">
        <v>7077</v>
      </c>
      <c r="H2310" s="1" t="s">
        <v>7078</v>
      </c>
      <c r="I2310" s="52" t="s">
        <v>2960</v>
      </c>
      <c r="J2310" s="52" t="s">
        <v>2961</v>
      </c>
      <c r="K2310" s="1" t="s">
        <v>3602</v>
      </c>
      <c r="M2310" s="2"/>
      <c r="O2310" s="1" t="s">
        <v>7099</v>
      </c>
      <c r="P2310" s="52" t="s">
        <v>4223</v>
      </c>
      <c r="R2310" s="1" t="s">
        <v>3609</v>
      </c>
    </row>
    <row r="2311" ht="13.2" spans="1:18">
      <c r="A2311" s="1">
        <v>2310</v>
      </c>
      <c r="B2311" s="1" t="s">
        <v>6</v>
      </c>
      <c r="C2311" s="1" t="s">
        <v>8</v>
      </c>
      <c r="D2311" s="1" t="s">
        <v>3594</v>
      </c>
      <c r="E2311" s="1" t="s">
        <v>3595</v>
      </c>
      <c r="F2311" s="1" t="s">
        <v>6255</v>
      </c>
      <c r="G2311" s="1" t="s">
        <v>7077</v>
      </c>
      <c r="H2311" s="1" t="s">
        <v>7078</v>
      </c>
      <c r="I2311" s="52" t="s">
        <v>2962</v>
      </c>
      <c r="J2311" s="52" t="s">
        <v>2963</v>
      </c>
      <c r="K2311" s="1" t="s">
        <v>3602</v>
      </c>
      <c r="M2311" s="2"/>
      <c r="O2311" s="1" t="s">
        <v>7100</v>
      </c>
      <c r="P2311" s="52" t="s">
        <v>4082</v>
      </c>
      <c r="R2311" s="1" t="s">
        <v>3609</v>
      </c>
    </row>
    <row r="2312" ht="13.2" spans="1:16">
      <c r="A2312" s="1">
        <v>2311</v>
      </c>
      <c r="B2312" s="1" t="s">
        <v>6</v>
      </c>
      <c r="C2312" s="1" t="s">
        <v>7</v>
      </c>
      <c r="D2312" s="1" t="s">
        <v>3594</v>
      </c>
      <c r="E2312" s="1" t="s">
        <v>3595</v>
      </c>
      <c r="F2312" s="1" t="s">
        <v>6255</v>
      </c>
      <c r="G2312" s="1" t="s">
        <v>7077</v>
      </c>
      <c r="H2312" s="1" t="s">
        <v>7078</v>
      </c>
      <c r="I2312" s="52" t="s">
        <v>2964</v>
      </c>
      <c r="J2312" s="52" t="s">
        <v>2965</v>
      </c>
      <c r="K2312" s="1" t="s">
        <v>3602</v>
      </c>
      <c r="M2312" s="2"/>
      <c r="O2312" s="1" t="s">
        <v>7101</v>
      </c>
      <c r="P2312" s="52" t="s">
        <v>4981</v>
      </c>
    </row>
    <row r="2313" ht="13.2" spans="1:17">
      <c r="A2313" s="1">
        <v>2312</v>
      </c>
      <c r="B2313" s="1" t="s">
        <v>3</v>
      </c>
      <c r="C2313" s="1" t="s">
        <v>4</v>
      </c>
      <c r="D2313" s="1" t="s">
        <v>3594</v>
      </c>
      <c r="E2313" s="1" t="s">
        <v>3595</v>
      </c>
      <c r="F2313" s="1" t="s">
        <v>6255</v>
      </c>
      <c r="G2313" s="1" t="s">
        <v>7077</v>
      </c>
      <c r="H2313" s="1" t="s">
        <v>7078</v>
      </c>
      <c r="I2313" s="52" t="s">
        <v>2964</v>
      </c>
      <c r="J2313" s="52" t="s">
        <v>2965</v>
      </c>
      <c r="K2313" s="1" t="s">
        <v>3602</v>
      </c>
      <c r="L2313" s="1" t="s">
        <v>7102</v>
      </c>
      <c r="M2313" s="2" t="s">
        <v>584</v>
      </c>
      <c r="O2313" s="1" t="s">
        <v>7101</v>
      </c>
      <c r="P2313" s="52" t="s">
        <v>4981</v>
      </c>
      <c r="Q2313" s="52" t="s">
        <v>3782</v>
      </c>
    </row>
    <row r="2314" ht="13.2" spans="1:18">
      <c r="A2314" s="1">
        <v>2313</v>
      </c>
      <c r="B2314" s="1" t="s">
        <v>6</v>
      </c>
      <c r="C2314" s="1" t="s">
        <v>8</v>
      </c>
      <c r="D2314" s="1" t="s">
        <v>3594</v>
      </c>
      <c r="E2314" s="1" t="s">
        <v>3595</v>
      </c>
      <c r="F2314" s="1" t="s">
        <v>6255</v>
      </c>
      <c r="G2314" s="1" t="s">
        <v>7077</v>
      </c>
      <c r="H2314" s="1" t="s">
        <v>7078</v>
      </c>
      <c r="I2314" s="52" t="s">
        <v>2966</v>
      </c>
      <c r="J2314" s="52" t="s">
        <v>2967</v>
      </c>
      <c r="K2314" s="52" t="s">
        <v>3597</v>
      </c>
      <c r="M2314" s="2"/>
      <c r="O2314" s="1" t="s">
        <v>7103</v>
      </c>
      <c r="P2314" s="52" t="s">
        <v>3118</v>
      </c>
      <c r="R2314" s="1" t="s">
        <v>3609</v>
      </c>
    </row>
    <row r="2315" ht="13.2" spans="1:18">
      <c r="A2315" s="1">
        <v>2314</v>
      </c>
      <c r="B2315" s="1" t="s">
        <v>6</v>
      </c>
      <c r="C2315" s="1" t="s">
        <v>8</v>
      </c>
      <c r="D2315" s="1" t="s">
        <v>3594</v>
      </c>
      <c r="E2315" s="1" t="s">
        <v>3595</v>
      </c>
      <c r="F2315" s="1" t="s">
        <v>6255</v>
      </c>
      <c r="G2315" s="1" t="s">
        <v>7077</v>
      </c>
      <c r="H2315" s="1" t="s">
        <v>7078</v>
      </c>
      <c r="I2315" s="52" t="s">
        <v>2968</v>
      </c>
      <c r="J2315" s="52" t="s">
        <v>2969</v>
      </c>
      <c r="K2315" s="52" t="s">
        <v>3597</v>
      </c>
      <c r="M2315" s="2"/>
      <c r="O2315" s="1" t="s">
        <v>7104</v>
      </c>
      <c r="P2315" s="52" t="s">
        <v>4215</v>
      </c>
      <c r="R2315" s="1" t="s">
        <v>3609</v>
      </c>
    </row>
    <row r="2316" ht="13.2" spans="1:16">
      <c r="A2316" s="1">
        <v>2315</v>
      </c>
      <c r="B2316" s="1" t="s">
        <v>6</v>
      </c>
      <c r="C2316" s="1" t="s">
        <v>7</v>
      </c>
      <c r="D2316" s="1" t="s">
        <v>3594</v>
      </c>
      <c r="E2316" s="1" t="s">
        <v>3595</v>
      </c>
      <c r="F2316" s="1" t="s">
        <v>6255</v>
      </c>
      <c r="G2316" s="1" t="s">
        <v>7077</v>
      </c>
      <c r="H2316" s="1" t="s">
        <v>7078</v>
      </c>
      <c r="I2316" s="52" t="s">
        <v>2970</v>
      </c>
      <c r="J2316" s="52" t="s">
        <v>2971</v>
      </c>
      <c r="K2316" s="52" t="s">
        <v>3597</v>
      </c>
      <c r="M2316" s="2"/>
      <c r="O2316" s="1" t="s">
        <v>7105</v>
      </c>
      <c r="P2316" s="52" t="s">
        <v>4426</v>
      </c>
    </row>
    <row r="2317" ht="13.2" spans="1:17">
      <c r="A2317" s="1">
        <v>2316</v>
      </c>
      <c r="B2317" s="1" t="s">
        <v>3</v>
      </c>
      <c r="C2317" s="1" t="s">
        <v>4</v>
      </c>
      <c r="D2317" s="1" t="s">
        <v>3594</v>
      </c>
      <c r="E2317" s="1" t="s">
        <v>3595</v>
      </c>
      <c r="F2317" s="1" t="s">
        <v>6255</v>
      </c>
      <c r="G2317" s="1" t="s">
        <v>7077</v>
      </c>
      <c r="H2317" s="1" t="s">
        <v>7078</v>
      </c>
      <c r="I2317" s="52" t="s">
        <v>2970</v>
      </c>
      <c r="J2317" s="52" t="s">
        <v>2971</v>
      </c>
      <c r="K2317" s="52" t="s">
        <v>3597</v>
      </c>
      <c r="L2317" s="1" t="s">
        <v>7106</v>
      </c>
      <c r="M2317" s="2" t="s">
        <v>640</v>
      </c>
      <c r="O2317" s="1" t="s">
        <v>7105</v>
      </c>
      <c r="P2317" s="52" t="s">
        <v>4426</v>
      </c>
      <c r="Q2317" s="52" t="s">
        <v>4428</v>
      </c>
    </row>
    <row r="2318" ht="13.2" spans="1:18">
      <c r="A2318" s="1">
        <v>2317</v>
      </c>
      <c r="B2318" s="1" t="s">
        <v>6</v>
      </c>
      <c r="C2318" s="1" t="s">
        <v>8</v>
      </c>
      <c r="D2318" s="1" t="s">
        <v>3594</v>
      </c>
      <c r="E2318" s="1" t="s">
        <v>3595</v>
      </c>
      <c r="F2318" s="1" t="s">
        <v>6255</v>
      </c>
      <c r="G2318" s="1" t="s">
        <v>7077</v>
      </c>
      <c r="H2318" s="1" t="s">
        <v>7078</v>
      </c>
      <c r="I2318" s="52" t="s">
        <v>2972</v>
      </c>
      <c r="J2318" s="52" t="s">
        <v>2973</v>
      </c>
      <c r="K2318" s="52" t="s">
        <v>3597</v>
      </c>
      <c r="M2318" s="2"/>
      <c r="O2318" s="1" t="s">
        <v>7107</v>
      </c>
      <c r="P2318" s="52" t="s">
        <v>5560</v>
      </c>
      <c r="R2318" s="1" t="s">
        <v>3609</v>
      </c>
    </row>
    <row r="2319" ht="13.2" spans="1:18">
      <c r="A2319" s="1">
        <v>2318</v>
      </c>
      <c r="B2319" s="1" t="s">
        <v>6</v>
      </c>
      <c r="C2319" s="1" t="s">
        <v>8</v>
      </c>
      <c r="D2319" s="1" t="s">
        <v>3594</v>
      </c>
      <c r="E2319" s="1" t="s">
        <v>3595</v>
      </c>
      <c r="F2319" s="1" t="s">
        <v>6255</v>
      </c>
      <c r="G2319" s="1" t="s">
        <v>7077</v>
      </c>
      <c r="H2319" s="1" t="s">
        <v>7078</v>
      </c>
      <c r="I2319" s="52" t="s">
        <v>2974</v>
      </c>
      <c r="J2319" s="52" t="s">
        <v>2975</v>
      </c>
      <c r="K2319" s="1" t="s">
        <v>3602</v>
      </c>
      <c r="M2319" s="2"/>
      <c r="O2319" s="1" t="s">
        <v>7108</v>
      </c>
      <c r="P2319" s="52" t="s">
        <v>4466</v>
      </c>
      <c r="R2319" s="1" t="s">
        <v>3609</v>
      </c>
    </row>
    <row r="2320" ht="13.2" spans="1:16">
      <c r="A2320" s="1">
        <v>2319</v>
      </c>
      <c r="B2320" s="1" t="s">
        <v>6</v>
      </c>
      <c r="C2320" s="1" t="s">
        <v>7</v>
      </c>
      <c r="D2320" s="1" t="s">
        <v>3594</v>
      </c>
      <c r="E2320" s="1" t="s">
        <v>3595</v>
      </c>
      <c r="F2320" s="1" t="s">
        <v>6255</v>
      </c>
      <c r="G2320" s="1" t="s">
        <v>7077</v>
      </c>
      <c r="H2320" s="1" t="s">
        <v>7078</v>
      </c>
      <c r="I2320" s="52" t="s">
        <v>2976</v>
      </c>
      <c r="J2320" s="52" t="s">
        <v>2977</v>
      </c>
      <c r="K2320" s="1" t="s">
        <v>3602</v>
      </c>
      <c r="M2320" s="2"/>
      <c r="O2320" s="1" t="s">
        <v>7109</v>
      </c>
      <c r="P2320" s="52" t="s">
        <v>4729</v>
      </c>
    </row>
    <row r="2321" ht="13.2" spans="1:17">
      <c r="A2321" s="1">
        <v>2320</v>
      </c>
      <c r="B2321" s="1" t="s">
        <v>3</v>
      </c>
      <c r="C2321" s="1" t="s">
        <v>4</v>
      </c>
      <c r="D2321" s="1" t="s">
        <v>3594</v>
      </c>
      <c r="E2321" s="1" t="s">
        <v>3595</v>
      </c>
      <c r="F2321" s="1" t="s">
        <v>6255</v>
      </c>
      <c r="G2321" s="1" t="s">
        <v>7077</v>
      </c>
      <c r="H2321" s="1" t="s">
        <v>7078</v>
      </c>
      <c r="I2321" s="52" t="s">
        <v>2976</v>
      </c>
      <c r="J2321" s="52" t="s">
        <v>2977</v>
      </c>
      <c r="K2321" s="1" t="s">
        <v>3602</v>
      </c>
      <c r="L2321" s="1" t="s">
        <v>7110</v>
      </c>
      <c r="M2321" s="2" t="s">
        <v>641</v>
      </c>
      <c r="O2321" s="1" t="s">
        <v>7109</v>
      </c>
      <c r="P2321" s="52" t="s">
        <v>4729</v>
      </c>
      <c r="Q2321" s="52" t="s">
        <v>2644</v>
      </c>
    </row>
    <row r="2322" ht="13.2" spans="1:18">
      <c r="A2322" s="1">
        <v>2321</v>
      </c>
      <c r="B2322" s="1" t="s">
        <v>6</v>
      </c>
      <c r="C2322" s="1" t="s">
        <v>8</v>
      </c>
      <c r="D2322" s="1" t="s">
        <v>3594</v>
      </c>
      <c r="E2322" s="1" t="s">
        <v>3595</v>
      </c>
      <c r="F2322" s="1" t="s">
        <v>6255</v>
      </c>
      <c r="G2322" s="1" t="s">
        <v>7077</v>
      </c>
      <c r="H2322" s="1" t="s">
        <v>7078</v>
      </c>
      <c r="I2322" s="52" t="s">
        <v>2978</v>
      </c>
      <c r="J2322" s="52" t="s">
        <v>2979</v>
      </c>
      <c r="K2322" s="52" t="s">
        <v>3597</v>
      </c>
      <c r="M2322" s="2"/>
      <c r="O2322" s="1" t="s">
        <v>7111</v>
      </c>
      <c r="P2322" s="52" t="s">
        <v>3625</v>
      </c>
      <c r="R2322" s="1" t="s">
        <v>3609</v>
      </c>
    </row>
    <row r="2323" ht="13.2" spans="1:16">
      <c r="A2323" s="1">
        <v>2322</v>
      </c>
      <c r="B2323" s="1" t="s">
        <v>6</v>
      </c>
      <c r="C2323" s="1" t="s">
        <v>7</v>
      </c>
      <c r="D2323" s="1" t="s">
        <v>3594</v>
      </c>
      <c r="E2323" s="1" t="s">
        <v>3595</v>
      </c>
      <c r="F2323" s="1" t="s">
        <v>6255</v>
      </c>
      <c r="G2323" s="1" t="s">
        <v>7077</v>
      </c>
      <c r="H2323" s="1" t="s">
        <v>7078</v>
      </c>
      <c r="I2323" s="52" t="s">
        <v>2980</v>
      </c>
      <c r="J2323" s="52" t="s">
        <v>2981</v>
      </c>
      <c r="K2323" s="1" t="s">
        <v>3602</v>
      </c>
      <c r="M2323" s="2"/>
      <c r="O2323" s="1" t="s">
        <v>7112</v>
      </c>
      <c r="P2323" s="52" t="s">
        <v>5749</v>
      </c>
    </row>
    <row r="2324" ht="13.2" spans="1:17">
      <c r="A2324" s="1">
        <v>2323</v>
      </c>
      <c r="B2324" s="1" t="s">
        <v>3</v>
      </c>
      <c r="C2324" s="1" t="s">
        <v>4</v>
      </c>
      <c r="D2324" s="1" t="s">
        <v>3594</v>
      </c>
      <c r="E2324" s="1" t="s">
        <v>3595</v>
      </c>
      <c r="F2324" s="1" t="s">
        <v>6255</v>
      </c>
      <c r="G2324" s="1" t="s">
        <v>7077</v>
      </c>
      <c r="H2324" s="1" t="s">
        <v>7078</v>
      </c>
      <c r="I2324" s="52" t="s">
        <v>2980</v>
      </c>
      <c r="J2324" s="52" t="s">
        <v>2981</v>
      </c>
      <c r="K2324" s="1" t="s">
        <v>3602</v>
      </c>
      <c r="L2324" s="1" t="s">
        <v>7113</v>
      </c>
      <c r="M2324" s="2" t="s">
        <v>642</v>
      </c>
      <c r="O2324" s="1" t="s">
        <v>7112</v>
      </c>
      <c r="P2324" s="52" t="s">
        <v>5749</v>
      </c>
      <c r="Q2324" s="52" t="s">
        <v>5751</v>
      </c>
    </row>
    <row r="2325" ht="13.2" spans="1:16">
      <c r="A2325" s="1">
        <v>2324</v>
      </c>
      <c r="B2325" s="1" t="s">
        <v>6</v>
      </c>
      <c r="C2325" s="1" t="s">
        <v>7</v>
      </c>
      <c r="D2325" s="1" t="s">
        <v>3594</v>
      </c>
      <c r="E2325" s="1" t="s">
        <v>3595</v>
      </c>
      <c r="F2325" s="1" t="s">
        <v>6255</v>
      </c>
      <c r="G2325" s="1" t="s">
        <v>7077</v>
      </c>
      <c r="H2325" s="1" t="s">
        <v>7078</v>
      </c>
      <c r="I2325" s="52" t="s">
        <v>2982</v>
      </c>
      <c r="J2325" s="52" t="s">
        <v>2983</v>
      </c>
      <c r="K2325" s="1" t="s">
        <v>3602</v>
      </c>
      <c r="M2325" s="2"/>
      <c r="O2325" s="1" t="s">
        <v>7114</v>
      </c>
      <c r="P2325" s="52" t="s">
        <v>4453</v>
      </c>
    </row>
    <row r="2326" ht="13.2" spans="1:17">
      <c r="A2326" s="1">
        <v>2325</v>
      </c>
      <c r="B2326" s="1" t="s">
        <v>3</v>
      </c>
      <c r="C2326" s="1" t="s">
        <v>4</v>
      </c>
      <c r="D2326" s="1" t="s">
        <v>3594</v>
      </c>
      <c r="E2326" s="1" t="s">
        <v>3595</v>
      </c>
      <c r="F2326" s="1" t="s">
        <v>6255</v>
      </c>
      <c r="G2326" s="1" t="s">
        <v>7077</v>
      </c>
      <c r="H2326" s="1" t="s">
        <v>7078</v>
      </c>
      <c r="I2326" s="52" t="s">
        <v>2982</v>
      </c>
      <c r="J2326" s="52" t="s">
        <v>2983</v>
      </c>
      <c r="K2326" s="1" t="s">
        <v>3602</v>
      </c>
      <c r="L2326" s="1" t="s">
        <v>7115</v>
      </c>
      <c r="M2326" s="2" t="s">
        <v>643</v>
      </c>
      <c r="O2326" s="1" t="s">
        <v>7114</v>
      </c>
      <c r="P2326" s="52" t="s">
        <v>4453</v>
      </c>
      <c r="Q2326" s="52" t="s">
        <v>4455</v>
      </c>
    </row>
    <row r="2327" ht="13.2" spans="1:16">
      <c r="A2327" s="1">
        <v>2326</v>
      </c>
      <c r="B2327" s="1" t="s">
        <v>6</v>
      </c>
      <c r="C2327" s="1" t="s">
        <v>7</v>
      </c>
      <c r="D2327" s="1" t="s">
        <v>3594</v>
      </c>
      <c r="E2327" s="1" t="s">
        <v>3595</v>
      </c>
      <c r="F2327" s="1" t="s">
        <v>6255</v>
      </c>
      <c r="G2327" s="1" t="s">
        <v>7077</v>
      </c>
      <c r="H2327" s="1" t="s">
        <v>7078</v>
      </c>
      <c r="I2327" s="52" t="s">
        <v>2984</v>
      </c>
      <c r="J2327" s="52" t="s">
        <v>2985</v>
      </c>
      <c r="K2327" s="1" t="s">
        <v>3602</v>
      </c>
      <c r="M2327" s="2"/>
      <c r="O2327" s="1" t="s">
        <v>7116</v>
      </c>
      <c r="P2327" s="52" t="s">
        <v>3875</v>
      </c>
    </row>
    <row r="2328" ht="13.2" spans="1:17">
      <c r="A2328" s="1">
        <v>2327</v>
      </c>
      <c r="B2328" s="1" t="s">
        <v>3</v>
      </c>
      <c r="C2328" s="1" t="s">
        <v>4</v>
      </c>
      <c r="D2328" s="1" t="s">
        <v>3594</v>
      </c>
      <c r="E2328" s="1" t="s">
        <v>3595</v>
      </c>
      <c r="F2328" s="1" t="s">
        <v>6255</v>
      </c>
      <c r="G2328" s="1" t="s">
        <v>7077</v>
      </c>
      <c r="H2328" s="1" t="s">
        <v>7078</v>
      </c>
      <c r="I2328" s="52" t="s">
        <v>2984</v>
      </c>
      <c r="J2328" s="52" t="s">
        <v>2985</v>
      </c>
      <c r="K2328" s="1" t="s">
        <v>3602</v>
      </c>
      <c r="L2328" s="1" t="s">
        <v>7117</v>
      </c>
      <c r="M2328" s="2" t="s">
        <v>584</v>
      </c>
      <c r="O2328" s="1" t="s">
        <v>7116</v>
      </c>
      <c r="P2328" s="52" t="s">
        <v>3875</v>
      </c>
      <c r="Q2328" s="52" t="s">
        <v>3877</v>
      </c>
    </row>
    <row r="2329" ht="13.2" spans="1:16">
      <c r="A2329" s="1">
        <v>2328</v>
      </c>
      <c r="B2329" s="1" t="s">
        <v>6</v>
      </c>
      <c r="C2329" s="1" t="s">
        <v>7</v>
      </c>
      <c r="D2329" s="1" t="s">
        <v>3594</v>
      </c>
      <c r="E2329" s="1" t="s">
        <v>3595</v>
      </c>
      <c r="F2329" s="1" t="s">
        <v>6255</v>
      </c>
      <c r="G2329" s="1" t="s">
        <v>7077</v>
      </c>
      <c r="H2329" s="1" t="s">
        <v>7078</v>
      </c>
      <c r="I2329" s="52" t="s">
        <v>2986</v>
      </c>
      <c r="J2329" s="52" t="s">
        <v>2987</v>
      </c>
      <c r="K2329" s="1" t="s">
        <v>3602</v>
      </c>
      <c r="M2329" s="2"/>
      <c r="O2329" s="1" t="s">
        <v>7118</v>
      </c>
      <c r="P2329" s="52" t="s">
        <v>6403</v>
      </c>
    </row>
    <row r="2330" ht="13.2" spans="1:17">
      <c r="A2330" s="1">
        <v>2329</v>
      </c>
      <c r="B2330" s="1" t="s">
        <v>3</v>
      </c>
      <c r="C2330" s="1" t="s">
        <v>4</v>
      </c>
      <c r="D2330" s="1" t="s">
        <v>3594</v>
      </c>
      <c r="E2330" s="1" t="s">
        <v>3595</v>
      </c>
      <c r="F2330" s="1" t="s">
        <v>6255</v>
      </c>
      <c r="G2330" s="1" t="s">
        <v>7077</v>
      </c>
      <c r="H2330" s="1" t="s">
        <v>7078</v>
      </c>
      <c r="I2330" s="52" t="s">
        <v>2986</v>
      </c>
      <c r="J2330" s="52" t="s">
        <v>2987</v>
      </c>
      <c r="K2330" s="1" t="s">
        <v>3602</v>
      </c>
      <c r="L2330" s="1" t="s">
        <v>7119</v>
      </c>
      <c r="M2330" s="2" t="s">
        <v>180</v>
      </c>
      <c r="O2330" s="1" t="s">
        <v>7118</v>
      </c>
      <c r="P2330" s="52" t="s">
        <v>6403</v>
      </c>
      <c r="Q2330" s="52" t="s">
        <v>5841</v>
      </c>
    </row>
    <row r="2331" ht="13.2" spans="1:18">
      <c r="A2331" s="1">
        <v>2330</v>
      </c>
      <c r="B2331" s="1" t="s">
        <v>6</v>
      </c>
      <c r="C2331" s="1" t="s">
        <v>8</v>
      </c>
      <c r="D2331" s="1" t="s">
        <v>3594</v>
      </c>
      <c r="E2331" s="1" t="s">
        <v>3595</v>
      </c>
      <c r="F2331" s="1" t="s">
        <v>6255</v>
      </c>
      <c r="G2331" s="1" t="s">
        <v>7077</v>
      </c>
      <c r="H2331" s="1" t="s">
        <v>7078</v>
      </c>
      <c r="I2331" s="52" t="s">
        <v>2988</v>
      </c>
      <c r="J2331" s="52" t="s">
        <v>2989</v>
      </c>
      <c r="K2331" s="1" t="s">
        <v>3602</v>
      </c>
      <c r="M2331" s="2"/>
      <c r="O2331" s="1" t="s">
        <v>7120</v>
      </c>
      <c r="P2331" s="52" t="s">
        <v>7121</v>
      </c>
      <c r="R2331" s="1" t="s">
        <v>3609</v>
      </c>
    </row>
    <row r="2332" ht="13.2" spans="1:18">
      <c r="A2332" s="1">
        <v>2331</v>
      </c>
      <c r="B2332" s="1" t="s">
        <v>6</v>
      </c>
      <c r="C2332" s="1" t="s">
        <v>8</v>
      </c>
      <c r="D2332" s="1" t="s">
        <v>3594</v>
      </c>
      <c r="E2332" s="1" t="s">
        <v>3595</v>
      </c>
      <c r="F2332" s="1" t="s">
        <v>6255</v>
      </c>
      <c r="G2332" s="1" t="s">
        <v>7077</v>
      </c>
      <c r="H2332" s="1" t="s">
        <v>7078</v>
      </c>
      <c r="I2332" s="52" t="s">
        <v>2990</v>
      </c>
      <c r="J2332" s="52" t="s">
        <v>2991</v>
      </c>
      <c r="K2332" s="1" t="s">
        <v>3602</v>
      </c>
      <c r="M2332" s="2"/>
      <c r="O2332" s="1" t="s">
        <v>7122</v>
      </c>
      <c r="P2332" s="52" t="s">
        <v>3661</v>
      </c>
      <c r="R2332" s="1" t="s">
        <v>3609</v>
      </c>
    </row>
    <row r="2333" ht="13.2" spans="1:16">
      <c r="A2333" s="1">
        <v>2332</v>
      </c>
      <c r="B2333" s="1" t="s">
        <v>6</v>
      </c>
      <c r="C2333" s="1" t="s">
        <v>7</v>
      </c>
      <c r="D2333" s="1" t="s">
        <v>3594</v>
      </c>
      <c r="E2333" s="1" t="s">
        <v>3595</v>
      </c>
      <c r="F2333" s="1" t="s">
        <v>6255</v>
      </c>
      <c r="G2333" s="1" t="s">
        <v>7077</v>
      </c>
      <c r="H2333" s="1" t="s">
        <v>7078</v>
      </c>
      <c r="I2333" s="52" t="s">
        <v>2992</v>
      </c>
      <c r="J2333" s="52" t="s">
        <v>2993</v>
      </c>
      <c r="K2333" s="52" t="s">
        <v>3597</v>
      </c>
      <c r="M2333" s="2"/>
      <c r="O2333" s="1" t="s">
        <v>7123</v>
      </c>
      <c r="P2333" s="52" t="s">
        <v>4551</v>
      </c>
    </row>
    <row r="2334" ht="13.2" spans="1:17">
      <c r="A2334" s="1">
        <v>2333</v>
      </c>
      <c r="B2334" s="1" t="s">
        <v>3</v>
      </c>
      <c r="C2334" s="1" t="s">
        <v>4</v>
      </c>
      <c r="D2334" s="1" t="s">
        <v>3594</v>
      </c>
      <c r="E2334" s="1" t="s">
        <v>3595</v>
      </c>
      <c r="F2334" s="1" t="s">
        <v>6255</v>
      </c>
      <c r="G2334" s="1" t="s">
        <v>7077</v>
      </c>
      <c r="H2334" s="1" t="s">
        <v>7078</v>
      </c>
      <c r="I2334" s="52" t="s">
        <v>2992</v>
      </c>
      <c r="J2334" s="52" t="s">
        <v>2993</v>
      </c>
      <c r="K2334" s="52" t="s">
        <v>3597</v>
      </c>
      <c r="L2334" s="1" t="s">
        <v>7124</v>
      </c>
      <c r="M2334" s="2" t="s">
        <v>195</v>
      </c>
      <c r="O2334" s="1" t="s">
        <v>7123</v>
      </c>
      <c r="P2334" s="52" t="s">
        <v>4551</v>
      </c>
      <c r="Q2334" s="52" t="s">
        <v>7125</v>
      </c>
    </row>
    <row r="2335" ht="13.2" spans="1:18">
      <c r="A2335" s="1">
        <v>2334</v>
      </c>
      <c r="B2335" s="1" t="s">
        <v>6</v>
      </c>
      <c r="C2335" s="1" t="s">
        <v>8</v>
      </c>
      <c r="D2335" s="1" t="s">
        <v>3594</v>
      </c>
      <c r="E2335" s="1" t="s">
        <v>3595</v>
      </c>
      <c r="F2335" s="1" t="s">
        <v>6255</v>
      </c>
      <c r="G2335" s="1" t="s">
        <v>7077</v>
      </c>
      <c r="H2335" s="1" t="s">
        <v>7078</v>
      </c>
      <c r="I2335" s="52" t="s">
        <v>2994</v>
      </c>
      <c r="J2335" s="52" t="s">
        <v>2995</v>
      </c>
      <c r="K2335" s="1" t="s">
        <v>3602</v>
      </c>
      <c r="M2335" s="2"/>
      <c r="O2335" s="1" t="s">
        <v>7126</v>
      </c>
      <c r="P2335" s="52" t="s">
        <v>4084</v>
      </c>
      <c r="R2335" s="1" t="s">
        <v>3609</v>
      </c>
    </row>
    <row r="2336" ht="13.2" spans="1:16">
      <c r="A2336" s="1">
        <v>2335</v>
      </c>
      <c r="B2336" s="1" t="s">
        <v>6</v>
      </c>
      <c r="C2336" s="1" t="s">
        <v>7</v>
      </c>
      <c r="D2336" s="1" t="s">
        <v>3594</v>
      </c>
      <c r="E2336" s="1" t="s">
        <v>3595</v>
      </c>
      <c r="F2336" s="1" t="s">
        <v>6255</v>
      </c>
      <c r="G2336" s="1" t="s">
        <v>7077</v>
      </c>
      <c r="H2336" s="1" t="s">
        <v>7078</v>
      </c>
      <c r="I2336" s="52" t="s">
        <v>2996</v>
      </c>
      <c r="J2336" s="52" t="s">
        <v>2997</v>
      </c>
      <c r="K2336" s="1" t="s">
        <v>3602</v>
      </c>
      <c r="M2336" s="2"/>
      <c r="O2336" s="1" t="s">
        <v>7127</v>
      </c>
      <c r="P2336" s="52" t="s">
        <v>4087</v>
      </c>
    </row>
    <row r="2337" ht="13.2" spans="1:17">
      <c r="A2337" s="1">
        <v>2336</v>
      </c>
      <c r="B2337" s="1" t="s">
        <v>3</v>
      </c>
      <c r="C2337" s="1" t="s">
        <v>4</v>
      </c>
      <c r="D2337" s="1" t="s">
        <v>3594</v>
      </c>
      <c r="E2337" s="1" t="s">
        <v>3595</v>
      </c>
      <c r="F2337" s="1" t="s">
        <v>6255</v>
      </c>
      <c r="G2337" s="1" t="s">
        <v>7077</v>
      </c>
      <c r="H2337" s="1" t="s">
        <v>7078</v>
      </c>
      <c r="I2337" s="52" t="s">
        <v>2996</v>
      </c>
      <c r="J2337" s="52" t="s">
        <v>2997</v>
      </c>
      <c r="K2337" s="1" t="s">
        <v>3602</v>
      </c>
      <c r="L2337" s="1" t="s">
        <v>7128</v>
      </c>
      <c r="M2337" s="2" t="s">
        <v>195</v>
      </c>
      <c r="O2337" s="1" t="s">
        <v>7127</v>
      </c>
      <c r="P2337" s="52" t="s">
        <v>4087</v>
      </c>
      <c r="Q2337" s="52" t="s">
        <v>5234</v>
      </c>
    </row>
    <row r="2338" ht="13.2" spans="1:18">
      <c r="A2338" s="1">
        <v>2337</v>
      </c>
      <c r="B2338" s="1" t="s">
        <v>6</v>
      </c>
      <c r="C2338" s="1" t="s">
        <v>8</v>
      </c>
      <c r="D2338" s="1" t="s">
        <v>3594</v>
      </c>
      <c r="E2338" s="1" t="s">
        <v>3595</v>
      </c>
      <c r="F2338" s="1" t="s">
        <v>6255</v>
      </c>
      <c r="G2338" s="1" t="s">
        <v>7077</v>
      </c>
      <c r="H2338" s="1" t="s">
        <v>7078</v>
      </c>
      <c r="I2338" s="52" t="s">
        <v>2998</v>
      </c>
      <c r="J2338" s="52" t="s">
        <v>2999</v>
      </c>
      <c r="K2338" s="1" t="s">
        <v>3602</v>
      </c>
      <c r="M2338" s="2"/>
      <c r="O2338" s="1" t="s">
        <v>7129</v>
      </c>
      <c r="P2338" s="52" t="s">
        <v>2400</v>
      </c>
      <c r="R2338" s="1" t="s">
        <v>3609</v>
      </c>
    </row>
    <row r="2339" ht="13.2" spans="1:16">
      <c r="A2339" s="1">
        <v>2338</v>
      </c>
      <c r="B2339" s="1" t="s">
        <v>6</v>
      </c>
      <c r="C2339" s="1" t="s">
        <v>7</v>
      </c>
      <c r="D2339" s="1" t="s">
        <v>3594</v>
      </c>
      <c r="E2339" s="1" t="s">
        <v>3595</v>
      </c>
      <c r="F2339" s="1" t="s">
        <v>6255</v>
      </c>
      <c r="G2339" s="1" t="s">
        <v>7077</v>
      </c>
      <c r="H2339" s="1" t="s">
        <v>7078</v>
      </c>
      <c r="I2339" s="52" t="s">
        <v>3000</v>
      </c>
      <c r="J2339" s="52" t="s">
        <v>3001</v>
      </c>
      <c r="K2339" s="52" t="s">
        <v>3597</v>
      </c>
      <c r="M2339" s="2"/>
      <c r="O2339" s="1" t="s">
        <v>7130</v>
      </c>
      <c r="P2339" s="52" t="s">
        <v>3882</v>
      </c>
    </row>
    <row r="2340" ht="13.2" spans="1:17">
      <c r="A2340" s="1">
        <v>2339</v>
      </c>
      <c r="B2340" s="1" t="s">
        <v>3</v>
      </c>
      <c r="C2340" s="1" t="s">
        <v>4</v>
      </c>
      <c r="D2340" s="1" t="s">
        <v>3594</v>
      </c>
      <c r="E2340" s="1" t="s">
        <v>3595</v>
      </c>
      <c r="F2340" s="1" t="s">
        <v>6255</v>
      </c>
      <c r="G2340" s="1" t="s">
        <v>7077</v>
      </c>
      <c r="H2340" s="1" t="s">
        <v>7078</v>
      </c>
      <c r="I2340" s="52" t="s">
        <v>3000</v>
      </c>
      <c r="J2340" s="52" t="s">
        <v>3001</v>
      </c>
      <c r="K2340" s="52" t="s">
        <v>3597</v>
      </c>
      <c r="L2340" s="1" t="s">
        <v>7131</v>
      </c>
      <c r="M2340" s="2" t="s">
        <v>644</v>
      </c>
      <c r="O2340" s="1" t="s">
        <v>7130</v>
      </c>
      <c r="P2340" s="52" t="s">
        <v>3882</v>
      </c>
      <c r="Q2340" s="52" t="s">
        <v>3883</v>
      </c>
    </row>
    <row r="2341" ht="13.2" spans="1:16">
      <c r="A2341" s="1">
        <v>2340</v>
      </c>
      <c r="B2341" s="1" t="s">
        <v>6</v>
      </c>
      <c r="C2341" s="1" t="s">
        <v>7</v>
      </c>
      <c r="D2341" s="1" t="s">
        <v>3594</v>
      </c>
      <c r="E2341" s="1" t="s">
        <v>3595</v>
      </c>
      <c r="F2341" s="1" t="s">
        <v>6255</v>
      </c>
      <c r="G2341" s="1" t="s">
        <v>7132</v>
      </c>
      <c r="H2341" s="1" t="s">
        <v>7133</v>
      </c>
      <c r="I2341" s="52" t="s">
        <v>3002</v>
      </c>
      <c r="J2341" s="52" t="s">
        <v>3003</v>
      </c>
      <c r="K2341" s="52" t="s">
        <v>3597</v>
      </c>
      <c r="M2341" s="2"/>
      <c r="O2341" s="1" t="s">
        <v>7134</v>
      </c>
      <c r="P2341" s="52" t="s">
        <v>5811</v>
      </c>
    </row>
    <row r="2342" ht="13.2" spans="1:17">
      <c r="A2342" s="1">
        <v>2341</v>
      </c>
      <c r="B2342" s="1" t="s">
        <v>3</v>
      </c>
      <c r="C2342" s="1" t="s">
        <v>4</v>
      </c>
      <c r="D2342" s="1" t="s">
        <v>3594</v>
      </c>
      <c r="E2342" s="1" t="s">
        <v>3595</v>
      </c>
      <c r="F2342" s="1" t="s">
        <v>6255</v>
      </c>
      <c r="G2342" s="1" t="s">
        <v>7132</v>
      </c>
      <c r="H2342" s="1" t="s">
        <v>7133</v>
      </c>
      <c r="I2342" s="52" t="s">
        <v>3002</v>
      </c>
      <c r="J2342" s="52" t="s">
        <v>3003</v>
      </c>
      <c r="K2342" s="52" t="s">
        <v>3597</v>
      </c>
      <c r="L2342" s="1" t="s">
        <v>7135</v>
      </c>
      <c r="M2342" s="2" t="s">
        <v>645</v>
      </c>
      <c r="O2342" s="1" t="s">
        <v>7134</v>
      </c>
      <c r="P2342" s="52" t="s">
        <v>5811</v>
      </c>
      <c r="Q2342" s="52" t="s">
        <v>5208</v>
      </c>
    </row>
    <row r="2343" ht="13.2" spans="1:16">
      <c r="A2343" s="1">
        <v>2342</v>
      </c>
      <c r="B2343" s="1" t="s">
        <v>6</v>
      </c>
      <c r="C2343" s="1" t="s">
        <v>7</v>
      </c>
      <c r="D2343" s="1" t="s">
        <v>3594</v>
      </c>
      <c r="E2343" s="1" t="s">
        <v>3595</v>
      </c>
      <c r="F2343" s="1" t="s">
        <v>6255</v>
      </c>
      <c r="G2343" s="1" t="s">
        <v>7132</v>
      </c>
      <c r="H2343" s="1" t="s">
        <v>7133</v>
      </c>
      <c r="I2343" s="52" t="s">
        <v>3004</v>
      </c>
      <c r="J2343" s="52" t="s">
        <v>3005</v>
      </c>
      <c r="K2343" s="52" t="s">
        <v>3597</v>
      </c>
      <c r="M2343" s="2"/>
      <c r="O2343" s="1" t="s">
        <v>7136</v>
      </c>
      <c r="P2343" s="52" t="s">
        <v>3858</v>
      </c>
    </row>
    <row r="2344" ht="13.2" spans="1:17">
      <c r="A2344" s="1">
        <v>2343</v>
      </c>
      <c r="B2344" s="1" t="s">
        <v>3</v>
      </c>
      <c r="C2344" s="1" t="s">
        <v>4</v>
      </c>
      <c r="D2344" s="1" t="s">
        <v>3594</v>
      </c>
      <c r="E2344" s="1" t="s">
        <v>3595</v>
      </c>
      <c r="F2344" s="1" t="s">
        <v>6255</v>
      </c>
      <c r="G2344" s="1" t="s">
        <v>7132</v>
      </c>
      <c r="H2344" s="1" t="s">
        <v>7133</v>
      </c>
      <c r="I2344" s="52" t="s">
        <v>3004</v>
      </c>
      <c r="J2344" s="52" t="s">
        <v>3005</v>
      </c>
      <c r="K2344" s="52" t="s">
        <v>3597</v>
      </c>
      <c r="L2344" s="1" t="s">
        <v>7137</v>
      </c>
      <c r="M2344" s="2" t="s">
        <v>646</v>
      </c>
      <c r="O2344" s="1" t="s">
        <v>7136</v>
      </c>
      <c r="P2344" s="52" t="s">
        <v>3858</v>
      </c>
      <c r="Q2344" s="52" t="s">
        <v>3860</v>
      </c>
    </row>
    <row r="2345" ht="13.2" spans="1:18">
      <c r="A2345" s="1">
        <v>2344</v>
      </c>
      <c r="B2345" s="1" t="s">
        <v>6</v>
      </c>
      <c r="C2345" s="1" t="s">
        <v>8</v>
      </c>
      <c r="D2345" s="1" t="s">
        <v>3594</v>
      </c>
      <c r="E2345" s="1" t="s">
        <v>3595</v>
      </c>
      <c r="F2345" s="1" t="s">
        <v>6255</v>
      </c>
      <c r="G2345" s="1" t="s">
        <v>7132</v>
      </c>
      <c r="H2345" s="1" t="s">
        <v>7133</v>
      </c>
      <c r="I2345" s="52" t="s">
        <v>3006</v>
      </c>
      <c r="J2345" s="52" t="s">
        <v>3007</v>
      </c>
      <c r="K2345" s="52" t="s">
        <v>3597</v>
      </c>
      <c r="M2345" s="2"/>
      <c r="O2345" s="1" t="s">
        <v>7138</v>
      </c>
      <c r="P2345" s="52" t="s">
        <v>4615</v>
      </c>
      <c r="R2345" s="1" t="s">
        <v>3609</v>
      </c>
    </row>
    <row r="2346" ht="13.2" spans="1:18">
      <c r="A2346" s="1">
        <v>2345</v>
      </c>
      <c r="B2346" s="1" t="s">
        <v>6</v>
      </c>
      <c r="C2346" s="1" t="s">
        <v>8</v>
      </c>
      <c r="D2346" s="1" t="s">
        <v>3594</v>
      </c>
      <c r="E2346" s="1" t="s">
        <v>3595</v>
      </c>
      <c r="F2346" s="1" t="s">
        <v>6255</v>
      </c>
      <c r="G2346" s="1" t="s">
        <v>7132</v>
      </c>
      <c r="H2346" s="1" t="s">
        <v>7133</v>
      </c>
      <c r="I2346" s="52" t="s">
        <v>3008</v>
      </c>
      <c r="J2346" s="52" t="s">
        <v>3009</v>
      </c>
      <c r="K2346" s="1" t="s">
        <v>3602</v>
      </c>
      <c r="M2346" s="2"/>
      <c r="O2346" s="1" t="s">
        <v>7139</v>
      </c>
      <c r="P2346" s="52" t="s">
        <v>7140</v>
      </c>
      <c r="R2346" s="1" t="s">
        <v>3609</v>
      </c>
    </row>
    <row r="2347" ht="13.2" spans="1:18">
      <c r="A2347" s="1">
        <v>2346</v>
      </c>
      <c r="B2347" s="1" t="s">
        <v>6</v>
      </c>
      <c r="C2347" s="1" t="s">
        <v>8</v>
      </c>
      <c r="D2347" s="1" t="s">
        <v>3594</v>
      </c>
      <c r="E2347" s="1" t="s">
        <v>3595</v>
      </c>
      <c r="F2347" s="1" t="s">
        <v>6255</v>
      </c>
      <c r="G2347" s="1" t="s">
        <v>7132</v>
      </c>
      <c r="H2347" s="1" t="s">
        <v>7133</v>
      </c>
      <c r="I2347" s="52" t="s">
        <v>3010</v>
      </c>
      <c r="J2347" s="52" t="s">
        <v>3011</v>
      </c>
      <c r="K2347" s="52" t="s">
        <v>3597</v>
      </c>
      <c r="M2347" s="2"/>
      <c r="O2347" s="1" t="s">
        <v>7141</v>
      </c>
      <c r="P2347" s="52" t="s">
        <v>3620</v>
      </c>
      <c r="R2347" s="1" t="s">
        <v>3609</v>
      </c>
    </row>
    <row r="2348" ht="13.2" spans="1:16">
      <c r="A2348" s="1">
        <v>2347</v>
      </c>
      <c r="B2348" s="1" t="s">
        <v>6</v>
      </c>
      <c r="C2348" s="1" t="s">
        <v>7</v>
      </c>
      <c r="D2348" s="1" t="s">
        <v>3594</v>
      </c>
      <c r="E2348" s="1" t="s">
        <v>3595</v>
      </c>
      <c r="F2348" s="1" t="s">
        <v>6255</v>
      </c>
      <c r="G2348" s="1" t="s">
        <v>7132</v>
      </c>
      <c r="H2348" s="1" t="s">
        <v>7133</v>
      </c>
      <c r="I2348" s="52" t="s">
        <v>3012</v>
      </c>
      <c r="J2348" s="52" t="s">
        <v>3013</v>
      </c>
      <c r="K2348" s="52" t="s">
        <v>3597</v>
      </c>
      <c r="M2348" s="2"/>
      <c r="O2348" s="1" t="s">
        <v>7142</v>
      </c>
      <c r="P2348" s="52" t="s">
        <v>3599</v>
      </c>
    </row>
    <row r="2349" ht="13.2" spans="1:17">
      <c r="A2349" s="1">
        <v>2348</v>
      </c>
      <c r="B2349" s="1" t="s">
        <v>3</v>
      </c>
      <c r="C2349" s="1" t="s">
        <v>4</v>
      </c>
      <c r="D2349" s="1" t="s">
        <v>3594</v>
      </c>
      <c r="E2349" s="1" t="s">
        <v>3595</v>
      </c>
      <c r="F2349" s="1" t="s">
        <v>6255</v>
      </c>
      <c r="G2349" s="1" t="s">
        <v>7132</v>
      </c>
      <c r="H2349" s="1" t="s">
        <v>7133</v>
      </c>
      <c r="I2349" s="52" t="s">
        <v>3012</v>
      </c>
      <c r="J2349" s="52" t="s">
        <v>3013</v>
      </c>
      <c r="K2349" s="52" t="s">
        <v>3597</v>
      </c>
      <c r="L2349" s="1" t="s">
        <v>7143</v>
      </c>
      <c r="M2349" s="2" t="s">
        <v>584</v>
      </c>
      <c r="O2349" s="1" t="s">
        <v>7142</v>
      </c>
      <c r="P2349" s="52" t="s">
        <v>3599</v>
      </c>
      <c r="Q2349" s="52" t="s">
        <v>3601</v>
      </c>
    </row>
    <row r="2350" ht="13.2" spans="1:16">
      <c r="A2350" s="1">
        <v>2349</v>
      </c>
      <c r="B2350" s="1" t="s">
        <v>6</v>
      </c>
      <c r="C2350" s="1" t="s">
        <v>7</v>
      </c>
      <c r="D2350" s="1" t="s">
        <v>3594</v>
      </c>
      <c r="E2350" s="1" t="s">
        <v>3595</v>
      </c>
      <c r="F2350" s="1" t="s">
        <v>6255</v>
      </c>
      <c r="G2350" s="1" t="s">
        <v>7132</v>
      </c>
      <c r="H2350" s="1" t="s">
        <v>7133</v>
      </c>
      <c r="I2350" s="52" t="s">
        <v>3014</v>
      </c>
      <c r="J2350" s="52" t="s">
        <v>3015</v>
      </c>
      <c r="K2350" s="52" t="s">
        <v>3597</v>
      </c>
      <c r="M2350" s="2"/>
      <c r="O2350" s="1" t="s">
        <v>7144</v>
      </c>
      <c r="P2350" s="52" t="s">
        <v>697</v>
      </c>
    </row>
    <row r="2351" ht="13.2" spans="1:17">
      <c r="A2351" s="1">
        <v>2350</v>
      </c>
      <c r="B2351" s="1" t="s">
        <v>3</v>
      </c>
      <c r="C2351" s="1" t="s">
        <v>4</v>
      </c>
      <c r="D2351" s="1" t="s">
        <v>3594</v>
      </c>
      <c r="E2351" s="1" t="s">
        <v>3595</v>
      </c>
      <c r="F2351" s="1" t="s">
        <v>6255</v>
      </c>
      <c r="G2351" s="1" t="s">
        <v>7132</v>
      </c>
      <c r="H2351" s="1" t="s">
        <v>7133</v>
      </c>
      <c r="I2351" s="52" t="s">
        <v>3014</v>
      </c>
      <c r="J2351" s="52" t="s">
        <v>3015</v>
      </c>
      <c r="K2351" s="52" t="s">
        <v>3597</v>
      </c>
      <c r="L2351" s="1" t="s">
        <v>7145</v>
      </c>
      <c r="M2351" s="2" t="s">
        <v>322</v>
      </c>
      <c r="O2351" s="1" t="s">
        <v>7144</v>
      </c>
      <c r="P2351" s="52" t="s">
        <v>697</v>
      </c>
      <c r="Q2351" s="52" t="s">
        <v>4087</v>
      </c>
    </row>
    <row r="2352" ht="13.2" spans="1:16">
      <c r="A2352" s="1">
        <v>2351</v>
      </c>
      <c r="B2352" s="1" t="s">
        <v>6</v>
      </c>
      <c r="C2352" s="1" t="s">
        <v>7</v>
      </c>
      <c r="D2352" s="1" t="s">
        <v>3594</v>
      </c>
      <c r="E2352" s="1" t="s">
        <v>3595</v>
      </c>
      <c r="F2352" s="1" t="s">
        <v>6255</v>
      </c>
      <c r="G2352" s="1" t="s">
        <v>7132</v>
      </c>
      <c r="H2352" s="1" t="s">
        <v>7133</v>
      </c>
      <c r="I2352" s="52" t="s">
        <v>3016</v>
      </c>
      <c r="J2352" s="52" t="s">
        <v>3017</v>
      </c>
      <c r="K2352" s="52" t="s">
        <v>3597</v>
      </c>
      <c r="M2352" s="2"/>
      <c r="O2352" s="1" t="s">
        <v>7146</v>
      </c>
      <c r="P2352" s="52" t="s">
        <v>5749</v>
      </c>
    </row>
    <row r="2353" ht="13.2" spans="1:17">
      <c r="A2353" s="1">
        <v>2352</v>
      </c>
      <c r="B2353" s="1" t="s">
        <v>3</v>
      </c>
      <c r="C2353" s="1" t="s">
        <v>4</v>
      </c>
      <c r="D2353" s="1" t="s">
        <v>3594</v>
      </c>
      <c r="E2353" s="1" t="s">
        <v>3595</v>
      </c>
      <c r="F2353" s="1" t="s">
        <v>6255</v>
      </c>
      <c r="G2353" s="1" t="s">
        <v>7132</v>
      </c>
      <c r="H2353" s="1" t="s">
        <v>7133</v>
      </c>
      <c r="I2353" s="52" t="s">
        <v>3016</v>
      </c>
      <c r="J2353" s="52" t="s">
        <v>3017</v>
      </c>
      <c r="K2353" s="52" t="s">
        <v>3597</v>
      </c>
      <c r="L2353" s="1" t="s">
        <v>7147</v>
      </c>
      <c r="M2353" s="2" t="s">
        <v>568</v>
      </c>
      <c r="O2353" s="1" t="s">
        <v>7146</v>
      </c>
      <c r="P2353" s="52" t="s">
        <v>5749</v>
      </c>
      <c r="Q2353" s="52" t="s">
        <v>5751</v>
      </c>
    </row>
    <row r="2354" ht="13.2" spans="1:18">
      <c r="A2354" s="1">
        <v>2353</v>
      </c>
      <c r="B2354" s="1" t="s">
        <v>6</v>
      </c>
      <c r="C2354" s="1" t="s">
        <v>8</v>
      </c>
      <c r="D2354" s="1" t="s">
        <v>3594</v>
      </c>
      <c r="E2354" s="1" t="s">
        <v>3595</v>
      </c>
      <c r="F2354" s="1" t="s">
        <v>6255</v>
      </c>
      <c r="G2354" s="1" t="s">
        <v>7132</v>
      </c>
      <c r="H2354" s="1" t="s">
        <v>7133</v>
      </c>
      <c r="I2354" s="52" t="s">
        <v>3018</v>
      </c>
      <c r="J2354" s="52" t="s">
        <v>3019</v>
      </c>
      <c r="K2354" s="1" t="s">
        <v>3602</v>
      </c>
      <c r="M2354" s="2"/>
      <c r="O2354" s="1" t="s">
        <v>7148</v>
      </c>
      <c r="P2354" s="52" t="s">
        <v>7149</v>
      </c>
      <c r="R2354" s="1" t="s">
        <v>3609</v>
      </c>
    </row>
    <row r="2355" ht="13.2" spans="1:16">
      <c r="A2355" s="1">
        <v>2354</v>
      </c>
      <c r="B2355" s="1" t="s">
        <v>6</v>
      </c>
      <c r="C2355" s="1" t="s">
        <v>7</v>
      </c>
      <c r="D2355" s="1" t="s">
        <v>3594</v>
      </c>
      <c r="E2355" s="1" t="s">
        <v>3595</v>
      </c>
      <c r="F2355" s="1" t="s">
        <v>6255</v>
      </c>
      <c r="G2355" s="1" t="s">
        <v>7132</v>
      </c>
      <c r="H2355" s="1" t="s">
        <v>7133</v>
      </c>
      <c r="I2355" s="52" t="s">
        <v>3020</v>
      </c>
      <c r="J2355" s="52" t="s">
        <v>3021</v>
      </c>
      <c r="K2355" s="1" t="s">
        <v>3602</v>
      </c>
      <c r="M2355" s="2"/>
      <c r="O2355" s="1" t="s">
        <v>7150</v>
      </c>
      <c r="P2355" s="52" t="s">
        <v>3993</v>
      </c>
    </row>
    <row r="2356" ht="13.2" spans="1:17">
      <c r="A2356" s="1">
        <v>2355</v>
      </c>
      <c r="B2356" s="1" t="s">
        <v>3</v>
      </c>
      <c r="C2356" s="1" t="s">
        <v>4</v>
      </c>
      <c r="D2356" s="1" t="s">
        <v>3594</v>
      </c>
      <c r="E2356" s="1" t="s">
        <v>3595</v>
      </c>
      <c r="F2356" s="1" t="s">
        <v>6255</v>
      </c>
      <c r="G2356" s="1" t="s">
        <v>7132</v>
      </c>
      <c r="H2356" s="1" t="s">
        <v>7133</v>
      </c>
      <c r="I2356" s="52" t="s">
        <v>3020</v>
      </c>
      <c r="J2356" s="52" t="s">
        <v>3021</v>
      </c>
      <c r="K2356" s="1" t="s">
        <v>3602</v>
      </c>
      <c r="L2356" s="1" t="s">
        <v>7151</v>
      </c>
      <c r="M2356" s="2" t="s">
        <v>55</v>
      </c>
      <c r="O2356" s="1" t="s">
        <v>7150</v>
      </c>
      <c r="P2356" s="52" t="s">
        <v>3993</v>
      </c>
      <c r="Q2356" s="52" t="s">
        <v>3995</v>
      </c>
    </row>
    <row r="2357" ht="13.2" spans="1:16">
      <c r="A2357" s="1">
        <v>2356</v>
      </c>
      <c r="B2357" s="1" t="s">
        <v>6</v>
      </c>
      <c r="C2357" s="1" t="s">
        <v>7</v>
      </c>
      <c r="D2357" s="1" t="s">
        <v>3594</v>
      </c>
      <c r="E2357" s="1" t="s">
        <v>3595</v>
      </c>
      <c r="F2357" s="1" t="s">
        <v>6255</v>
      </c>
      <c r="G2357" s="1" t="s">
        <v>7132</v>
      </c>
      <c r="H2357" s="1" t="s">
        <v>7133</v>
      </c>
      <c r="I2357" s="52" t="s">
        <v>3022</v>
      </c>
      <c r="J2357" s="52" t="s">
        <v>3023</v>
      </c>
      <c r="K2357" s="1" t="s">
        <v>3602</v>
      </c>
      <c r="M2357" s="2"/>
      <c r="O2357" s="1" t="s">
        <v>7152</v>
      </c>
      <c r="P2357" s="52" t="s">
        <v>7153</v>
      </c>
    </row>
    <row r="2358" ht="13.2" spans="1:17">
      <c r="A2358" s="1">
        <v>2357</v>
      </c>
      <c r="B2358" s="1" t="s">
        <v>3</v>
      </c>
      <c r="C2358" s="1" t="s">
        <v>4</v>
      </c>
      <c r="D2358" s="1" t="s">
        <v>3594</v>
      </c>
      <c r="E2358" s="1" t="s">
        <v>3595</v>
      </c>
      <c r="F2358" s="1" t="s">
        <v>6255</v>
      </c>
      <c r="G2358" s="1" t="s">
        <v>7132</v>
      </c>
      <c r="H2358" s="1" t="s">
        <v>7133</v>
      </c>
      <c r="I2358" s="52" t="s">
        <v>3022</v>
      </c>
      <c r="J2358" s="52" t="s">
        <v>3023</v>
      </c>
      <c r="K2358" s="1" t="s">
        <v>3602</v>
      </c>
      <c r="L2358" s="1" t="s">
        <v>7154</v>
      </c>
      <c r="M2358" s="2" t="s">
        <v>55</v>
      </c>
      <c r="O2358" s="1" t="s">
        <v>7152</v>
      </c>
      <c r="P2358" s="52" t="s">
        <v>7153</v>
      </c>
      <c r="Q2358" s="52" t="s">
        <v>7155</v>
      </c>
    </row>
    <row r="2359" ht="13.2" spans="1:16">
      <c r="A2359" s="1">
        <v>2358</v>
      </c>
      <c r="B2359" s="1" t="s">
        <v>6</v>
      </c>
      <c r="C2359" s="1" t="s">
        <v>7</v>
      </c>
      <c r="D2359" s="1" t="s">
        <v>3594</v>
      </c>
      <c r="E2359" s="1" t="s">
        <v>3595</v>
      </c>
      <c r="F2359" s="1" t="s">
        <v>6255</v>
      </c>
      <c r="G2359" s="1" t="s">
        <v>7132</v>
      </c>
      <c r="H2359" s="1" t="s">
        <v>7133</v>
      </c>
      <c r="I2359" s="52" t="s">
        <v>3024</v>
      </c>
      <c r="J2359" s="52" t="s">
        <v>3025</v>
      </c>
      <c r="K2359" s="1" t="s">
        <v>3602</v>
      </c>
      <c r="M2359" s="2"/>
      <c r="O2359" s="1" t="s">
        <v>7156</v>
      </c>
      <c r="P2359" s="52" t="s">
        <v>4609</v>
      </c>
    </row>
    <row r="2360" ht="13.2" spans="1:17">
      <c r="A2360" s="1">
        <v>2359</v>
      </c>
      <c r="B2360" s="1" t="s">
        <v>3</v>
      </c>
      <c r="C2360" s="1" t="s">
        <v>4</v>
      </c>
      <c r="D2360" s="1" t="s">
        <v>3594</v>
      </c>
      <c r="E2360" s="1" t="s">
        <v>3595</v>
      </c>
      <c r="F2360" s="1" t="s">
        <v>6255</v>
      </c>
      <c r="G2360" s="1" t="s">
        <v>7132</v>
      </c>
      <c r="H2360" s="1" t="s">
        <v>7133</v>
      </c>
      <c r="I2360" s="52" t="s">
        <v>3024</v>
      </c>
      <c r="J2360" s="52" t="s">
        <v>3025</v>
      </c>
      <c r="K2360" s="1" t="s">
        <v>3602</v>
      </c>
      <c r="L2360" s="1" t="s">
        <v>7157</v>
      </c>
      <c r="M2360" s="2" t="s">
        <v>55</v>
      </c>
      <c r="O2360" s="1" t="s">
        <v>7156</v>
      </c>
      <c r="P2360" s="52" t="s">
        <v>4609</v>
      </c>
      <c r="Q2360" s="52" t="s">
        <v>4611</v>
      </c>
    </row>
    <row r="2361" ht="13.2" spans="1:16">
      <c r="A2361" s="1">
        <v>2360</v>
      </c>
      <c r="B2361" s="1" t="s">
        <v>6</v>
      </c>
      <c r="C2361" s="1" t="s">
        <v>7</v>
      </c>
      <c r="D2361" s="1" t="s">
        <v>3594</v>
      </c>
      <c r="E2361" s="1" t="s">
        <v>3595</v>
      </c>
      <c r="F2361" s="1" t="s">
        <v>6255</v>
      </c>
      <c r="G2361" s="1" t="s">
        <v>7132</v>
      </c>
      <c r="H2361" s="1" t="s">
        <v>7133</v>
      </c>
      <c r="I2361" s="52" t="s">
        <v>3026</v>
      </c>
      <c r="J2361" s="52" t="s">
        <v>3027</v>
      </c>
      <c r="K2361" s="1" t="s">
        <v>3602</v>
      </c>
      <c r="M2361" s="2"/>
      <c r="O2361" s="1" t="s">
        <v>7158</v>
      </c>
      <c r="P2361" s="52" t="s">
        <v>3812</v>
      </c>
    </row>
    <row r="2362" ht="13.2" spans="1:17">
      <c r="A2362" s="1">
        <v>2361</v>
      </c>
      <c r="B2362" s="1" t="s">
        <v>3</v>
      </c>
      <c r="C2362" s="1" t="s">
        <v>4</v>
      </c>
      <c r="D2362" s="1" t="s">
        <v>3594</v>
      </c>
      <c r="E2362" s="1" t="s">
        <v>3595</v>
      </c>
      <c r="F2362" s="1" t="s">
        <v>6255</v>
      </c>
      <c r="G2362" s="1" t="s">
        <v>7132</v>
      </c>
      <c r="H2362" s="1" t="s">
        <v>7133</v>
      </c>
      <c r="I2362" s="52" t="s">
        <v>3026</v>
      </c>
      <c r="J2362" s="52" t="s">
        <v>3027</v>
      </c>
      <c r="K2362" s="1" t="s">
        <v>3602</v>
      </c>
      <c r="L2362" s="1" t="s">
        <v>7159</v>
      </c>
      <c r="M2362" s="2" t="s">
        <v>55</v>
      </c>
      <c r="O2362" s="1" t="s">
        <v>7158</v>
      </c>
      <c r="P2362" s="52" t="s">
        <v>3812</v>
      </c>
      <c r="Q2362" s="52" t="s">
        <v>4266</v>
      </c>
    </row>
    <row r="2363" ht="13.2" spans="1:16">
      <c r="A2363" s="1">
        <v>2362</v>
      </c>
      <c r="B2363" s="1" t="s">
        <v>6</v>
      </c>
      <c r="C2363" s="1" t="s">
        <v>7</v>
      </c>
      <c r="D2363" s="1" t="s">
        <v>3594</v>
      </c>
      <c r="E2363" s="1" t="s">
        <v>3595</v>
      </c>
      <c r="F2363" s="1" t="s">
        <v>6255</v>
      </c>
      <c r="G2363" s="1" t="s">
        <v>7132</v>
      </c>
      <c r="H2363" s="1" t="s">
        <v>7133</v>
      </c>
      <c r="I2363" s="52" t="s">
        <v>3028</v>
      </c>
      <c r="J2363" s="52" t="s">
        <v>3029</v>
      </c>
      <c r="K2363" s="1" t="s">
        <v>3602</v>
      </c>
      <c r="M2363" s="2"/>
      <c r="O2363" s="1" t="s">
        <v>7160</v>
      </c>
      <c r="P2363" s="52" t="s">
        <v>4924</v>
      </c>
    </row>
    <row r="2364" ht="13.2" spans="1:17">
      <c r="A2364" s="1">
        <v>2363</v>
      </c>
      <c r="B2364" s="1" t="s">
        <v>3</v>
      </c>
      <c r="C2364" s="1" t="s">
        <v>4</v>
      </c>
      <c r="D2364" s="1" t="s">
        <v>3594</v>
      </c>
      <c r="E2364" s="1" t="s">
        <v>3595</v>
      </c>
      <c r="F2364" s="1" t="s">
        <v>6255</v>
      </c>
      <c r="G2364" s="1" t="s">
        <v>7132</v>
      </c>
      <c r="H2364" s="1" t="s">
        <v>7133</v>
      </c>
      <c r="I2364" s="52" t="s">
        <v>3028</v>
      </c>
      <c r="J2364" s="52" t="s">
        <v>3029</v>
      </c>
      <c r="K2364" s="1" t="s">
        <v>3602</v>
      </c>
      <c r="L2364" s="1" t="s">
        <v>7161</v>
      </c>
      <c r="M2364" s="2" t="s">
        <v>55</v>
      </c>
      <c r="O2364" s="1" t="s">
        <v>7160</v>
      </c>
      <c r="P2364" s="52" t="s">
        <v>4924</v>
      </c>
      <c r="Q2364" s="52" t="s">
        <v>7162</v>
      </c>
    </row>
    <row r="2365" ht="13.2" spans="1:16">
      <c r="A2365" s="1">
        <v>2364</v>
      </c>
      <c r="B2365" s="1" t="s">
        <v>6</v>
      </c>
      <c r="C2365" s="1" t="s">
        <v>7</v>
      </c>
      <c r="D2365" s="1" t="s">
        <v>3594</v>
      </c>
      <c r="E2365" s="1" t="s">
        <v>3595</v>
      </c>
      <c r="F2365" s="1" t="s">
        <v>6255</v>
      </c>
      <c r="G2365" s="1" t="s">
        <v>7132</v>
      </c>
      <c r="H2365" s="1" t="s">
        <v>7133</v>
      </c>
      <c r="I2365" s="52" t="s">
        <v>3030</v>
      </c>
      <c r="J2365" s="52" t="s">
        <v>3031</v>
      </c>
      <c r="K2365" s="1" t="s">
        <v>3602</v>
      </c>
      <c r="M2365" s="2"/>
      <c r="O2365" s="1" t="s">
        <v>7163</v>
      </c>
      <c r="P2365" s="52" t="s">
        <v>5213</v>
      </c>
    </row>
    <row r="2366" ht="13.2" spans="1:17">
      <c r="A2366" s="1">
        <v>2365</v>
      </c>
      <c r="B2366" s="1" t="s">
        <v>3</v>
      </c>
      <c r="C2366" s="1" t="s">
        <v>4</v>
      </c>
      <c r="D2366" s="1" t="s">
        <v>3594</v>
      </c>
      <c r="E2366" s="1" t="s">
        <v>3595</v>
      </c>
      <c r="F2366" s="1" t="s">
        <v>6255</v>
      </c>
      <c r="G2366" s="1" t="s">
        <v>7132</v>
      </c>
      <c r="H2366" s="1" t="s">
        <v>7133</v>
      </c>
      <c r="I2366" s="52" t="s">
        <v>3030</v>
      </c>
      <c r="J2366" s="52" t="s">
        <v>3031</v>
      </c>
      <c r="K2366" s="1" t="s">
        <v>3602</v>
      </c>
      <c r="L2366" s="1" t="s">
        <v>7164</v>
      </c>
      <c r="M2366" s="2" t="s">
        <v>55</v>
      </c>
      <c r="O2366" s="1" t="s">
        <v>7163</v>
      </c>
      <c r="P2366" s="52" t="s">
        <v>5213</v>
      </c>
      <c r="Q2366" s="52" t="s">
        <v>5215</v>
      </c>
    </row>
    <row r="2367" ht="13.2" spans="1:16">
      <c r="A2367" s="1">
        <v>2366</v>
      </c>
      <c r="B2367" s="1" t="s">
        <v>6</v>
      </c>
      <c r="C2367" s="1" t="s">
        <v>7</v>
      </c>
      <c r="D2367" s="1" t="s">
        <v>3594</v>
      </c>
      <c r="E2367" s="1" t="s">
        <v>3595</v>
      </c>
      <c r="F2367" s="1" t="s">
        <v>6255</v>
      </c>
      <c r="G2367" s="1" t="s">
        <v>7132</v>
      </c>
      <c r="H2367" s="1" t="s">
        <v>7133</v>
      </c>
      <c r="I2367" s="52" t="s">
        <v>3032</v>
      </c>
      <c r="J2367" s="52" t="s">
        <v>3033</v>
      </c>
      <c r="K2367" s="1" t="s">
        <v>3602</v>
      </c>
      <c r="M2367" s="2"/>
      <c r="O2367" s="1" t="s">
        <v>7165</v>
      </c>
      <c r="P2367" s="52" t="s">
        <v>5155</v>
      </c>
    </row>
    <row r="2368" ht="13.2" spans="1:17">
      <c r="A2368" s="1">
        <v>2367</v>
      </c>
      <c r="B2368" s="1" t="s">
        <v>3</v>
      </c>
      <c r="C2368" s="1" t="s">
        <v>4</v>
      </c>
      <c r="D2368" s="1" t="s">
        <v>3594</v>
      </c>
      <c r="E2368" s="1" t="s">
        <v>3595</v>
      </c>
      <c r="F2368" s="1" t="s">
        <v>6255</v>
      </c>
      <c r="G2368" s="1" t="s">
        <v>7132</v>
      </c>
      <c r="H2368" s="1" t="s">
        <v>7133</v>
      </c>
      <c r="I2368" s="52" t="s">
        <v>3032</v>
      </c>
      <c r="J2368" s="52" t="s">
        <v>3033</v>
      </c>
      <c r="K2368" s="1" t="s">
        <v>3602</v>
      </c>
      <c r="L2368" s="1" t="s">
        <v>7166</v>
      </c>
      <c r="M2368" s="2" t="s">
        <v>55</v>
      </c>
      <c r="O2368" s="1" t="s">
        <v>7165</v>
      </c>
      <c r="P2368" s="52" t="s">
        <v>5155</v>
      </c>
      <c r="Q2368" s="52" t="s">
        <v>5157</v>
      </c>
    </row>
    <row r="2369" ht="13.2" spans="1:16">
      <c r="A2369" s="1">
        <v>2368</v>
      </c>
      <c r="B2369" s="1" t="s">
        <v>6</v>
      </c>
      <c r="C2369" s="1" t="s">
        <v>7</v>
      </c>
      <c r="D2369" s="1" t="s">
        <v>3594</v>
      </c>
      <c r="E2369" s="1" t="s">
        <v>3595</v>
      </c>
      <c r="F2369" s="1" t="s">
        <v>6255</v>
      </c>
      <c r="G2369" s="1" t="s">
        <v>7132</v>
      </c>
      <c r="H2369" s="1" t="s">
        <v>7133</v>
      </c>
      <c r="I2369" s="52" t="s">
        <v>3034</v>
      </c>
      <c r="J2369" s="52" t="s">
        <v>3035</v>
      </c>
      <c r="K2369" s="1" t="s">
        <v>3602</v>
      </c>
      <c r="M2369" s="2"/>
      <c r="O2369" s="1" t="s">
        <v>7167</v>
      </c>
      <c r="P2369" s="52" t="s">
        <v>3774</v>
      </c>
    </row>
    <row r="2370" ht="13.2" spans="1:17">
      <c r="A2370" s="1">
        <v>2369</v>
      </c>
      <c r="B2370" s="1" t="s">
        <v>3</v>
      </c>
      <c r="C2370" s="1" t="s">
        <v>4</v>
      </c>
      <c r="D2370" s="1" t="s">
        <v>3594</v>
      </c>
      <c r="E2370" s="1" t="s">
        <v>3595</v>
      </c>
      <c r="F2370" s="1" t="s">
        <v>6255</v>
      </c>
      <c r="G2370" s="1" t="s">
        <v>7132</v>
      </c>
      <c r="H2370" s="1" t="s">
        <v>7133</v>
      </c>
      <c r="I2370" s="52" t="s">
        <v>3034</v>
      </c>
      <c r="J2370" s="52" t="s">
        <v>3035</v>
      </c>
      <c r="K2370" s="1" t="s">
        <v>3602</v>
      </c>
      <c r="L2370" s="1" t="s">
        <v>7168</v>
      </c>
      <c r="M2370" s="2" t="s">
        <v>647</v>
      </c>
      <c r="O2370" s="1" t="s">
        <v>7167</v>
      </c>
      <c r="P2370" s="52" t="s">
        <v>3774</v>
      </c>
      <c r="Q2370" s="52" t="s">
        <v>3776</v>
      </c>
    </row>
    <row r="2371" ht="13.2" spans="1:16">
      <c r="A2371" s="1">
        <v>2370</v>
      </c>
      <c r="B2371" s="1" t="s">
        <v>6</v>
      </c>
      <c r="C2371" s="1" t="s">
        <v>7</v>
      </c>
      <c r="D2371" s="1" t="s">
        <v>3594</v>
      </c>
      <c r="E2371" s="1" t="s">
        <v>3595</v>
      </c>
      <c r="F2371" s="1" t="s">
        <v>6255</v>
      </c>
      <c r="G2371" s="1" t="s">
        <v>7132</v>
      </c>
      <c r="H2371" s="1" t="s">
        <v>7133</v>
      </c>
      <c r="I2371" s="52" t="s">
        <v>3036</v>
      </c>
      <c r="J2371" s="52" t="s">
        <v>3037</v>
      </c>
      <c r="K2371" s="1" t="s">
        <v>3602</v>
      </c>
      <c r="M2371" s="2"/>
      <c r="O2371" s="1" t="s">
        <v>7169</v>
      </c>
      <c r="P2371" s="52" t="s">
        <v>4472</v>
      </c>
    </row>
    <row r="2372" ht="13.2" spans="1:17">
      <c r="A2372" s="1">
        <v>2371</v>
      </c>
      <c r="B2372" s="1" t="s">
        <v>3</v>
      </c>
      <c r="C2372" s="1" t="s">
        <v>4</v>
      </c>
      <c r="D2372" s="1" t="s">
        <v>3594</v>
      </c>
      <c r="E2372" s="1" t="s">
        <v>3595</v>
      </c>
      <c r="F2372" s="1" t="s">
        <v>6255</v>
      </c>
      <c r="G2372" s="1" t="s">
        <v>7132</v>
      </c>
      <c r="H2372" s="1" t="s">
        <v>7133</v>
      </c>
      <c r="I2372" s="52" t="s">
        <v>3036</v>
      </c>
      <c r="J2372" s="52" t="s">
        <v>3037</v>
      </c>
      <c r="K2372" s="1" t="s">
        <v>3602</v>
      </c>
      <c r="L2372" s="1" t="s">
        <v>7170</v>
      </c>
      <c r="M2372" s="2" t="s">
        <v>648</v>
      </c>
      <c r="O2372" s="1" t="s">
        <v>7169</v>
      </c>
      <c r="P2372" s="52" t="s">
        <v>4472</v>
      </c>
      <c r="Q2372" s="52" t="s">
        <v>4474</v>
      </c>
    </row>
    <row r="2373" ht="13.2" spans="1:16">
      <c r="A2373" s="1">
        <v>2372</v>
      </c>
      <c r="B2373" s="1" t="s">
        <v>6</v>
      </c>
      <c r="C2373" s="1" t="s">
        <v>7</v>
      </c>
      <c r="D2373" s="1" t="s">
        <v>3594</v>
      </c>
      <c r="E2373" s="1" t="s">
        <v>3595</v>
      </c>
      <c r="F2373" s="1" t="s">
        <v>6255</v>
      </c>
      <c r="G2373" s="1" t="s">
        <v>7132</v>
      </c>
      <c r="H2373" s="1" t="s">
        <v>7133</v>
      </c>
      <c r="I2373" s="52" t="s">
        <v>3038</v>
      </c>
      <c r="J2373" s="52" t="s">
        <v>3039</v>
      </c>
      <c r="K2373" s="1" t="s">
        <v>3602</v>
      </c>
      <c r="M2373" s="2"/>
      <c r="O2373" s="1" t="s">
        <v>7171</v>
      </c>
      <c r="P2373" s="52" t="s">
        <v>5556</v>
      </c>
    </row>
    <row r="2374" ht="13.2" spans="1:17">
      <c r="A2374" s="1">
        <v>2373</v>
      </c>
      <c r="B2374" s="1" t="s">
        <v>3</v>
      </c>
      <c r="C2374" s="1" t="s">
        <v>4</v>
      </c>
      <c r="D2374" s="1" t="s">
        <v>3594</v>
      </c>
      <c r="E2374" s="1" t="s">
        <v>3595</v>
      </c>
      <c r="F2374" s="1" t="s">
        <v>6255</v>
      </c>
      <c r="G2374" s="1" t="s">
        <v>7132</v>
      </c>
      <c r="H2374" s="1" t="s">
        <v>7133</v>
      </c>
      <c r="I2374" s="52" t="s">
        <v>3038</v>
      </c>
      <c r="J2374" s="52" t="s">
        <v>3039</v>
      </c>
      <c r="K2374" s="1" t="s">
        <v>3602</v>
      </c>
      <c r="L2374" s="1" t="s">
        <v>7172</v>
      </c>
      <c r="M2374" s="2" t="s">
        <v>592</v>
      </c>
      <c r="O2374" s="1" t="s">
        <v>7171</v>
      </c>
      <c r="P2374" s="52" t="s">
        <v>5556</v>
      </c>
      <c r="Q2374" s="52" t="s">
        <v>5558</v>
      </c>
    </row>
    <row r="2375" ht="13.2" spans="1:16">
      <c r="A2375" s="1">
        <v>2374</v>
      </c>
      <c r="B2375" s="1" t="s">
        <v>6</v>
      </c>
      <c r="C2375" s="1" t="s">
        <v>7</v>
      </c>
      <c r="D2375" s="1" t="s">
        <v>3594</v>
      </c>
      <c r="E2375" s="1" t="s">
        <v>3595</v>
      </c>
      <c r="F2375" s="1" t="s">
        <v>6255</v>
      </c>
      <c r="G2375" s="1" t="s">
        <v>7132</v>
      </c>
      <c r="H2375" s="1" t="s">
        <v>7133</v>
      </c>
      <c r="I2375" s="52" t="s">
        <v>3040</v>
      </c>
      <c r="J2375" s="52" t="s">
        <v>3041</v>
      </c>
      <c r="K2375" s="1" t="s">
        <v>3602</v>
      </c>
      <c r="M2375" s="2"/>
      <c r="O2375" s="1" t="s">
        <v>7173</v>
      </c>
      <c r="P2375" s="52" t="s">
        <v>4924</v>
      </c>
    </row>
    <row r="2376" ht="13.2" spans="1:17">
      <c r="A2376" s="1">
        <v>2375</v>
      </c>
      <c r="B2376" s="1" t="s">
        <v>3</v>
      </c>
      <c r="C2376" s="1" t="s">
        <v>4</v>
      </c>
      <c r="D2376" s="1" t="s">
        <v>3594</v>
      </c>
      <c r="E2376" s="1" t="s">
        <v>3595</v>
      </c>
      <c r="F2376" s="1" t="s">
        <v>6255</v>
      </c>
      <c r="G2376" s="1" t="s">
        <v>7132</v>
      </c>
      <c r="H2376" s="1" t="s">
        <v>7133</v>
      </c>
      <c r="I2376" s="52" t="s">
        <v>3040</v>
      </c>
      <c r="J2376" s="52" t="s">
        <v>3041</v>
      </c>
      <c r="K2376" s="1" t="s">
        <v>3602</v>
      </c>
      <c r="L2376" s="1" t="s">
        <v>7174</v>
      </c>
      <c r="M2376" s="2" t="s">
        <v>195</v>
      </c>
      <c r="O2376" s="1" t="s">
        <v>7173</v>
      </c>
      <c r="P2376" s="52" t="s">
        <v>4924</v>
      </c>
      <c r="Q2376" s="52" t="s">
        <v>7162</v>
      </c>
    </row>
    <row r="2377" ht="13.2" spans="1:16">
      <c r="A2377" s="1">
        <v>2376</v>
      </c>
      <c r="B2377" s="1" t="s">
        <v>6</v>
      </c>
      <c r="C2377" s="1" t="s">
        <v>7</v>
      </c>
      <c r="D2377" s="1" t="s">
        <v>3594</v>
      </c>
      <c r="E2377" s="1" t="s">
        <v>3595</v>
      </c>
      <c r="F2377" s="1" t="s">
        <v>6255</v>
      </c>
      <c r="G2377" s="1" t="s">
        <v>7132</v>
      </c>
      <c r="H2377" s="1" t="s">
        <v>7133</v>
      </c>
      <c r="I2377" s="52" t="s">
        <v>3042</v>
      </c>
      <c r="J2377" s="52" t="s">
        <v>3043</v>
      </c>
      <c r="K2377" s="1" t="s">
        <v>3602</v>
      </c>
      <c r="M2377" s="2"/>
      <c r="O2377" s="1" t="s">
        <v>7175</v>
      </c>
      <c r="P2377" s="52" t="s">
        <v>5505</v>
      </c>
    </row>
    <row r="2378" ht="13.2" spans="1:17">
      <c r="A2378" s="1">
        <v>2377</v>
      </c>
      <c r="B2378" s="1" t="s">
        <v>3</v>
      </c>
      <c r="C2378" s="1" t="s">
        <v>4</v>
      </c>
      <c r="D2378" s="1" t="s">
        <v>3594</v>
      </c>
      <c r="E2378" s="1" t="s">
        <v>3595</v>
      </c>
      <c r="F2378" s="1" t="s">
        <v>6255</v>
      </c>
      <c r="G2378" s="1" t="s">
        <v>7132</v>
      </c>
      <c r="H2378" s="1" t="s">
        <v>7133</v>
      </c>
      <c r="I2378" s="52" t="s">
        <v>3042</v>
      </c>
      <c r="J2378" s="52" t="s">
        <v>3043</v>
      </c>
      <c r="K2378" s="1" t="s">
        <v>3602</v>
      </c>
      <c r="L2378" s="1" t="s">
        <v>7176</v>
      </c>
      <c r="M2378" s="2" t="s">
        <v>55</v>
      </c>
      <c r="O2378" s="1" t="s">
        <v>7175</v>
      </c>
      <c r="P2378" s="52" t="s">
        <v>5505</v>
      </c>
      <c r="Q2378" s="52" t="s">
        <v>5507</v>
      </c>
    </row>
    <row r="2379" ht="13.2" spans="1:16">
      <c r="A2379" s="1">
        <v>2378</v>
      </c>
      <c r="B2379" s="1" t="s">
        <v>6</v>
      </c>
      <c r="C2379" s="1" t="s">
        <v>7</v>
      </c>
      <c r="D2379" s="1" t="s">
        <v>3594</v>
      </c>
      <c r="E2379" s="1" t="s">
        <v>3595</v>
      </c>
      <c r="F2379" s="1" t="s">
        <v>6255</v>
      </c>
      <c r="G2379" s="1" t="s">
        <v>7132</v>
      </c>
      <c r="H2379" s="1" t="s">
        <v>7133</v>
      </c>
      <c r="I2379" s="52" t="s">
        <v>3044</v>
      </c>
      <c r="J2379" s="52" t="s">
        <v>3045</v>
      </c>
      <c r="K2379" s="1" t="s">
        <v>3602</v>
      </c>
      <c r="M2379" s="2"/>
      <c r="O2379" s="1" t="s">
        <v>7177</v>
      </c>
      <c r="P2379" s="52" t="s">
        <v>4058</v>
      </c>
    </row>
    <row r="2380" ht="13.2" spans="1:17">
      <c r="A2380" s="1">
        <v>2379</v>
      </c>
      <c r="B2380" s="1" t="s">
        <v>3</v>
      </c>
      <c r="C2380" s="1" t="s">
        <v>4</v>
      </c>
      <c r="D2380" s="1" t="s">
        <v>3594</v>
      </c>
      <c r="E2380" s="1" t="s">
        <v>3595</v>
      </c>
      <c r="F2380" s="1" t="s">
        <v>6255</v>
      </c>
      <c r="G2380" s="1" t="s">
        <v>7132</v>
      </c>
      <c r="H2380" s="1" t="s">
        <v>7133</v>
      </c>
      <c r="I2380" s="52" t="s">
        <v>3044</v>
      </c>
      <c r="J2380" s="52" t="s">
        <v>3045</v>
      </c>
      <c r="K2380" s="1" t="s">
        <v>3602</v>
      </c>
      <c r="L2380" s="1" t="s">
        <v>7178</v>
      </c>
      <c r="M2380" s="2" t="s">
        <v>55</v>
      </c>
      <c r="O2380" s="1" t="s">
        <v>7177</v>
      </c>
      <c r="P2380" s="52" t="s">
        <v>4058</v>
      </c>
      <c r="Q2380" s="52" t="s">
        <v>4060</v>
      </c>
    </row>
    <row r="2381" ht="13.2" spans="1:16">
      <c r="A2381" s="1">
        <v>2380</v>
      </c>
      <c r="B2381" s="1" t="s">
        <v>6</v>
      </c>
      <c r="C2381" s="1" t="s">
        <v>7</v>
      </c>
      <c r="D2381" s="1" t="s">
        <v>3594</v>
      </c>
      <c r="E2381" s="1" t="s">
        <v>3595</v>
      </c>
      <c r="F2381" s="1" t="s">
        <v>6255</v>
      </c>
      <c r="G2381" s="1" t="s">
        <v>7132</v>
      </c>
      <c r="H2381" s="1" t="s">
        <v>7133</v>
      </c>
      <c r="I2381" s="52" t="s">
        <v>3046</v>
      </c>
      <c r="J2381" s="52" t="s">
        <v>3047</v>
      </c>
      <c r="K2381" s="1" t="s">
        <v>3602</v>
      </c>
      <c r="M2381" s="2"/>
      <c r="O2381" s="1" t="s">
        <v>7179</v>
      </c>
      <c r="P2381" s="52" t="s">
        <v>7180</v>
      </c>
    </row>
    <row r="2382" ht="13.2" spans="1:17">
      <c r="A2382" s="1">
        <v>2381</v>
      </c>
      <c r="B2382" s="1" t="s">
        <v>3</v>
      </c>
      <c r="C2382" s="1" t="s">
        <v>4</v>
      </c>
      <c r="D2382" s="1" t="s">
        <v>3594</v>
      </c>
      <c r="E2382" s="1" t="s">
        <v>3595</v>
      </c>
      <c r="F2382" s="1" t="s">
        <v>6255</v>
      </c>
      <c r="G2382" s="1" t="s">
        <v>7132</v>
      </c>
      <c r="H2382" s="1" t="s">
        <v>7133</v>
      </c>
      <c r="I2382" s="52" t="s">
        <v>3046</v>
      </c>
      <c r="J2382" s="52" t="s">
        <v>3047</v>
      </c>
      <c r="K2382" s="1" t="s">
        <v>3602</v>
      </c>
      <c r="L2382" s="1" t="s">
        <v>7181</v>
      </c>
      <c r="M2382" s="2" t="s">
        <v>55</v>
      </c>
      <c r="O2382" s="1" t="s">
        <v>7179</v>
      </c>
      <c r="P2382" s="52" t="s">
        <v>7180</v>
      </c>
      <c r="Q2382" s="52" t="s">
        <v>5012</v>
      </c>
    </row>
    <row r="2383" ht="13.2" spans="1:16">
      <c r="A2383" s="1">
        <v>2382</v>
      </c>
      <c r="B2383" s="1" t="s">
        <v>6</v>
      </c>
      <c r="C2383" s="1" t="s">
        <v>7</v>
      </c>
      <c r="D2383" s="1" t="s">
        <v>3594</v>
      </c>
      <c r="E2383" s="1" t="s">
        <v>3595</v>
      </c>
      <c r="F2383" s="1" t="s">
        <v>6255</v>
      </c>
      <c r="G2383" s="1" t="s">
        <v>7132</v>
      </c>
      <c r="H2383" s="1" t="s">
        <v>7133</v>
      </c>
      <c r="I2383" s="52" t="s">
        <v>3048</v>
      </c>
      <c r="J2383" s="52" t="s">
        <v>3049</v>
      </c>
      <c r="K2383" s="1" t="s">
        <v>3602</v>
      </c>
      <c r="M2383" s="2"/>
      <c r="O2383" s="1" t="s">
        <v>7182</v>
      </c>
      <c r="P2383" s="52" t="s">
        <v>3954</v>
      </c>
    </row>
    <row r="2384" ht="13.2" spans="1:17">
      <c r="A2384" s="1">
        <v>2383</v>
      </c>
      <c r="B2384" s="1" t="s">
        <v>3</v>
      </c>
      <c r="C2384" s="1" t="s">
        <v>4</v>
      </c>
      <c r="D2384" s="1" t="s">
        <v>3594</v>
      </c>
      <c r="E2384" s="1" t="s">
        <v>3595</v>
      </c>
      <c r="F2384" s="1" t="s">
        <v>6255</v>
      </c>
      <c r="G2384" s="1" t="s">
        <v>7132</v>
      </c>
      <c r="H2384" s="1" t="s">
        <v>7133</v>
      </c>
      <c r="I2384" s="52" t="s">
        <v>3048</v>
      </c>
      <c r="J2384" s="52" t="s">
        <v>3049</v>
      </c>
      <c r="K2384" s="1" t="s">
        <v>3602</v>
      </c>
      <c r="L2384" s="1" t="s">
        <v>7183</v>
      </c>
      <c r="M2384" s="2" t="s">
        <v>579</v>
      </c>
      <c r="O2384" s="1" t="s">
        <v>7182</v>
      </c>
      <c r="P2384" s="52" t="s">
        <v>3954</v>
      </c>
      <c r="Q2384" s="52" t="s">
        <v>3956</v>
      </c>
    </row>
    <row r="2385" ht="13.2" spans="1:16">
      <c r="A2385" s="1">
        <v>2384</v>
      </c>
      <c r="B2385" s="1" t="s">
        <v>6</v>
      </c>
      <c r="C2385" s="1" t="s">
        <v>7</v>
      </c>
      <c r="D2385" s="1" t="s">
        <v>3594</v>
      </c>
      <c r="E2385" s="1" t="s">
        <v>3595</v>
      </c>
      <c r="F2385" s="1" t="s">
        <v>6255</v>
      </c>
      <c r="G2385" s="1" t="s">
        <v>7132</v>
      </c>
      <c r="H2385" s="1" t="s">
        <v>7133</v>
      </c>
      <c r="I2385" s="52" t="s">
        <v>3049</v>
      </c>
      <c r="J2385" s="52" t="s">
        <v>3050</v>
      </c>
      <c r="K2385" s="1" t="s">
        <v>3602</v>
      </c>
      <c r="M2385" s="2"/>
      <c r="O2385" s="1" t="s">
        <v>7184</v>
      </c>
      <c r="P2385" s="52" t="s">
        <v>3635</v>
      </c>
    </row>
    <row r="2386" ht="13.2" spans="1:17">
      <c r="A2386" s="1">
        <v>2385</v>
      </c>
      <c r="B2386" s="1" t="s">
        <v>3</v>
      </c>
      <c r="C2386" s="1" t="s">
        <v>4</v>
      </c>
      <c r="D2386" s="1" t="s">
        <v>3594</v>
      </c>
      <c r="E2386" s="1" t="s">
        <v>3595</v>
      </c>
      <c r="F2386" s="1" t="s">
        <v>6255</v>
      </c>
      <c r="G2386" s="1" t="s">
        <v>7132</v>
      </c>
      <c r="H2386" s="1" t="s">
        <v>7133</v>
      </c>
      <c r="I2386" s="52" t="s">
        <v>3049</v>
      </c>
      <c r="J2386" s="52" t="s">
        <v>3050</v>
      </c>
      <c r="K2386" s="1" t="s">
        <v>3602</v>
      </c>
      <c r="L2386" s="1" t="s">
        <v>7185</v>
      </c>
      <c r="M2386" s="2" t="s">
        <v>55</v>
      </c>
      <c r="O2386" s="1" t="s">
        <v>7184</v>
      </c>
      <c r="P2386" s="52" t="s">
        <v>3635</v>
      </c>
      <c r="Q2386" s="52" t="s">
        <v>3637</v>
      </c>
    </row>
    <row r="2387" ht="13.2" spans="1:16">
      <c r="A2387" s="1">
        <v>2386</v>
      </c>
      <c r="B2387" s="1" t="s">
        <v>6</v>
      </c>
      <c r="C2387" s="1" t="s">
        <v>7</v>
      </c>
      <c r="D2387" s="1" t="s">
        <v>3594</v>
      </c>
      <c r="E2387" s="1" t="s">
        <v>3595</v>
      </c>
      <c r="F2387" s="1" t="s">
        <v>6255</v>
      </c>
      <c r="G2387" s="1" t="s">
        <v>7132</v>
      </c>
      <c r="H2387" s="1" t="s">
        <v>7133</v>
      </c>
      <c r="I2387" s="52" t="s">
        <v>3050</v>
      </c>
      <c r="J2387" s="52" t="s">
        <v>3051</v>
      </c>
      <c r="K2387" s="1" t="s">
        <v>3602</v>
      </c>
      <c r="M2387" s="2"/>
      <c r="O2387" s="1" t="s">
        <v>7186</v>
      </c>
      <c r="P2387" s="52" t="s">
        <v>4045</v>
      </c>
    </row>
    <row r="2388" ht="13.2" spans="1:17">
      <c r="A2388" s="1">
        <v>2387</v>
      </c>
      <c r="B2388" s="1" t="s">
        <v>3</v>
      </c>
      <c r="C2388" s="1" t="s">
        <v>4</v>
      </c>
      <c r="D2388" s="1" t="s">
        <v>3594</v>
      </c>
      <c r="E2388" s="1" t="s">
        <v>3595</v>
      </c>
      <c r="F2388" s="1" t="s">
        <v>6255</v>
      </c>
      <c r="G2388" s="1" t="s">
        <v>7132</v>
      </c>
      <c r="H2388" s="1" t="s">
        <v>7133</v>
      </c>
      <c r="I2388" s="52" t="s">
        <v>3050</v>
      </c>
      <c r="J2388" s="52" t="s">
        <v>3051</v>
      </c>
      <c r="K2388" s="1" t="s">
        <v>3602</v>
      </c>
      <c r="L2388" s="1" t="s">
        <v>7187</v>
      </c>
      <c r="M2388" s="2" t="s">
        <v>55</v>
      </c>
      <c r="O2388" s="1" t="s">
        <v>7186</v>
      </c>
      <c r="P2388" s="52" t="s">
        <v>4045</v>
      </c>
      <c r="Q2388" s="52" t="s">
        <v>4047</v>
      </c>
    </row>
    <row r="2389" ht="13.2" spans="1:16">
      <c r="A2389" s="1">
        <v>2388</v>
      </c>
      <c r="B2389" s="1" t="s">
        <v>6</v>
      </c>
      <c r="C2389" s="1" t="s">
        <v>7</v>
      </c>
      <c r="D2389" s="1" t="s">
        <v>3594</v>
      </c>
      <c r="E2389" s="1" t="s">
        <v>3595</v>
      </c>
      <c r="F2389" s="1" t="s">
        <v>6255</v>
      </c>
      <c r="G2389" s="1" t="s">
        <v>7132</v>
      </c>
      <c r="H2389" s="1" t="s">
        <v>7133</v>
      </c>
      <c r="I2389" s="52" t="s">
        <v>3052</v>
      </c>
      <c r="J2389" s="52" t="s">
        <v>3053</v>
      </c>
      <c r="K2389" s="1" t="s">
        <v>3602</v>
      </c>
      <c r="M2389" s="2"/>
      <c r="O2389" s="1" t="s">
        <v>7188</v>
      </c>
      <c r="P2389" s="52" t="s">
        <v>3954</v>
      </c>
    </row>
    <row r="2390" ht="13.2" spans="1:17">
      <c r="A2390" s="1">
        <v>2389</v>
      </c>
      <c r="B2390" s="1" t="s">
        <v>3</v>
      </c>
      <c r="C2390" s="1" t="s">
        <v>4</v>
      </c>
      <c r="D2390" s="1" t="s">
        <v>3594</v>
      </c>
      <c r="E2390" s="1" t="s">
        <v>3595</v>
      </c>
      <c r="F2390" s="1" t="s">
        <v>6255</v>
      </c>
      <c r="G2390" s="1" t="s">
        <v>7132</v>
      </c>
      <c r="H2390" s="1" t="s">
        <v>7133</v>
      </c>
      <c r="I2390" s="52" t="s">
        <v>3052</v>
      </c>
      <c r="J2390" s="52" t="s">
        <v>3053</v>
      </c>
      <c r="K2390" s="1" t="s">
        <v>3602</v>
      </c>
      <c r="L2390" s="1" t="s">
        <v>7189</v>
      </c>
      <c r="M2390" s="2" t="s">
        <v>55</v>
      </c>
      <c r="O2390" s="1" t="s">
        <v>7188</v>
      </c>
      <c r="P2390" s="52" t="s">
        <v>3954</v>
      </c>
      <c r="Q2390" s="52" t="s">
        <v>3956</v>
      </c>
    </row>
    <row r="2391" ht="13.2" spans="1:16">
      <c r="A2391" s="1">
        <v>2390</v>
      </c>
      <c r="B2391" s="1" t="s">
        <v>6</v>
      </c>
      <c r="C2391" s="1" t="s">
        <v>7</v>
      </c>
      <c r="D2391" s="1" t="s">
        <v>3594</v>
      </c>
      <c r="E2391" s="1" t="s">
        <v>3595</v>
      </c>
      <c r="F2391" s="1" t="s">
        <v>6255</v>
      </c>
      <c r="G2391" s="1" t="s">
        <v>7132</v>
      </c>
      <c r="H2391" s="1" t="s">
        <v>7133</v>
      </c>
      <c r="I2391" s="52" t="s">
        <v>3054</v>
      </c>
      <c r="J2391" s="52" t="s">
        <v>3055</v>
      </c>
      <c r="K2391" s="52" t="s">
        <v>3597</v>
      </c>
      <c r="M2391" s="2"/>
      <c r="O2391" s="1" t="s">
        <v>7190</v>
      </c>
      <c r="P2391" s="52" t="s">
        <v>4988</v>
      </c>
    </row>
    <row r="2392" ht="13.2" spans="1:17">
      <c r="A2392" s="1">
        <v>2391</v>
      </c>
      <c r="B2392" s="1" t="s">
        <v>3</v>
      </c>
      <c r="C2392" s="1" t="s">
        <v>4</v>
      </c>
      <c r="D2392" s="1" t="s">
        <v>3594</v>
      </c>
      <c r="E2392" s="1" t="s">
        <v>3595</v>
      </c>
      <c r="F2392" s="1" t="s">
        <v>6255</v>
      </c>
      <c r="G2392" s="1" t="s">
        <v>7132</v>
      </c>
      <c r="H2392" s="1" t="s">
        <v>7133</v>
      </c>
      <c r="I2392" s="52" t="s">
        <v>3054</v>
      </c>
      <c r="J2392" s="52" t="s">
        <v>3055</v>
      </c>
      <c r="K2392" s="52" t="s">
        <v>3597</v>
      </c>
      <c r="L2392" s="1" t="s">
        <v>7191</v>
      </c>
      <c r="M2392" s="2" t="s">
        <v>180</v>
      </c>
      <c r="O2392" s="1" t="s">
        <v>7190</v>
      </c>
      <c r="P2392" s="52" t="s">
        <v>4988</v>
      </c>
      <c r="Q2392" s="52" t="s">
        <v>4990</v>
      </c>
    </row>
    <row r="2393" ht="13.2" spans="1:16">
      <c r="A2393" s="1">
        <v>2392</v>
      </c>
      <c r="B2393" s="1" t="s">
        <v>6</v>
      </c>
      <c r="C2393" s="1" t="s">
        <v>7</v>
      </c>
      <c r="D2393" s="1" t="s">
        <v>3594</v>
      </c>
      <c r="E2393" s="1" t="s">
        <v>3595</v>
      </c>
      <c r="F2393" s="1" t="s">
        <v>6255</v>
      </c>
      <c r="G2393" s="1" t="s">
        <v>7132</v>
      </c>
      <c r="H2393" s="1" t="s">
        <v>7133</v>
      </c>
      <c r="I2393" s="52" t="s">
        <v>3056</v>
      </c>
      <c r="J2393" s="52" t="s">
        <v>3057</v>
      </c>
      <c r="K2393" s="52" t="s">
        <v>3597</v>
      </c>
      <c r="M2393" s="2"/>
      <c r="O2393" s="1" t="s">
        <v>7192</v>
      </c>
      <c r="P2393" s="52" t="s">
        <v>4781</v>
      </c>
    </row>
    <row r="2394" ht="13.2" spans="1:17">
      <c r="A2394" s="1">
        <v>2393</v>
      </c>
      <c r="B2394" s="1" t="s">
        <v>3</v>
      </c>
      <c r="C2394" s="1" t="s">
        <v>4</v>
      </c>
      <c r="D2394" s="1" t="s">
        <v>3594</v>
      </c>
      <c r="E2394" s="1" t="s">
        <v>3595</v>
      </c>
      <c r="F2394" s="1" t="s">
        <v>6255</v>
      </c>
      <c r="G2394" s="1" t="s">
        <v>7132</v>
      </c>
      <c r="H2394" s="1" t="s">
        <v>7133</v>
      </c>
      <c r="I2394" s="52" t="s">
        <v>3056</v>
      </c>
      <c r="J2394" s="52" t="s">
        <v>3057</v>
      </c>
      <c r="K2394" s="52" t="s">
        <v>3597</v>
      </c>
      <c r="L2394" s="1" t="s">
        <v>7193</v>
      </c>
      <c r="M2394" s="2" t="s">
        <v>55</v>
      </c>
      <c r="O2394" s="1" t="s">
        <v>7192</v>
      </c>
      <c r="P2394" s="52" t="s">
        <v>4781</v>
      </c>
      <c r="Q2394" s="52" t="s">
        <v>4783</v>
      </c>
    </row>
    <row r="2395" ht="13.2" spans="1:16">
      <c r="A2395" s="1">
        <v>2394</v>
      </c>
      <c r="B2395" s="1" t="s">
        <v>6</v>
      </c>
      <c r="C2395" s="1" t="s">
        <v>7</v>
      </c>
      <c r="D2395" s="1" t="s">
        <v>3594</v>
      </c>
      <c r="E2395" s="1" t="s">
        <v>3595</v>
      </c>
      <c r="F2395" s="1" t="s">
        <v>6255</v>
      </c>
      <c r="G2395" s="1" t="s">
        <v>7132</v>
      </c>
      <c r="H2395" s="1" t="s">
        <v>7133</v>
      </c>
      <c r="I2395" s="52" t="s">
        <v>3058</v>
      </c>
      <c r="J2395" s="52" t="s">
        <v>3059</v>
      </c>
      <c r="K2395" s="52" t="s">
        <v>3597</v>
      </c>
      <c r="M2395" s="2"/>
      <c r="O2395" s="1" t="s">
        <v>7194</v>
      </c>
      <c r="P2395" s="52" t="s">
        <v>4981</v>
      </c>
    </row>
    <row r="2396" ht="13.2" spans="1:17">
      <c r="A2396" s="1">
        <v>2395</v>
      </c>
      <c r="B2396" s="1" t="s">
        <v>3</v>
      </c>
      <c r="C2396" s="1" t="s">
        <v>4</v>
      </c>
      <c r="D2396" s="1" t="s">
        <v>3594</v>
      </c>
      <c r="E2396" s="1" t="s">
        <v>3595</v>
      </c>
      <c r="F2396" s="1" t="s">
        <v>6255</v>
      </c>
      <c r="G2396" s="1" t="s">
        <v>7132</v>
      </c>
      <c r="H2396" s="1" t="s">
        <v>7133</v>
      </c>
      <c r="I2396" s="52" t="s">
        <v>3058</v>
      </c>
      <c r="J2396" s="52" t="s">
        <v>3059</v>
      </c>
      <c r="K2396" s="52" t="s">
        <v>3597</v>
      </c>
      <c r="L2396" s="1" t="s">
        <v>7195</v>
      </c>
      <c r="M2396" s="2" t="s">
        <v>584</v>
      </c>
      <c r="O2396" s="1" t="s">
        <v>7194</v>
      </c>
      <c r="P2396" s="52" t="s">
        <v>4981</v>
      </c>
      <c r="Q2396" s="52" t="s">
        <v>3782</v>
      </c>
    </row>
    <row r="2397" ht="13.2" spans="1:16">
      <c r="A2397" s="1">
        <v>2396</v>
      </c>
      <c r="B2397" s="1" t="s">
        <v>6</v>
      </c>
      <c r="C2397" s="1" t="s">
        <v>7</v>
      </c>
      <c r="D2397" s="1" t="s">
        <v>3594</v>
      </c>
      <c r="E2397" s="1" t="s">
        <v>3595</v>
      </c>
      <c r="F2397" s="1" t="s">
        <v>6255</v>
      </c>
      <c r="G2397" s="1" t="s">
        <v>7132</v>
      </c>
      <c r="H2397" s="1" t="s">
        <v>7133</v>
      </c>
      <c r="I2397" s="52" t="s">
        <v>3060</v>
      </c>
      <c r="J2397" s="52" t="s">
        <v>3061</v>
      </c>
      <c r="K2397" s="52" t="s">
        <v>3597</v>
      </c>
      <c r="M2397" s="2"/>
      <c r="O2397" s="1" t="s">
        <v>7196</v>
      </c>
      <c r="P2397" s="52" t="s">
        <v>4430</v>
      </c>
    </row>
    <row r="2398" ht="13.2" spans="1:17">
      <c r="A2398" s="1">
        <v>2397</v>
      </c>
      <c r="B2398" s="1" t="s">
        <v>3</v>
      </c>
      <c r="C2398" s="1" t="s">
        <v>4</v>
      </c>
      <c r="D2398" s="1" t="s">
        <v>3594</v>
      </c>
      <c r="E2398" s="1" t="s">
        <v>3595</v>
      </c>
      <c r="F2398" s="1" t="s">
        <v>6255</v>
      </c>
      <c r="G2398" s="1" t="s">
        <v>7132</v>
      </c>
      <c r="H2398" s="1" t="s">
        <v>7133</v>
      </c>
      <c r="I2398" s="52" t="s">
        <v>3060</v>
      </c>
      <c r="J2398" s="52" t="s">
        <v>3061</v>
      </c>
      <c r="K2398" s="52" t="s">
        <v>3597</v>
      </c>
      <c r="L2398" s="1" t="s">
        <v>7197</v>
      </c>
      <c r="M2398" s="2" t="s">
        <v>649</v>
      </c>
      <c r="O2398" s="1" t="s">
        <v>7196</v>
      </c>
      <c r="P2398" s="52" t="s">
        <v>4430</v>
      </c>
      <c r="Q2398" s="52" t="s">
        <v>4432</v>
      </c>
    </row>
    <row r="2399" ht="13.2" spans="1:16">
      <c r="A2399" s="1">
        <v>2398</v>
      </c>
      <c r="B2399" s="1" t="s">
        <v>6</v>
      </c>
      <c r="C2399" s="1" t="s">
        <v>7</v>
      </c>
      <c r="D2399" s="1" t="s">
        <v>3594</v>
      </c>
      <c r="E2399" s="1" t="s">
        <v>3595</v>
      </c>
      <c r="F2399" s="1" t="s">
        <v>6255</v>
      </c>
      <c r="G2399" s="1" t="s">
        <v>7132</v>
      </c>
      <c r="H2399" s="1" t="s">
        <v>7133</v>
      </c>
      <c r="I2399" s="52" t="s">
        <v>3062</v>
      </c>
      <c r="J2399" s="52" t="s">
        <v>3063</v>
      </c>
      <c r="K2399" s="52" t="s">
        <v>3597</v>
      </c>
      <c r="M2399" s="2"/>
      <c r="O2399" s="1" t="s">
        <v>7198</v>
      </c>
      <c r="P2399" s="52" t="s">
        <v>4514</v>
      </c>
    </row>
    <row r="2400" ht="13.2" spans="1:17">
      <c r="A2400" s="1">
        <v>2399</v>
      </c>
      <c r="B2400" s="1" t="s">
        <v>3</v>
      </c>
      <c r="C2400" s="1" t="s">
        <v>4</v>
      </c>
      <c r="D2400" s="1" t="s">
        <v>3594</v>
      </c>
      <c r="E2400" s="1" t="s">
        <v>3595</v>
      </c>
      <c r="F2400" s="1" t="s">
        <v>6255</v>
      </c>
      <c r="G2400" s="1" t="s">
        <v>7132</v>
      </c>
      <c r="H2400" s="1" t="s">
        <v>7133</v>
      </c>
      <c r="I2400" s="52" t="s">
        <v>3062</v>
      </c>
      <c r="J2400" s="52" t="s">
        <v>3063</v>
      </c>
      <c r="K2400" s="52" t="s">
        <v>3597</v>
      </c>
      <c r="L2400" s="1" t="s">
        <v>7199</v>
      </c>
      <c r="M2400" s="2" t="s">
        <v>639</v>
      </c>
      <c r="O2400" s="1" t="s">
        <v>7198</v>
      </c>
      <c r="P2400" s="52" t="s">
        <v>4514</v>
      </c>
      <c r="Q2400" s="52" t="s">
        <v>4516</v>
      </c>
    </row>
    <row r="2401" ht="13.2" spans="1:16">
      <c r="A2401" s="1">
        <v>2400</v>
      </c>
      <c r="B2401" s="1" t="s">
        <v>6</v>
      </c>
      <c r="C2401" s="1" t="s">
        <v>7</v>
      </c>
      <c r="D2401" s="1" t="s">
        <v>3594</v>
      </c>
      <c r="E2401" s="1" t="s">
        <v>3595</v>
      </c>
      <c r="F2401" s="1" t="s">
        <v>6255</v>
      </c>
      <c r="G2401" s="1" t="s">
        <v>7132</v>
      </c>
      <c r="H2401" s="1" t="s">
        <v>7133</v>
      </c>
      <c r="I2401" s="52" t="s">
        <v>3064</v>
      </c>
      <c r="J2401" s="52" t="s">
        <v>3065</v>
      </c>
      <c r="K2401" s="1" t="s">
        <v>3602</v>
      </c>
      <c r="M2401" s="2"/>
      <c r="O2401" s="1" t="s">
        <v>7200</v>
      </c>
      <c r="P2401" s="52" t="s">
        <v>4453</v>
      </c>
    </row>
    <row r="2402" ht="13.2" spans="1:17">
      <c r="A2402" s="1">
        <v>2401</v>
      </c>
      <c r="B2402" s="1" t="s">
        <v>3</v>
      </c>
      <c r="C2402" s="1" t="s">
        <v>4</v>
      </c>
      <c r="D2402" s="1" t="s">
        <v>3594</v>
      </c>
      <c r="E2402" s="1" t="s">
        <v>3595</v>
      </c>
      <c r="F2402" s="1" t="s">
        <v>6255</v>
      </c>
      <c r="G2402" s="1" t="s">
        <v>7132</v>
      </c>
      <c r="H2402" s="1" t="s">
        <v>7133</v>
      </c>
      <c r="I2402" s="52" t="s">
        <v>3064</v>
      </c>
      <c r="J2402" s="52" t="s">
        <v>3065</v>
      </c>
      <c r="K2402" s="1" t="s">
        <v>3602</v>
      </c>
      <c r="L2402" s="1" t="s">
        <v>7201</v>
      </c>
      <c r="M2402" s="2" t="s">
        <v>55</v>
      </c>
      <c r="O2402" s="1" t="s">
        <v>7200</v>
      </c>
      <c r="P2402" s="52" t="s">
        <v>4453</v>
      </c>
      <c r="Q2402" s="52" t="s">
        <v>4455</v>
      </c>
    </row>
    <row r="2403" ht="13.2" spans="1:16">
      <c r="A2403" s="1">
        <v>2402</v>
      </c>
      <c r="B2403" s="1" t="s">
        <v>6</v>
      </c>
      <c r="C2403" s="1" t="s">
        <v>7</v>
      </c>
      <c r="D2403" s="1" t="s">
        <v>3594</v>
      </c>
      <c r="E2403" s="1" t="s">
        <v>3595</v>
      </c>
      <c r="F2403" s="1" t="s">
        <v>6255</v>
      </c>
      <c r="G2403" s="1" t="s">
        <v>7202</v>
      </c>
      <c r="H2403" s="1" t="s">
        <v>7203</v>
      </c>
      <c r="I2403" s="52" t="s">
        <v>3066</v>
      </c>
      <c r="J2403" s="52" t="s">
        <v>3067</v>
      </c>
      <c r="K2403" s="52" t="s">
        <v>3597</v>
      </c>
      <c r="M2403" s="2"/>
      <c r="O2403" s="1" t="s">
        <v>7204</v>
      </c>
      <c r="P2403" s="52" t="s">
        <v>3827</v>
      </c>
    </row>
    <row r="2404" ht="13.2" spans="1:17">
      <c r="A2404" s="1">
        <v>2403</v>
      </c>
      <c r="B2404" s="1" t="s">
        <v>3</v>
      </c>
      <c r="C2404" s="1" t="s">
        <v>4</v>
      </c>
      <c r="D2404" s="1" t="s">
        <v>3594</v>
      </c>
      <c r="E2404" s="1" t="s">
        <v>3595</v>
      </c>
      <c r="F2404" s="1" t="s">
        <v>6255</v>
      </c>
      <c r="G2404" s="1" t="s">
        <v>7202</v>
      </c>
      <c r="H2404" s="1" t="s">
        <v>7203</v>
      </c>
      <c r="I2404" s="52" t="s">
        <v>3066</v>
      </c>
      <c r="J2404" s="52" t="s">
        <v>3067</v>
      </c>
      <c r="K2404" s="52" t="s">
        <v>3597</v>
      </c>
      <c r="L2404" s="1" t="s">
        <v>7205</v>
      </c>
      <c r="M2404" s="2" t="s">
        <v>650</v>
      </c>
      <c r="O2404" s="1" t="s">
        <v>7204</v>
      </c>
      <c r="P2404" s="52" t="s">
        <v>3827</v>
      </c>
      <c r="Q2404" s="52" t="s">
        <v>3829</v>
      </c>
    </row>
    <row r="2405" ht="13.2" spans="1:16">
      <c r="A2405" s="1">
        <v>2404</v>
      </c>
      <c r="B2405" s="1" t="s">
        <v>6</v>
      </c>
      <c r="C2405" s="1" t="s">
        <v>7</v>
      </c>
      <c r="D2405" s="1" t="s">
        <v>3594</v>
      </c>
      <c r="E2405" s="1" t="s">
        <v>3595</v>
      </c>
      <c r="F2405" s="1" t="s">
        <v>6255</v>
      </c>
      <c r="G2405" s="1" t="s">
        <v>7202</v>
      </c>
      <c r="H2405" s="1" t="s">
        <v>7203</v>
      </c>
      <c r="I2405" s="52" t="s">
        <v>3068</v>
      </c>
      <c r="J2405" s="52" t="s">
        <v>3069</v>
      </c>
      <c r="K2405" s="52" t="s">
        <v>3597</v>
      </c>
      <c r="M2405" s="2"/>
      <c r="O2405" s="1" t="s">
        <v>7206</v>
      </c>
      <c r="P2405" s="52" t="s">
        <v>2326</v>
      </c>
    </row>
    <row r="2406" ht="13.2" spans="1:17">
      <c r="A2406" s="1">
        <v>2405</v>
      </c>
      <c r="B2406" s="1" t="s">
        <v>3</v>
      </c>
      <c r="C2406" s="1" t="s">
        <v>4</v>
      </c>
      <c r="D2406" s="1" t="s">
        <v>3594</v>
      </c>
      <c r="E2406" s="1" t="s">
        <v>3595</v>
      </c>
      <c r="F2406" s="1" t="s">
        <v>6255</v>
      </c>
      <c r="G2406" s="1" t="s">
        <v>7202</v>
      </c>
      <c r="H2406" s="1" t="s">
        <v>7203</v>
      </c>
      <c r="I2406" s="52" t="s">
        <v>3068</v>
      </c>
      <c r="J2406" s="52" t="s">
        <v>3069</v>
      </c>
      <c r="K2406" s="52" t="s">
        <v>3597</v>
      </c>
      <c r="L2406" s="1" t="s">
        <v>7207</v>
      </c>
      <c r="M2406" s="2" t="s">
        <v>55</v>
      </c>
      <c r="O2406" s="1" t="s">
        <v>7206</v>
      </c>
      <c r="P2406" s="52" t="s">
        <v>2326</v>
      </c>
      <c r="Q2406" s="52" t="s">
        <v>5870</v>
      </c>
    </row>
    <row r="2407" ht="13.2" spans="1:16">
      <c r="A2407" s="1">
        <v>2406</v>
      </c>
      <c r="B2407" s="1" t="s">
        <v>6</v>
      </c>
      <c r="C2407" s="1" t="s">
        <v>7</v>
      </c>
      <c r="D2407" s="1" t="s">
        <v>3594</v>
      </c>
      <c r="E2407" s="1" t="s">
        <v>3595</v>
      </c>
      <c r="F2407" s="1" t="s">
        <v>6255</v>
      </c>
      <c r="G2407" s="1" t="s">
        <v>7202</v>
      </c>
      <c r="H2407" s="1" t="s">
        <v>7203</v>
      </c>
      <c r="I2407" s="52" t="s">
        <v>3070</v>
      </c>
      <c r="J2407" s="52" t="s">
        <v>3071</v>
      </c>
      <c r="K2407" s="52" t="s">
        <v>3597</v>
      </c>
      <c r="M2407" s="2"/>
      <c r="O2407" s="1" t="s">
        <v>7208</v>
      </c>
      <c r="P2407" s="52" t="s">
        <v>5751</v>
      </c>
    </row>
    <row r="2408" ht="13.2" spans="1:17">
      <c r="A2408" s="1">
        <v>2407</v>
      </c>
      <c r="B2408" s="1" t="s">
        <v>3</v>
      </c>
      <c r="C2408" s="1" t="s">
        <v>4</v>
      </c>
      <c r="D2408" s="1" t="s">
        <v>3594</v>
      </c>
      <c r="E2408" s="1" t="s">
        <v>3595</v>
      </c>
      <c r="F2408" s="1" t="s">
        <v>6255</v>
      </c>
      <c r="G2408" s="1" t="s">
        <v>7202</v>
      </c>
      <c r="H2408" s="1" t="s">
        <v>7203</v>
      </c>
      <c r="I2408" s="52" t="s">
        <v>3070</v>
      </c>
      <c r="J2408" s="52" t="s">
        <v>3071</v>
      </c>
      <c r="K2408" s="52" t="s">
        <v>3597</v>
      </c>
      <c r="L2408" s="1" t="s">
        <v>7209</v>
      </c>
      <c r="M2408" s="2" t="s">
        <v>55</v>
      </c>
      <c r="O2408" s="1" t="s">
        <v>7208</v>
      </c>
      <c r="P2408" s="52" t="s">
        <v>5751</v>
      </c>
      <c r="Q2408" s="52" t="s">
        <v>5852</v>
      </c>
    </row>
    <row r="2409" ht="13.2" spans="1:16">
      <c r="A2409" s="1">
        <v>2408</v>
      </c>
      <c r="B2409" s="1" t="s">
        <v>6</v>
      </c>
      <c r="C2409" s="1" t="s">
        <v>7</v>
      </c>
      <c r="D2409" s="1" t="s">
        <v>3594</v>
      </c>
      <c r="E2409" s="1" t="s">
        <v>3595</v>
      </c>
      <c r="F2409" s="1" t="s">
        <v>6255</v>
      </c>
      <c r="G2409" s="1" t="s">
        <v>7202</v>
      </c>
      <c r="H2409" s="1" t="s">
        <v>7203</v>
      </c>
      <c r="I2409" s="52" t="s">
        <v>3072</v>
      </c>
      <c r="J2409" s="52" t="s">
        <v>3073</v>
      </c>
      <c r="K2409" s="1" t="s">
        <v>3602</v>
      </c>
      <c r="M2409" s="2"/>
      <c r="N2409" s="1" t="s">
        <v>7210</v>
      </c>
      <c r="O2409" s="1" t="s">
        <v>7211</v>
      </c>
      <c r="P2409" s="52" t="s">
        <v>7212</v>
      </c>
    </row>
    <row r="2410" ht="13.2" spans="1:17">
      <c r="A2410" s="1">
        <v>2409</v>
      </c>
      <c r="B2410" s="1" t="s">
        <v>3</v>
      </c>
      <c r="C2410" s="1" t="s">
        <v>4</v>
      </c>
      <c r="D2410" s="1" t="s">
        <v>3594</v>
      </c>
      <c r="E2410" s="1" t="s">
        <v>3595</v>
      </c>
      <c r="F2410" s="1" t="s">
        <v>6255</v>
      </c>
      <c r="G2410" s="1" t="s">
        <v>7202</v>
      </c>
      <c r="H2410" s="1" t="s">
        <v>7203</v>
      </c>
      <c r="I2410" s="52" t="s">
        <v>3072</v>
      </c>
      <c r="J2410" s="52" t="s">
        <v>3073</v>
      </c>
      <c r="K2410" s="1" t="s">
        <v>3602</v>
      </c>
      <c r="L2410" s="1" t="s">
        <v>7213</v>
      </c>
      <c r="M2410" s="2" t="s">
        <v>651</v>
      </c>
      <c r="N2410" s="1" t="s">
        <v>7210</v>
      </c>
      <c r="O2410" s="1" t="s">
        <v>7211</v>
      </c>
      <c r="P2410" s="52" t="s">
        <v>7212</v>
      </c>
      <c r="Q2410" s="52" t="s">
        <v>7214</v>
      </c>
    </row>
    <row r="2411" ht="13.2" spans="1:18">
      <c r="A2411" s="1">
        <v>2410</v>
      </c>
      <c r="B2411" s="1" t="s">
        <v>6</v>
      </c>
      <c r="C2411" s="1" t="s">
        <v>8</v>
      </c>
      <c r="D2411" s="1" t="s">
        <v>3594</v>
      </c>
      <c r="E2411" s="1" t="s">
        <v>3595</v>
      </c>
      <c r="F2411" s="1" t="s">
        <v>6255</v>
      </c>
      <c r="G2411" s="1" t="s">
        <v>7202</v>
      </c>
      <c r="H2411" s="1" t="s">
        <v>7203</v>
      </c>
      <c r="I2411" s="52" t="s">
        <v>3074</v>
      </c>
      <c r="J2411" s="52" t="s">
        <v>3075</v>
      </c>
      <c r="K2411" s="1" t="s">
        <v>3602</v>
      </c>
      <c r="M2411" s="2"/>
      <c r="O2411" s="1" t="s">
        <v>7215</v>
      </c>
      <c r="P2411" s="52" t="s">
        <v>3708</v>
      </c>
      <c r="R2411" s="1" t="s">
        <v>3609</v>
      </c>
    </row>
    <row r="2412" ht="13.2" spans="1:16">
      <c r="A2412" s="1">
        <v>2411</v>
      </c>
      <c r="B2412" s="1" t="s">
        <v>6</v>
      </c>
      <c r="C2412" s="1" t="s">
        <v>7</v>
      </c>
      <c r="D2412" s="1" t="s">
        <v>3594</v>
      </c>
      <c r="E2412" s="1" t="s">
        <v>3595</v>
      </c>
      <c r="F2412" s="1" t="s">
        <v>6255</v>
      </c>
      <c r="G2412" s="1" t="s">
        <v>7202</v>
      </c>
      <c r="H2412" s="1" t="s">
        <v>7203</v>
      </c>
      <c r="I2412" s="52" t="s">
        <v>3076</v>
      </c>
      <c r="J2412" s="52" t="s">
        <v>3077</v>
      </c>
      <c r="K2412" s="1" t="s">
        <v>3602</v>
      </c>
      <c r="M2412" s="2"/>
      <c r="O2412" s="1" t="s">
        <v>7216</v>
      </c>
      <c r="P2412" s="52" t="s">
        <v>7217</v>
      </c>
    </row>
    <row r="2413" ht="13.2" spans="1:17">
      <c r="A2413" s="1">
        <v>2412</v>
      </c>
      <c r="B2413" s="1" t="s">
        <v>3</v>
      </c>
      <c r="C2413" s="1" t="s">
        <v>4</v>
      </c>
      <c r="D2413" s="1" t="s">
        <v>3594</v>
      </c>
      <c r="E2413" s="1" t="s">
        <v>3595</v>
      </c>
      <c r="F2413" s="1" t="s">
        <v>6255</v>
      </c>
      <c r="G2413" s="1" t="s">
        <v>7202</v>
      </c>
      <c r="H2413" s="1" t="s">
        <v>7203</v>
      </c>
      <c r="I2413" s="52" t="s">
        <v>3076</v>
      </c>
      <c r="J2413" s="52" t="s">
        <v>3077</v>
      </c>
      <c r="K2413" s="1" t="s">
        <v>3602</v>
      </c>
      <c r="L2413" s="1" t="s">
        <v>7218</v>
      </c>
      <c r="M2413" s="2" t="s">
        <v>560</v>
      </c>
      <c r="O2413" s="1" t="s">
        <v>7216</v>
      </c>
      <c r="P2413" s="52" t="s">
        <v>7217</v>
      </c>
      <c r="Q2413" s="52" t="s">
        <v>4398</v>
      </c>
    </row>
    <row r="2414" ht="13.2" spans="1:16">
      <c r="A2414" s="1">
        <v>2413</v>
      </c>
      <c r="B2414" s="1" t="s">
        <v>6</v>
      </c>
      <c r="C2414" s="1" t="s">
        <v>7</v>
      </c>
      <c r="D2414" s="1" t="s">
        <v>3594</v>
      </c>
      <c r="E2414" s="1" t="s">
        <v>3595</v>
      </c>
      <c r="F2414" s="1" t="s">
        <v>6255</v>
      </c>
      <c r="G2414" s="1" t="s">
        <v>7202</v>
      </c>
      <c r="H2414" s="1" t="s">
        <v>7203</v>
      </c>
      <c r="I2414" s="52" t="s">
        <v>3078</v>
      </c>
      <c r="J2414" s="52" t="s">
        <v>3079</v>
      </c>
      <c r="K2414" s="52" t="s">
        <v>3597</v>
      </c>
      <c r="M2414" s="2"/>
      <c r="O2414" s="1" t="s">
        <v>7219</v>
      </c>
      <c r="P2414" s="52" t="s">
        <v>4276</v>
      </c>
    </row>
    <row r="2415" ht="13.2" spans="1:17">
      <c r="A2415" s="1">
        <v>2414</v>
      </c>
      <c r="B2415" s="1" t="s">
        <v>3</v>
      </c>
      <c r="C2415" s="1" t="s">
        <v>4</v>
      </c>
      <c r="D2415" s="1" t="s">
        <v>3594</v>
      </c>
      <c r="E2415" s="1" t="s">
        <v>3595</v>
      </c>
      <c r="F2415" s="1" t="s">
        <v>6255</v>
      </c>
      <c r="G2415" s="1" t="s">
        <v>7202</v>
      </c>
      <c r="H2415" s="1" t="s">
        <v>7203</v>
      </c>
      <c r="I2415" s="52" t="s">
        <v>3078</v>
      </c>
      <c r="J2415" s="52" t="s">
        <v>3079</v>
      </c>
      <c r="K2415" s="52" t="s">
        <v>3597</v>
      </c>
      <c r="L2415" s="1" t="s">
        <v>7220</v>
      </c>
      <c r="M2415" s="2" t="s">
        <v>55</v>
      </c>
      <c r="O2415" s="1" t="s">
        <v>7219</v>
      </c>
      <c r="P2415" s="52" t="s">
        <v>4276</v>
      </c>
      <c r="Q2415" s="52" t="s">
        <v>4278</v>
      </c>
    </row>
    <row r="2416" ht="13.2" spans="1:18">
      <c r="A2416" s="1">
        <v>2415</v>
      </c>
      <c r="B2416" s="1" t="s">
        <v>6</v>
      </c>
      <c r="C2416" s="1" t="s">
        <v>8</v>
      </c>
      <c r="D2416" s="1" t="s">
        <v>3594</v>
      </c>
      <c r="E2416" s="1" t="s">
        <v>3595</v>
      </c>
      <c r="F2416" s="1" t="s">
        <v>6255</v>
      </c>
      <c r="G2416" s="1" t="s">
        <v>7202</v>
      </c>
      <c r="H2416" s="1" t="s">
        <v>7203</v>
      </c>
      <c r="I2416" s="52" t="s">
        <v>3080</v>
      </c>
      <c r="J2416" s="52" t="s">
        <v>3081</v>
      </c>
      <c r="K2416" s="52" t="s">
        <v>3597</v>
      </c>
      <c r="M2416" s="2"/>
      <c r="O2416" s="1" t="s">
        <v>7221</v>
      </c>
      <c r="P2416" s="52" t="s">
        <v>4293</v>
      </c>
      <c r="R2416" s="1" t="s">
        <v>3609</v>
      </c>
    </row>
    <row r="2417" ht="13.2" spans="1:16">
      <c r="A2417" s="1">
        <v>2416</v>
      </c>
      <c r="B2417" s="1" t="s">
        <v>6</v>
      </c>
      <c r="C2417" s="1" t="s">
        <v>7</v>
      </c>
      <c r="D2417" s="1" t="s">
        <v>3594</v>
      </c>
      <c r="E2417" s="1" t="s">
        <v>3595</v>
      </c>
      <c r="F2417" s="1" t="s">
        <v>6255</v>
      </c>
      <c r="G2417" s="1" t="s">
        <v>7202</v>
      </c>
      <c r="H2417" s="1" t="s">
        <v>7203</v>
      </c>
      <c r="I2417" s="52" t="s">
        <v>3082</v>
      </c>
      <c r="J2417" s="52" t="s">
        <v>3083</v>
      </c>
      <c r="K2417" s="52" t="s">
        <v>3597</v>
      </c>
      <c r="M2417" s="2"/>
      <c r="O2417" s="1" t="s">
        <v>7222</v>
      </c>
      <c r="P2417" s="52" t="s">
        <v>4763</v>
      </c>
    </row>
    <row r="2418" ht="13.2" spans="1:17">
      <c r="A2418" s="1">
        <v>2417</v>
      </c>
      <c r="B2418" s="1" t="s">
        <v>3</v>
      </c>
      <c r="C2418" s="1" t="s">
        <v>4</v>
      </c>
      <c r="D2418" s="1" t="s">
        <v>3594</v>
      </c>
      <c r="E2418" s="1" t="s">
        <v>3595</v>
      </c>
      <c r="F2418" s="1" t="s">
        <v>6255</v>
      </c>
      <c r="G2418" s="1" t="s">
        <v>7202</v>
      </c>
      <c r="H2418" s="1" t="s">
        <v>7203</v>
      </c>
      <c r="I2418" s="52" t="s">
        <v>3082</v>
      </c>
      <c r="J2418" s="52" t="s">
        <v>3083</v>
      </c>
      <c r="K2418" s="52" t="s">
        <v>3597</v>
      </c>
      <c r="L2418" s="1" t="s">
        <v>7223</v>
      </c>
      <c r="M2418" s="2" t="s">
        <v>195</v>
      </c>
      <c r="O2418" s="1" t="s">
        <v>7222</v>
      </c>
      <c r="P2418" s="52" t="s">
        <v>4763</v>
      </c>
      <c r="Q2418" s="52" t="s">
        <v>4765</v>
      </c>
    </row>
    <row r="2419" ht="13.2" spans="1:16">
      <c r="A2419" s="1">
        <v>2418</v>
      </c>
      <c r="B2419" s="1" t="s">
        <v>6</v>
      </c>
      <c r="C2419" s="1" t="s">
        <v>7</v>
      </c>
      <c r="D2419" s="1" t="s">
        <v>3594</v>
      </c>
      <c r="E2419" s="1" t="s">
        <v>3595</v>
      </c>
      <c r="F2419" s="1" t="s">
        <v>6255</v>
      </c>
      <c r="G2419" s="1" t="s">
        <v>7202</v>
      </c>
      <c r="H2419" s="1" t="s">
        <v>7203</v>
      </c>
      <c r="I2419" s="52" t="s">
        <v>3084</v>
      </c>
      <c r="J2419" s="52" t="s">
        <v>3085</v>
      </c>
      <c r="K2419" s="1" t="s">
        <v>3602</v>
      </c>
      <c r="M2419" s="2"/>
      <c r="O2419" s="1" t="s">
        <v>7224</v>
      </c>
      <c r="P2419" s="52" t="s">
        <v>5738</v>
      </c>
    </row>
    <row r="2420" ht="13.2" spans="1:17">
      <c r="A2420" s="1">
        <v>2419</v>
      </c>
      <c r="B2420" s="1" t="s">
        <v>3</v>
      </c>
      <c r="C2420" s="1" t="s">
        <v>4</v>
      </c>
      <c r="D2420" s="1" t="s">
        <v>3594</v>
      </c>
      <c r="E2420" s="1" t="s">
        <v>3595</v>
      </c>
      <c r="F2420" s="1" t="s">
        <v>6255</v>
      </c>
      <c r="G2420" s="1" t="s">
        <v>7202</v>
      </c>
      <c r="H2420" s="1" t="s">
        <v>7203</v>
      </c>
      <c r="I2420" s="52" t="s">
        <v>3084</v>
      </c>
      <c r="J2420" s="52" t="s">
        <v>3085</v>
      </c>
      <c r="K2420" s="1" t="s">
        <v>3602</v>
      </c>
      <c r="L2420" s="1" t="s">
        <v>7225</v>
      </c>
      <c r="M2420" s="2" t="s">
        <v>639</v>
      </c>
      <c r="O2420" s="1" t="s">
        <v>7224</v>
      </c>
      <c r="P2420" s="52" t="s">
        <v>5738</v>
      </c>
      <c r="Q2420" s="52" t="s">
        <v>4215</v>
      </c>
    </row>
    <row r="2421" ht="13.2" spans="1:16">
      <c r="A2421" s="1">
        <v>2420</v>
      </c>
      <c r="B2421" s="1" t="s">
        <v>6</v>
      </c>
      <c r="C2421" s="1" t="s">
        <v>7</v>
      </c>
      <c r="D2421" s="1" t="s">
        <v>3594</v>
      </c>
      <c r="E2421" s="1" t="s">
        <v>3595</v>
      </c>
      <c r="F2421" s="1" t="s">
        <v>6255</v>
      </c>
      <c r="G2421" s="1" t="s">
        <v>7202</v>
      </c>
      <c r="H2421" s="1" t="s">
        <v>7203</v>
      </c>
      <c r="I2421" s="52" t="s">
        <v>3086</v>
      </c>
      <c r="J2421" s="52" t="s">
        <v>3087</v>
      </c>
      <c r="K2421" s="52" t="s">
        <v>3597</v>
      </c>
      <c r="M2421" s="2"/>
      <c r="O2421" s="1" t="s">
        <v>7226</v>
      </c>
      <c r="P2421" s="52" t="s">
        <v>4361</v>
      </c>
    </row>
    <row r="2422" ht="13.2" spans="1:17">
      <c r="A2422" s="1">
        <v>2421</v>
      </c>
      <c r="B2422" s="1" t="s">
        <v>3</v>
      </c>
      <c r="C2422" s="1" t="s">
        <v>4</v>
      </c>
      <c r="D2422" s="1" t="s">
        <v>3594</v>
      </c>
      <c r="E2422" s="1" t="s">
        <v>3595</v>
      </c>
      <c r="F2422" s="1" t="s">
        <v>6255</v>
      </c>
      <c r="G2422" s="1" t="s">
        <v>7202</v>
      </c>
      <c r="H2422" s="1" t="s">
        <v>7203</v>
      </c>
      <c r="I2422" s="52" t="s">
        <v>3086</v>
      </c>
      <c r="J2422" s="52" t="s">
        <v>3087</v>
      </c>
      <c r="K2422" s="52" t="s">
        <v>3597</v>
      </c>
      <c r="L2422" s="1" t="s">
        <v>7227</v>
      </c>
      <c r="M2422" s="2" t="s">
        <v>55</v>
      </c>
      <c r="O2422" s="1" t="s">
        <v>7226</v>
      </c>
      <c r="P2422" s="52" t="s">
        <v>4361</v>
      </c>
      <c r="Q2422" s="52" t="s">
        <v>7228</v>
      </c>
    </row>
    <row r="2423" ht="13.2" spans="1:18">
      <c r="A2423" s="1">
        <v>2422</v>
      </c>
      <c r="B2423" s="1" t="s">
        <v>6</v>
      </c>
      <c r="C2423" s="1" t="s">
        <v>8</v>
      </c>
      <c r="D2423" s="1" t="s">
        <v>3594</v>
      </c>
      <c r="E2423" s="1" t="s">
        <v>3595</v>
      </c>
      <c r="F2423" s="1" t="s">
        <v>6255</v>
      </c>
      <c r="G2423" s="1" t="s">
        <v>7202</v>
      </c>
      <c r="H2423" s="1" t="s">
        <v>7203</v>
      </c>
      <c r="I2423" s="52" t="s">
        <v>3088</v>
      </c>
      <c r="J2423" s="52" t="s">
        <v>3089</v>
      </c>
      <c r="K2423" s="52" t="s">
        <v>3597</v>
      </c>
      <c r="M2423" s="2"/>
      <c r="O2423" s="1" t="s">
        <v>7229</v>
      </c>
      <c r="P2423" s="52" t="s">
        <v>4742</v>
      </c>
      <c r="R2423" s="1" t="s">
        <v>3609</v>
      </c>
    </row>
    <row r="2424" ht="13.2" spans="1:18">
      <c r="A2424" s="1">
        <v>2423</v>
      </c>
      <c r="B2424" s="1" t="s">
        <v>6</v>
      </c>
      <c r="C2424" s="1" t="s">
        <v>8</v>
      </c>
      <c r="D2424" s="1" t="s">
        <v>3594</v>
      </c>
      <c r="E2424" s="1" t="s">
        <v>3595</v>
      </c>
      <c r="F2424" s="1" t="s">
        <v>6255</v>
      </c>
      <c r="G2424" s="1" t="s">
        <v>7202</v>
      </c>
      <c r="H2424" s="1" t="s">
        <v>7203</v>
      </c>
      <c r="I2424" s="52" t="s">
        <v>3090</v>
      </c>
      <c r="J2424" s="52" t="s">
        <v>3091</v>
      </c>
      <c r="K2424" s="1" t="s">
        <v>3602</v>
      </c>
      <c r="M2424" s="2"/>
      <c r="O2424" s="1" t="s">
        <v>7230</v>
      </c>
      <c r="P2424" s="52" t="s">
        <v>7231</v>
      </c>
      <c r="R2424" s="1" t="s">
        <v>3609</v>
      </c>
    </row>
    <row r="2425" ht="13.2" spans="1:18">
      <c r="A2425" s="1">
        <v>2424</v>
      </c>
      <c r="B2425" s="1" t="s">
        <v>6</v>
      </c>
      <c r="C2425" s="1" t="s">
        <v>8</v>
      </c>
      <c r="D2425" s="1" t="s">
        <v>3594</v>
      </c>
      <c r="E2425" s="1" t="s">
        <v>3595</v>
      </c>
      <c r="F2425" s="1" t="s">
        <v>6255</v>
      </c>
      <c r="G2425" s="1" t="s">
        <v>7202</v>
      </c>
      <c r="H2425" s="1" t="s">
        <v>7203</v>
      </c>
      <c r="I2425" s="52" t="s">
        <v>2460</v>
      </c>
      <c r="J2425" s="52" t="s">
        <v>724</v>
      </c>
      <c r="K2425" s="52" t="s">
        <v>3597</v>
      </c>
      <c r="M2425" s="2"/>
      <c r="O2425" s="1" t="s">
        <v>7232</v>
      </c>
      <c r="P2425" s="52" t="s">
        <v>4118</v>
      </c>
      <c r="R2425" s="1" t="s">
        <v>3609</v>
      </c>
    </row>
    <row r="2426" ht="13.2" spans="1:16">
      <c r="A2426" s="1">
        <v>2425</v>
      </c>
      <c r="B2426" s="1" t="s">
        <v>6</v>
      </c>
      <c r="C2426" s="1" t="s">
        <v>7</v>
      </c>
      <c r="D2426" s="1" t="s">
        <v>3594</v>
      </c>
      <c r="E2426" s="1" t="s">
        <v>3595</v>
      </c>
      <c r="F2426" s="1" t="s">
        <v>6255</v>
      </c>
      <c r="G2426" s="1" t="s">
        <v>7202</v>
      </c>
      <c r="H2426" s="1" t="s">
        <v>7203</v>
      </c>
      <c r="I2426" s="52" t="s">
        <v>3092</v>
      </c>
      <c r="J2426" s="52" t="s">
        <v>3093</v>
      </c>
      <c r="K2426" s="1" t="s">
        <v>3602</v>
      </c>
      <c r="M2426" s="2"/>
      <c r="O2426" s="1" t="s">
        <v>7233</v>
      </c>
      <c r="P2426" s="52" t="s">
        <v>3645</v>
      </c>
    </row>
    <row r="2427" ht="13.2" spans="1:17">
      <c r="A2427" s="1">
        <v>2426</v>
      </c>
      <c r="B2427" s="1" t="s">
        <v>3</v>
      </c>
      <c r="C2427" s="1" t="s">
        <v>4</v>
      </c>
      <c r="D2427" s="1" t="s">
        <v>3594</v>
      </c>
      <c r="E2427" s="1" t="s">
        <v>3595</v>
      </c>
      <c r="F2427" s="1" t="s">
        <v>6255</v>
      </c>
      <c r="G2427" s="1" t="s">
        <v>7202</v>
      </c>
      <c r="H2427" s="1" t="s">
        <v>7203</v>
      </c>
      <c r="I2427" s="52" t="s">
        <v>3092</v>
      </c>
      <c r="J2427" s="52" t="s">
        <v>3093</v>
      </c>
      <c r="K2427" s="1" t="s">
        <v>3602</v>
      </c>
      <c r="L2427" s="1" t="s">
        <v>7234</v>
      </c>
      <c r="M2427" s="2" t="s">
        <v>55</v>
      </c>
      <c r="O2427" s="1" t="s">
        <v>7233</v>
      </c>
      <c r="P2427" s="52" t="s">
        <v>3645</v>
      </c>
      <c r="Q2427" s="52" t="s">
        <v>4270</v>
      </c>
    </row>
    <row r="2428" ht="13.2" spans="1:16">
      <c r="A2428" s="1">
        <v>2427</v>
      </c>
      <c r="B2428" s="1" t="s">
        <v>6</v>
      </c>
      <c r="C2428" s="1" t="s">
        <v>7</v>
      </c>
      <c r="D2428" s="1" t="s">
        <v>3594</v>
      </c>
      <c r="E2428" s="1" t="s">
        <v>3595</v>
      </c>
      <c r="F2428" s="1" t="s">
        <v>6255</v>
      </c>
      <c r="G2428" s="1" t="s">
        <v>7202</v>
      </c>
      <c r="H2428" s="1" t="s">
        <v>7203</v>
      </c>
      <c r="I2428" s="52" t="s">
        <v>3094</v>
      </c>
      <c r="J2428" s="52" t="s">
        <v>2995</v>
      </c>
      <c r="K2428" s="52" t="s">
        <v>3597</v>
      </c>
      <c r="M2428" s="2"/>
      <c r="O2428" s="1" t="s">
        <v>7235</v>
      </c>
      <c r="P2428" s="52" t="s">
        <v>4749</v>
      </c>
    </row>
    <row r="2429" ht="13.2" spans="1:17">
      <c r="A2429" s="1">
        <v>2428</v>
      </c>
      <c r="B2429" s="1" t="s">
        <v>3</v>
      </c>
      <c r="C2429" s="1" t="s">
        <v>4</v>
      </c>
      <c r="D2429" s="1" t="s">
        <v>3594</v>
      </c>
      <c r="E2429" s="1" t="s">
        <v>3595</v>
      </c>
      <c r="F2429" s="1" t="s">
        <v>6255</v>
      </c>
      <c r="G2429" s="1" t="s">
        <v>7202</v>
      </c>
      <c r="H2429" s="1" t="s">
        <v>7203</v>
      </c>
      <c r="I2429" s="52" t="s">
        <v>3094</v>
      </c>
      <c r="J2429" s="52" t="s">
        <v>2995</v>
      </c>
      <c r="K2429" s="52" t="s">
        <v>3597</v>
      </c>
      <c r="L2429" s="1" t="s">
        <v>7236</v>
      </c>
      <c r="M2429" s="2" t="s">
        <v>180</v>
      </c>
      <c r="O2429" s="1" t="s">
        <v>7235</v>
      </c>
      <c r="P2429" s="52" t="s">
        <v>4749</v>
      </c>
      <c r="Q2429" s="52" t="s">
        <v>4751</v>
      </c>
    </row>
    <row r="2430" ht="13.2" spans="1:16">
      <c r="A2430" s="1">
        <v>2429</v>
      </c>
      <c r="B2430" s="1" t="s">
        <v>6</v>
      </c>
      <c r="C2430" s="1" t="s">
        <v>7</v>
      </c>
      <c r="D2430" s="1" t="s">
        <v>3594</v>
      </c>
      <c r="E2430" s="1" t="s">
        <v>3595</v>
      </c>
      <c r="F2430" s="1" t="s">
        <v>6255</v>
      </c>
      <c r="G2430" s="1" t="s">
        <v>7202</v>
      </c>
      <c r="H2430" s="1" t="s">
        <v>7203</v>
      </c>
      <c r="I2430" s="52" t="s">
        <v>3095</v>
      </c>
      <c r="J2430" s="52" t="s">
        <v>3096</v>
      </c>
      <c r="K2430" s="52" t="s">
        <v>3597</v>
      </c>
      <c r="M2430" s="2"/>
      <c r="O2430" s="1" t="s">
        <v>7237</v>
      </c>
      <c r="P2430" s="52" t="s">
        <v>6075</v>
      </c>
    </row>
    <row r="2431" ht="13.2" spans="1:17">
      <c r="A2431" s="1">
        <v>2430</v>
      </c>
      <c r="B2431" s="1" t="s">
        <v>3</v>
      </c>
      <c r="C2431" s="1" t="s">
        <v>4</v>
      </c>
      <c r="D2431" s="1" t="s">
        <v>3594</v>
      </c>
      <c r="E2431" s="1" t="s">
        <v>3595</v>
      </c>
      <c r="F2431" s="1" t="s">
        <v>6255</v>
      </c>
      <c r="G2431" s="1" t="s">
        <v>7202</v>
      </c>
      <c r="H2431" s="1" t="s">
        <v>7203</v>
      </c>
      <c r="I2431" s="52" t="s">
        <v>3095</v>
      </c>
      <c r="J2431" s="52" t="s">
        <v>3096</v>
      </c>
      <c r="K2431" s="52" t="s">
        <v>3597</v>
      </c>
      <c r="L2431" s="1" t="s">
        <v>7238</v>
      </c>
      <c r="M2431" s="2" t="s">
        <v>584</v>
      </c>
      <c r="O2431" s="1" t="s">
        <v>7237</v>
      </c>
      <c r="P2431" s="52" t="s">
        <v>6075</v>
      </c>
      <c r="Q2431" s="52" t="s">
        <v>3166</v>
      </c>
    </row>
    <row r="2432" ht="13.2" spans="1:16">
      <c r="A2432" s="1">
        <v>2431</v>
      </c>
      <c r="B2432" s="1" t="s">
        <v>6</v>
      </c>
      <c r="C2432" s="1" t="s">
        <v>7</v>
      </c>
      <c r="D2432" s="1" t="s">
        <v>3594</v>
      </c>
      <c r="E2432" s="1" t="s">
        <v>3595</v>
      </c>
      <c r="F2432" s="1" t="s">
        <v>6255</v>
      </c>
      <c r="G2432" s="1" t="s">
        <v>7202</v>
      </c>
      <c r="H2432" s="1" t="s">
        <v>7203</v>
      </c>
      <c r="I2432" s="52" t="s">
        <v>3097</v>
      </c>
      <c r="J2432" s="52" t="s">
        <v>3098</v>
      </c>
      <c r="K2432" s="52" t="s">
        <v>3597</v>
      </c>
      <c r="M2432" s="2"/>
      <c r="O2432" s="1" t="s">
        <v>7239</v>
      </c>
      <c r="P2432" s="52" t="s">
        <v>3986</v>
      </c>
    </row>
    <row r="2433" ht="13.2" spans="1:17">
      <c r="A2433" s="1">
        <v>2432</v>
      </c>
      <c r="B2433" s="1" t="s">
        <v>3</v>
      </c>
      <c r="C2433" s="1" t="s">
        <v>4</v>
      </c>
      <c r="D2433" s="1" t="s">
        <v>3594</v>
      </c>
      <c r="E2433" s="1" t="s">
        <v>3595</v>
      </c>
      <c r="F2433" s="1" t="s">
        <v>6255</v>
      </c>
      <c r="G2433" s="1" t="s">
        <v>7202</v>
      </c>
      <c r="H2433" s="1" t="s">
        <v>7203</v>
      </c>
      <c r="I2433" s="52" t="s">
        <v>3097</v>
      </c>
      <c r="J2433" s="52" t="s">
        <v>3098</v>
      </c>
      <c r="K2433" s="52" t="s">
        <v>3597</v>
      </c>
      <c r="L2433" s="1" t="s">
        <v>7240</v>
      </c>
      <c r="M2433" s="2" t="s">
        <v>567</v>
      </c>
      <c r="O2433" s="1" t="s">
        <v>7239</v>
      </c>
      <c r="P2433" s="52" t="s">
        <v>3986</v>
      </c>
      <c r="Q2433" s="52" t="s">
        <v>3988</v>
      </c>
    </row>
    <row r="2434" ht="13.2" spans="1:16">
      <c r="A2434" s="1">
        <v>2433</v>
      </c>
      <c r="B2434" s="1" t="s">
        <v>6</v>
      </c>
      <c r="C2434" s="1" t="s">
        <v>7</v>
      </c>
      <c r="D2434" s="1" t="s">
        <v>3594</v>
      </c>
      <c r="E2434" s="1" t="s">
        <v>3595</v>
      </c>
      <c r="F2434" s="1" t="s">
        <v>6255</v>
      </c>
      <c r="G2434" s="1" t="s">
        <v>7202</v>
      </c>
      <c r="H2434" s="1" t="s">
        <v>7203</v>
      </c>
      <c r="I2434" s="52" t="s">
        <v>3099</v>
      </c>
      <c r="J2434" s="52" t="s">
        <v>3100</v>
      </c>
      <c r="K2434" s="52" t="s">
        <v>3597</v>
      </c>
      <c r="M2434" s="2"/>
      <c r="O2434" s="1" t="s">
        <v>7241</v>
      </c>
      <c r="P2434" s="52" t="s">
        <v>4116</v>
      </c>
    </row>
    <row r="2435" ht="13.2" spans="1:17">
      <c r="A2435" s="1">
        <v>2434</v>
      </c>
      <c r="B2435" s="1" t="s">
        <v>3</v>
      </c>
      <c r="C2435" s="1" t="s">
        <v>4</v>
      </c>
      <c r="D2435" s="1" t="s">
        <v>3594</v>
      </c>
      <c r="E2435" s="1" t="s">
        <v>3595</v>
      </c>
      <c r="F2435" s="1" t="s">
        <v>6255</v>
      </c>
      <c r="G2435" s="1" t="s">
        <v>7202</v>
      </c>
      <c r="H2435" s="1" t="s">
        <v>7203</v>
      </c>
      <c r="I2435" s="52" t="s">
        <v>3099</v>
      </c>
      <c r="J2435" s="52" t="s">
        <v>3100</v>
      </c>
      <c r="K2435" s="52" t="s">
        <v>3597</v>
      </c>
      <c r="L2435" s="1" t="s">
        <v>7242</v>
      </c>
      <c r="M2435" s="2" t="s">
        <v>568</v>
      </c>
      <c r="O2435" s="1" t="s">
        <v>7241</v>
      </c>
      <c r="P2435" s="52" t="s">
        <v>4116</v>
      </c>
      <c r="Q2435" s="52" t="s">
        <v>5010</v>
      </c>
    </row>
    <row r="2436" ht="13.2" spans="1:18">
      <c r="A2436" s="1">
        <v>2435</v>
      </c>
      <c r="B2436" s="1" t="s">
        <v>6</v>
      </c>
      <c r="C2436" s="1" t="s">
        <v>8</v>
      </c>
      <c r="D2436" s="1" t="s">
        <v>3594</v>
      </c>
      <c r="E2436" s="1" t="s">
        <v>3595</v>
      </c>
      <c r="F2436" s="1" t="s">
        <v>6255</v>
      </c>
      <c r="G2436" s="1" t="s">
        <v>7202</v>
      </c>
      <c r="H2436" s="1" t="s">
        <v>7203</v>
      </c>
      <c r="I2436" s="52" t="s">
        <v>3101</v>
      </c>
      <c r="J2436" s="52" t="s">
        <v>3102</v>
      </c>
      <c r="K2436" s="1" t="s">
        <v>3602</v>
      </c>
      <c r="M2436" s="2"/>
      <c r="O2436" s="1" t="s">
        <v>7243</v>
      </c>
      <c r="P2436" s="52" t="s">
        <v>7244</v>
      </c>
      <c r="R2436" s="1" t="s">
        <v>3609</v>
      </c>
    </row>
    <row r="2437" ht="13.2" spans="1:16">
      <c r="A2437" s="1">
        <v>2436</v>
      </c>
      <c r="B2437" s="1" t="s">
        <v>6</v>
      </c>
      <c r="C2437" s="1" t="s">
        <v>7</v>
      </c>
      <c r="D2437" s="1" t="s">
        <v>3594</v>
      </c>
      <c r="E2437" s="1" t="s">
        <v>3595</v>
      </c>
      <c r="F2437" s="1" t="s">
        <v>6255</v>
      </c>
      <c r="G2437" s="1" t="s">
        <v>7202</v>
      </c>
      <c r="H2437" s="1" t="s">
        <v>7203</v>
      </c>
      <c r="I2437" s="52" t="s">
        <v>2625</v>
      </c>
      <c r="J2437" s="52" t="s">
        <v>3103</v>
      </c>
      <c r="K2437" s="52" t="s">
        <v>3597</v>
      </c>
      <c r="M2437" s="2"/>
      <c r="O2437" s="1" t="s">
        <v>7245</v>
      </c>
      <c r="P2437" s="52" t="s">
        <v>4082</v>
      </c>
    </row>
    <row r="2438" ht="13.2" spans="1:17">
      <c r="A2438" s="1">
        <v>2437</v>
      </c>
      <c r="B2438" s="1" t="s">
        <v>3</v>
      </c>
      <c r="C2438" s="1" t="s">
        <v>4</v>
      </c>
      <c r="D2438" s="1" t="s">
        <v>3594</v>
      </c>
      <c r="E2438" s="1" t="s">
        <v>3595</v>
      </c>
      <c r="F2438" s="1" t="s">
        <v>6255</v>
      </c>
      <c r="G2438" s="1" t="s">
        <v>7202</v>
      </c>
      <c r="H2438" s="1" t="s">
        <v>7203</v>
      </c>
      <c r="I2438" s="52" t="s">
        <v>2625</v>
      </c>
      <c r="J2438" s="52" t="s">
        <v>3103</v>
      </c>
      <c r="K2438" s="52" t="s">
        <v>3597</v>
      </c>
      <c r="L2438" s="1" t="s">
        <v>7246</v>
      </c>
      <c r="M2438" s="2" t="s">
        <v>652</v>
      </c>
      <c r="O2438" s="1" t="s">
        <v>7245</v>
      </c>
      <c r="P2438" s="52" t="s">
        <v>4082</v>
      </c>
      <c r="Q2438" s="52" t="s">
        <v>4084</v>
      </c>
    </row>
    <row r="2439" ht="13.2" spans="1:16">
      <c r="A2439" s="1">
        <v>2438</v>
      </c>
      <c r="B2439" s="1" t="s">
        <v>6</v>
      </c>
      <c r="C2439" s="1" t="s">
        <v>7</v>
      </c>
      <c r="D2439" s="1" t="s">
        <v>3594</v>
      </c>
      <c r="E2439" s="1" t="s">
        <v>3595</v>
      </c>
      <c r="F2439" s="1" t="s">
        <v>6255</v>
      </c>
      <c r="G2439" s="1" t="s">
        <v>7202</v>
      </c>
      <c r="H2439" s="1" t="s">
        <v>7203</v>
      </c>
      <c r="I2439" s="52" t="s">
        <v>3104</v>
      </c>
      <c r="J2439" s="52" t="s">
        <v>3105</v>
      </c>
      <c r="K2439" s="52" t="s">
        <v>3597</v>
      </c>
      <c r="M2439" s="2"/>
      <c r="O2439" s="1" t="s">
        <v>7247</v>
      </c>
      <c r="P2439" s="52" t="s">
        <v>4801</v>
      </c>
    </row>
    <row r="2440" ht="13.2" spans="1:17">
      <c r="A2440" s="1">
        <v>2439</v>
      </c>
      <c r="B2440" s="1" t="s">
        <v>3</v>
      </c>
      <c r="C2440" s="1" t="s">
        <v>4</v>
      </c>
      <c r="D2440" s="1" t="s">
        <v>3594</v>
      </c>
      <c r="E2440" s="1" t="s">
        <v>3595</v>
      </c>
      <c r="F2440" s="1" t="s">
        <v>6255</v>
      </c>
      <c r="G2440" s="1" t="s">
        <v>7202</v>
      </c>
      <c r="H2440" s="1" t="s">
        <v>7203</v>
      </c>
      <c r="I2440" s="52" t="s">
        <v>3104</v>
      </c>
      <c r="J2440" s="52" t="s">
        <v>3105</v>
      </c>
      <c r="K2440" s="52" t="s">
        <v>3597</v>
      </c>
      <c r="L2440" s="1" t="s">
        <v>7248</v>
      </c>
      <c r="M2440" s="2" t="s">
        <v>653</v>
      </c>
      <c r="O2440" s="1" t="s">
        <v>7247</v>
      </c>
      <c r="P2440" s="52" t="s">
        <v>4801</v>
      </c>
      <c r="Q2440" s="52" t="s">
        <v>4803</v>
      </c>
    </row>
    <row r="2441" ht="13.2" spans="1:18">
      <c r="A2441" s="1">
        <v>2440</v>
      </c>
      <c r="B2441" s="1" t="s">
        <v>6</v>
      </c>
      <c r="C2441" s="1" t="s">
        <v>8</v>
      </c>
      <c r="D2441" s="1" t="s">
        <v>3594</v>
      </c>
      <c r="E2441" s="1" t="s">
        <v>3595</v>
      </c>
      <c r="F2441" s="1" t="s">
        <v>6255</v>
      </c>
      <c r="G2441" s="1" t="s">
        <v>7202</v>
      </c>
      <c r="H2441" s="1" t="s">
        <v>7203</v>
      </c>
      <c r="I2441" s="52" t="s">
        <v>3106</v>
      </c>
      <c r="J2441" s="52" t="s">
        <v>3107</v>
      </c>
      <c r="K2441" s="1" t="s">
        <v>3602</v>
      </c>
      <c r="M2441" s="2"/>
      <c r="O2441" s="1" t="s">
        <v>7249</v>
      </c>
      <c r="P2441" s="52" t="s">
        <v>4225</v>
      </c>
      <c r="R2441" s="1" t="s">
        <v>3609</v>
      </c>
    </row>
    <row r="2442" ht="13.2" spans="1:18">
      <c r="A2442" s="1">
        <v>2441</v>
      </c>
      <c r="B2442" s="1" t="s">
        <v>6</v>
      </c>
      <c r="C2442" s="1" t="s">
        <v>8</v>
      </c>
      <c r="D2442" s="1" t="s">
        <v>3594</v>
      </c>
      <c r="E2442" s="1" t="s">
        <v>3595</v>
      </c>
      <c r="F2442" s="1" t="s">
        <v>6255</v>
      </c>
      <c r="G2442" s="1" t="s">
        <v>7202</v>
      </c>
      <c r="H2442" s="1" t="s">
        <v>7203</v>
      </c>
      <c r="I2442" s="52" t="s">
        <v>3108</v>
      </c>
      <c r="J2442" s="52" t="s">
        <v>3109</v>
      </c>
      <c r="K2442" s="1" t="s">
        <v>3602</v>
      </c>
      <c r="M2442" s="2"/>
      <c r="O2442" s="1" t="s">
        <v>7250</v>
      </c>
      <c r="P2442" s="52" t="s">
        <v>5751</v>
      </c>
      <c r="R2442" s="1" t="s">
        <v>3609</v>
      </c>
    </row>
    <row r="2443" ht="13.2" spans="1:18">
      <c r="A2443" s="1">
        <v>2442</v>
      </c>
      <c r="B2443" s="1" t="s">
        <v>6</v>
      </c>
      <c r="C2443" s="1" t="s">
        <v>8</v>
      </c>
      <c r="D2443" s="1" t="s">
        <v>3594</v>
      </c>
      <c r="E2443" s="1" t="s">
        <v>3595</v>
      </c>
      <c r="F2443" s="1" t="s">
        <v>6255</v>
      </c>
      <c r="G2443" s="1" t="s">
        <v>7202</v>
      </c>
      <c r="H2443" s="1" t="s">
        <v>7203</v>
      </c>
      <c r="I2443" s="52" t="s">
        <v>3110</v>
      </c>
      <c r="J2443" s="52" t="s">
        <v>3111</v>
      </c>
      <c r="K2443" s="52" t="s">
        <v>3597</v>
      </c>
      <c r="M2443" s="2"/>
      <c r="O2443" s="1" t="s">
        <v>7251</v>
      </c>
      <c r="P2443" s="52" t="s">
        <v>3622</v>
      </c>
      <c r="R2443" s="1" t="s">
        <v>3609</v>
      </c>
    </row>
    <row r="2444" ht="13.2" spans="1:16">
      <c r="A2444" s="1">
        <v>2443</v>
      </c>
      <c r="B2444" s="1" t="s">
        <v>6</v>
      </c>
      <c r="C2444" s="1" t="s">
        <v>7</v>
      </c>
      <c r="D2444" s="1" t="s">
        <v>3594</v>
      </c>
      <c r="E2444" s="1" t="s">
        <v>3595</v>
      </c>
      <c r="F2444" s="1" t="s">
        <v>6255</v>
      </c>
      <c r="G2444" s="1" t="s">
        <v>7202</v>
      </c>
      <c r="H2444" s="1" t="s">
        <v>7203</v>
      </c>
      <c r="I2444" s="52" t="s">
        <v>3112</v>
      </c>
      <c r="J2444" s="52" t="s">
        <v>3113</v>
      </c>
      <c r="K2444" s="1" t="s">
        <v>3602</v>
      </c>
      <c r="M2444" s="2"/>
      <c r="O2444" s="1" t="s">
        <v>7252</v>
      </c>
      <c r="P2444" s="52" t="s">
        <v>3845</v>
      </c>
    </row>
    <row r="2445" ht="13.2" spans="1:17">
      <c r="A2445" s="1">
        <v>2444</v>
      </c>
      <c r="B2445" s="1" t="s">
        <v>3</v>
      </c>
      <c r="C2445" s="1" t="s">
        <v>4</v>
      </c>
      <c r="D2445" s="1" t="s">
        <v>3594</v>
      </c>
      <c r="E2445" s="1" t="s">
        <v>3595</v>
      </c>
      <c r="F2445" s="1" t="s">
        <v>6255</v>
      </c>
      <c r="G2445" s="1" t="s">
        <v>7202</v>
      </c>
      <c r="H2445" s="1" t="s">
        <v>7203</v>
      </c>
      <c r="I2445" s="52" t="s">
        <v>3112</v>
      </c>
      <c r="J2445" s="52" t="s">
        <v>3113</v>
      </c>
      <c r="K2445" s="1" t="s">
        <v>3602</v>
      </c>
      <c r="L2445" s="1" t="s">
        <v>7253</v>
      </c>
      <c r="M2445" s="2" t="s">
        <v>70</v>
      </c>
      <c r="O2445" s="1" t="s">
        <v>7252</v>
      </c>
      <c r="P2445" s="52" t="s">
        <v>3845</v>
      </c>
      <c r="Q2445" s="52" t="s">
        <v>3847</v>
      </c>
    </row>
    <row r="2446" ht="13.2" spans="1:16">
      <c r="A2446" s="1">
        <v>2445</v>
      </c>
      <c r="B2446" s="1" t="s">
        <v>6</v>
      </c>
      <c r="C2446" s="1" t="s">
        <v>7</v>
      </c>
      <c r="D2446" s="1" t="s">
        <v>3594</v>
      </c>
      <c r="E2446" s="1" t="s">
        <v>3595</v>
      </c>
      <c r="F2446" s="1" t="s">
        <v>6255</v>
      </c>
      <c r="G2446" s="1" t="s">
        <v>7202</v>
      </c>
      <c r="H2446" s="1" t="s">
        <v>7203</v>
      </c>
      <c r="I2446" s="52" t="s">
        <v>3114</v>
      </c>
      <c r="J2446" s="52" t="s">
        <v>3115</v>
      </c>
      <c r="K2446" s="1" t="s">
        <v>3602</v>
      </c>
      <c r="M2446" s="2"/>
      <c r="O2446" s="1" t="s">
        <v>7254</v>
      </c>
      <c r="P2446" s="52" t="s">
        <v>3827</v>
      </c>
    </row>
    <row r="2447" ht="13.2" spans="1:17">
      <c r="A2447" s="1">
        <v>2446</v>
      </c>
      <c r="B2447" s="1" t="s">
        <v>3</v>
      </c>
      <c r="C2447" s="1" t="s">
        <v>4</v>
      </c>
      <c r="D2447" s="1" t="s">
        <v>3594</v>
      </c>
      <c r="E2447" s="1" t="s">
        <v>3595</v>
      </c>
      <c r="F2447" s="1" t="s">
        <v>6255</v>
      </c>
      <c r="G2447" s="1" t="s">
        <v>7202</v>
      </c>
      <c r="H2447" s="1" t="s">
        <v>7203</v>
      </c>
      <c r="I2447" s="52" t="s">
        <v>3114</v>
      </c>
      <c r="J2447" s="52" t="s">
        <v>3115</v>
      </c>
      <c r="K2447" s="1" t="s">
        <v>3602</v>
      </c>
      <c r="L2447" s="1" t="s">
        <v>7255</v>
      </c>
      <c r="M2447" s="2" t="s">
        <v>654</v>
      </c>
      <c r="O2447" s="1" t="s">
        <v>7254</v>
      </c>
      <c r="P2447" s="52" t="s">
        <v>3827</v>
      </c>
      <c r="Q2447" s="52" t="s">
        <v>3829</v>
      </c>
    </row>
    <row r="2448" ht="13.2" spans="1:16">
      <c r="A2448" s="1">
        <v>2447</v>
      </c>
      <c r="B2448" s="1" t="s">
        <v>6</v>
      </c>
      <c r="C2448" s="1" t="s">
        <v>7</v>
      </c>
      <c r="D2448" s="1" t="s">
        <v>3594</v>
      </c>
      <c r="E2448" s="1" t="s">
        <v>3595</v>
      </c>
      <c r="F2448" s="1" t="s">
        <v>6255</v>
      </c>
      <c r="G2448" s="1" t="s">
        <v>7202</v>
      </c>
      <c r="H2448" s="1" t="s">
        <v>7203</v>
      </c>
      <c r="I2448" s="52" t="s">
        <v>3116</v>
      </c>
      <c r="J2448" s="52" t="s">
        <v>3117</v>
      </c>
      <c r="K2448" s="1" t="s">
        <v>3602</v>
      </c>
      <c r="M2448" s="2"/>
      <c r="O2448" s="1" t="s">
        <v>7256</v>
      </c>
      <c r="P2448" s="52" t="s">
        <v>3599</v>
      </c>
    </row>
    <row r="2449" ht="13.2" spans="1:17">
      <c r="A2449" s="1">
        <v>2448</v>
      </c>
      <c r="B2449" s="1" t="s">
        <v>3</v>
      </c>
      <c r="C2449" s="1" t="s">
        <v>4</v>
      </c>
      <c r="D2449" s="1" t="s">
        <v>3594</v>
      </c>
      <c r="E2449" s="1" t="s">
        <v>3595</v>
      </c>
      <c r="F2449" s="1" t="s">
        <v>6255</v>
      </c>
      <c r="G2449" s="1" t="s">
        <v>7202</v>
      </c>
      <c r="H2449" s="1" t="s">
        <v>7203</v>
      </c>
      <c r="I2449" s="52" t="s">
        <v>3116</v>
      </c>
      <c r="J2449" s="52" t="s">
        <v>3117</v>
      </c>
      <c r="K2449" s="1" t="s">
        <v>3602</v>
      </c>
      <c r="L2449" s="1" t="s">
        <v>7257</v>
      </c>
      <c r="M2449" s="2" t="s">
        <v>655</v>
      </c>
      <c r="O2449" s="1" t="s">
        <v>7256</v>
      </c>
      <c r="P2449" s="52" t="s">
        <v>3599</v>
      </c>
      <c r="Q2449" s="52" t="s">
        <v>3601</v>
      </c>
    </row>
    <row r="2450" ht="13.2" spans="1:16">
      <c r="A2450" s="1">
        <v>2449</v>
      </c>
      <c r="B2450" s="1" t="s">
        <v>6</v>
      </c>
      <c r="C2450" s="1" t="s">
        <v>7</v>
      </c>
      <c r="D2450" s="1" t="s">
        <v>3594</v>
      </c>
      <c r="E2450" s="1" t="s">
        <v>3595</v>
      </c>
      <c r="F2450" s="1" t="s">
        <v>6255</v>
      </c>
      <c r="G2450" s="1" t="s">
        <v>7258</v>
      </c>
      <c r="H2450" s="1" t="s">
        <v>7259</v>
      </c>
      <c r="I2450" s="52" t="s">
        <v>3118</v>
      </c>
      <c r="J2450" s="52" t="s">
        <v>3119</v>
      </c>
      <c r="K2450" s="52" t="s">
        <v>3597</v>
      </c>
      <c r="M2450" s="2"/>
      <c r="O2450" s="1" t="s">
        <v>7260</v>
      </c>
      <c r="P2450" s="52" t="s">
        <v>3935</v>
      </c>
    </row>
    <row r="2451" ht="13.2" spans="1:17">
      <c r="A2451" s="1">
        <v>2450</v>
      </c>
      <c r="B2451" s="1" t="s">
        <v>3</v>
      </c>
      <c r="C2451" s="1" t="s">
        <v>4</v>
      </c>
      <c r="D2451" s="1" t="s">
        <v>3594</v>
      </c>
      <c r="E2451" s="1" t="s">
        <v>3595</v>
      </c>
      <c r="F2451" s="1" t="s">
        <v>6255</v>
      </c>
      <c r="G2451" s="1" t="s">
        <v>7258</v>
      </c>
      <c r="H2451" s="1" t="s">
        <v>7259</v>
      </c>
      <c r="I2451" s="52" t="s">
        <v>3118</v>
      </c>
      <c r="J2451" s="52" t="s">
        <v>3119</v>
      </c>
      <c r="K2451" s="52" t="s">
        <v>3597</v>
      </c>
      <c r="L2451" s="1" t="s">
        <v>7261</v>
      </c>
      <c r="M2451" s="2" t="s">
        <v>55</v>
      </c>
      <c r="O2451" s="1" t="s">
        <v>7260</v>
      </c>
      <c r="P2451" s="52" t="s">
        <v>3935</v>
      </c>
      <c r="Q2451" s="52" t="s">
        <v>3937</v>
      </c>
    </row>
    <row r="2452" ht="13.2" spans="1:16">
      <c r="A2452" s="1">
        <v>2451</v>
      </c>
      <c r="B2452" s="1" t="s">
        <v>6</v>
      </c>
      <c r="C2452" s="1" t="s">
        <v>7</v>
      </c>
      <c r="D2452" s="1" t="s">
        <v>3594</v>
      </c>
      <c r="E2452" s="1" t="s">
        <v>3595</v>
      </c>
      <c r="F2452" s="1" t="s">
        <v>6255</v>
      </c>
      <c r="G2452" s="1" t="s">
        <v>7258</v>
      </c>
      <c r="H2452" s="1" t="s">
        <v>7259</v>
      </c>
      <c r="I2452" s="52" t="s">
        <v>3120</v>
      </c>
      <c r="J2452" s="52" t="s">
        <v>3121</v>
      </c>
      <c r="K2452" s="52" t="s">
        <v>3597</v>
      </c>
      <c r="M2452" s="2"/>
      <c r="O2452" s="1" t="s">
        <v>7262</v>
      </c>
      <c r="P2452" s="52" t="s">
        <v>3778</v>
      </c>
    </row>
    <row r="2453" ht="13.2" spans="1:17">
      <c r="A2453" s="1">
        <v>2452</v>
      </c>
      <c r="B2453" s="1" t="s">
        <v>3</v>
      </c>
      <c r="C2453" s="1" t="s">
        <v>4</v>
      </c>
      <c r="D2453" s="1" t="s">
        <v>3594</v>
      </c>
      <c r="E2453" s="1" t="s">
        <v>3595</v>
      </c>
      <c r="F2453" s="1" t="s">
        <v>6255</v>
      </c>
      <c r="G2453" s="1" t="s">
        <v>7258</v>
      </c>
      <c r="H2453" s="1" t="s">
        <v>7259</v>
      </c>
      <c r="I2453" s="52" t="s">
        <v>3120</v>
      </c>
      <c r="J2453" s="52" t="s">
        <v>3121</v>
      </c>
      <c r="K2453" s="52" t="s">
        <v>3597</v>
      </c>
      <c r="L2453" s="1" t="s">
        <v>7263</v>
      </c>
      <c r="M2453" s="2" t="s">
        <v>55</v>
      </c>
      <c r="O2453" s="1" t="s">
        <v>7262</v>
      </c>
      <c r="P2453" s="52" t="s">
        <v>3778</v>
      </c>
      <c r="Q2453" s="52" t="s">
        <v>3780</v>
      </c>
    </row>
    <row r="2454" ht="13.2" spans="1:18">
      <c r="A2454" s="1">
        <v>2453</v>
      </c>
      <c r="B2454" s="1" t="s">
        <v>6</v>
      </c>
      <c r="C2454" s="1" t="s">
        <v>8</v>
      </c>
      <c r="D2454" s="1" t="s">
        <v>3594</v>
      </c>
      <c r="E2454" s="1" t="s">
        <v>3595</v>
      </c>
      <c r="F2454" s="1" t="s">
        <v>6255</v>
      </c>
      <c r="G2454" s="1" t="s">
        <v>7258</v>
      </c>
      <c r="H2454" s="1" t="s">
        <v>7259</v>
      </c>
      <c r="I2454" s="52" t="s">
        <v>3122</v>
      </c>
      <c r="J2454" s="52" t="s">
        <v>3123</v>
      </c>
      <c r="K2454" s="52" t="s">
        <v>3597</v>
      </c>
      <c r="M2454" s="2"/>
      <c r="O2454" s="1" t="s">
        <v>7264</v>
      </c>
      <c r="P2454" s="52" t="s">
        <v>3645</v>
      </c>
      <c r="R2454" s="1" t="s">
        <v>3609</v>
      </c>
    </row>
    <row r="2455" ht="13.2" spans="1:16">
      <c r="A2455" s="1">
        <v>2454</v>
      </c>
      <c r="B2455" s="1" t="s">
        <v>6</v>
      </c>
      <c r="C2455" s="1" t="s">
        <v>7</v>
      </c>
      <c r="D2455" s="1" t="s">
        <v>3594</v>
      </c>
      <c r="E2455" s="1" t="s">
        <v>3595</v>
      </c>
      <c r="F2455" s="1" t="s">
        <v>6255</v>
      </c>
      <c r="G2455" s="1" t="s">
        <v>7258</v>
      </c>
      <c r="H2455" s="1" t="s">
        <v>7259</v>
      </c>
      <c r="I2455" s="52" t="s">
        <v>3124</v>
      </c>
      <c r="J2455" s="52" t="s">
        <v>3125</v>
      </c>
      <c r="K2455" s="52" t="s">
        <v>3597</v>
      </c>
      <c r="M2455" s="2"/>
      <c r="N2455" s="1" t="s">
        <v>7265</v>
      </c>
      <c r="O2455" s="1" t="s">
        <v>7266</v>
      </c>
      <c r="P2455" s="52" t="s">
        <v>6379</v>
      </c>
    </row>
    <row r="2456" ht="13.2" spans="1:17">
      <c r="A2456" s="1">
        <v>2455</v>
      </c>
      <c r="B2456" s="1" t="s">
        <v>3</v>
      </c>
      <c r="C2456" s="1" t="s">
        <v>4</v>
      </c>
      <c r="D2456" s="1" t="s">
        <v>3594</v>
      </c>
      <c r="E2456" s="1" t="s">
        <v>3595</v>
      </c>
      <c r="F2456" s="1" t="s">
        <v>6255</v>
      </c>
      <c r="G2456" s="1" t="s">
        <v>7258</v>
      </c>
      <c r="H2456" s="1" t="s">
        <v>7259</v>
      </c>
      <c r="I2456" s="52" t="s">
        <v>3124</v>
      </c>
      <c r="J2456" s="52" t="s">
        <v>3125</v>
      </c>
      <c r="K2456" s="52" t="s">
        <v>3597</v>
      </c>
      <c r="L2456" s="1" t="s">
        <v>7267</v>
      </c>
      <c r="M2456" s="2" t="s">
        <v>656</v>
      </c>
      <c r="N2456" s="1" t="s">
        <v>7265</v>
      </c>
      <c r="O2456" s="1" t="s">
        <v>7266</v>
      </c>
      <c r="P2456" s="52" t="s">
        <v>6379</v>
      </c>
      <c r="Q2456" s="52" t="s">
        <v>6381</v>
      </c>
    </row>
    <row r="2457" ht="13.2" spans="1:18">
      <c r="A2457" s="1">
        <v>2456</v>
      </c>
      <c r="B2457" s="1" t="s">
        <v>6</v>
      </c>
      <c r="C2457" s="1" t="s">
        <v>8</v>
      </c>
      <c r="D2457" s="1" t="s">
        <v>3594</v>
      </c>
      <c r="E2457" s="1" t="s">
        <v>3595</v>
      </c>
      <c r="F2457" s="1" t="s">
        <v>6255</v>
      </c>
      <c r="G2457" s="1" t="s">
        <v>7258</v>
      </c>
      <c r="H2457" s="1" t="s">
        <v>7259</v>
      </c>
      <c r="I2457" s="52" t="s">
        <v>3126</v>
      </c>
      <c r="J2457" s="52" t="s">
        <v>3127</v>
      </c>
      <c r="K2457" s="52" t="s">
        <v>3597</v>
      </c>
      <c r="M2457" s="2"/>
      <c r="O2457" s="1" t="s">
        <v>7268</v>
      </c>
      <c r="P2457" s="52" t="s">
        <v>6730</v>
      </c>
      <c r="R2457" s="1" t="s">
        <v>3609</v>
      </c>
    </row>
    <row r="2458" ht="13.2" spans="1:16">
      <c r="A2458" s="1">
        <v>2457</v>
      </c>
      <c r="B2458" s="1" t="s">
        <v>6</v>
      </c>
      <c r="C2458" s="1" t="s">
        <v>7</v>
      </c>
      <c r="D2458" s="1" t="s">
        <v>3594</v>
      </c>
      <c r="E2458" s="1" t="s">
        <v>3595</v>
      </c>
      <c r="F2458" s="1" t="s">
        <v>6255</v>
      </c>
      <c r="G2458" s="1" t="s">
        <v>7258</v>
      </c>
      <c r="H2458" s="1" t="s">
        <v>7259</v>
      </c>
      <c r="I2458" s="52" t="s">
        <v>3128</v>
      </c>
      <c r="J2458" s="52" t="s">
        <v>3129</v>
      </c>
      <c r="K2458" s="52" t="s">
        <v>3597</v>
      </c>
      <c r="M2458" s="2"/>
      <c r="O2458" s="1" t="s">
        <v>7269</v>
      </c>
      <c r="P2458" s="52" t="s">
        <v>4977</v>
      </c>
    </row>
    <row r="2459" ht="13.2" spans="1:17">
      <c r="A2459" s="1">
        <v>2458</v>
      </c>
      <c r="B2459" s="1" t="s">
        <v>3</v>
      </c>
      <c r="C2459" s="1" t="s">
        <v>4</v>
      </c>
      <c r="D2459" s="1" t="s">
        <v>3594</v>
      </c>
      <c r="E2459" s="1" t="s">
        <v>3595</v>
      </c>
      <c r="F2459" s="1" t="s">
        <v>6255</v>
      </c>
      <c r="G2459" s="1" t="s">
        <v>7258</v>
      </c>
      <c r="H2459" s="1" t="s">
        <v>7259</v>
      </c>
      <c r="I2459" s="52" t="s">
        <v>3128</v>
      </c>
      <c r="J2459" s="52" t="s">
        <v>3129</v>
      </c>
      <c r="K2459" s="52" t="s">
        <v>3597</v>
      </c>
      <c r="L2459" s="1" t="s">
        <v>7270</v>
      </c>
      <c r="M2459" s="2" t="s">
        <v>55</v>
      </c>
      <c r="O2459" s="1" t="s">
        <v>7269</v>
      </c>
      <c r="P2459" s="52" t="s">
        <v>4977</v>
      </c>
      <c r="Q2459" s="52" t="s">
        <v>7271</v>
      </c>
    </row>
    <row r="2460" ht="13.2" spans="1:16">
      <c r="A2460" s="1">
        <v>2459</v>
      </c>
      <c r="B2460" s="1" t="s">
        <v>6</v>
      </c>
      <c r="C2460" s="1" t="s">
        <v>7</v>
      </c>
      <c r="D2460" s="1" t="s">
        <v>3594</v>
      </c>
      <c r="E2460" s="1" t="s">
        <v>3595</v>
      </c>
      <c r="F2460" s="1" t="s">
        <v>6255</v>
      </c>
      <c r="G2460" s="1" t="s">
        <v>7258</v>
      </c>
      <c r="H2460" s="1" t="s">
        <v>7259</v>
      </c>
      <c r="I2460" s="52" t="s">
        <v>3130</v>
      </c>
      <c r="J2460" s="52" t="s">
        <v>3131</v>
      </c>
      <c r="K2460" s="52" t="s">
        <v>3597</v>
      </c>
      <c r="M2460" s="2"/>
      <c r="O2460" s="1" t="s">
        <v>7272</v>
      </c>
      <c r="P2460" s="52" t="s">
        <v>5165</v>
      </c>
    </row>
    <row r="2461" ht="13.2" spans="1:17">
      <c r="A2461" s="1">
        <v>2460</v>
      </c>
      <c r="B2461" s="1" t="s">
        <v>3</v>
      </c>
      <c r="C2461" s="1" t="s">
        <v>4</v>
      </c>
      <c r="D2461" s="1" t="s">
        <v>3594</v>
      </c>
      <c r="E2461" s="1" t="s">
        <v>3595</v>
      </c>
      <c r="F2461" s="1" t="s">
        <v>6255</v>
      </c>
      <c r="G2461" s="1" t="s">
        <v>7258</v>
      </c>
      <c r="H2461" s="1" t="s">
        <v>7259</v>
      </c>
      <c r="I2461" s="52" t="s">
        <v>3130</v>
      </c>
      <c r="J2461" s="52" t="s">
        <v>3131</v>
      </c>
      <c r="K2461" s="52" t="s">
        <v>3597</v>
      </c>
      <c r="L2461" s="1" t="s">
        <v>7273</v>
      </c>
      <c r="M2461" s="2" t="s">
        <v>657</v>
      </c>
      <c r="O2461" s="1" t="s">
        <v>7272</v>
      </c>
      <c r="P2461" s="52" t="s">
        <v>5165</v>
      </c>
      <c r="Q2461" s="52" t="s">
        <v>7020</v>
      </c>
    </row>
    <row r="2462" ht="13.2" spans="1:16">
      <c r="A2462" s="1">
        <v>2461</v>
      </c>
      <c r="B2462" s="1" t="s">
        <v>6</v>
      </c>
      <c r="C2462" s="1" t="s">
        <v>7</v>
      </c>
      <c r="D2462" s="1" t="s">
        <v>3594</v>
      </c>
      <c r="E2462" s="1" t="s">
        <v>3595</v>
      </c>
      <c r="F2462" s="1" t="s">
        <v>6255</v>
      </c>
      <c r="G2462" s="1" t="s">
        <v>7258</v>
      </c>
      <c r="H2462" s="1" t="s">
        <v>7259</v>
      </c>
      <c r="I2462" s="52" t="s">
        <v>3132</v>
      </c>
      <c r="J2462" s="52" t="s">
        <v>3133</v>
      </c>
      <c r="K2462" s="52" t="s">
        <v>3597</v>
      </c>
      <c r="M2462" s="2"/>
      <c r="N2462" s="1" t="s">
        <v>7274</v>
      </c>
      <c r="O2462" s="1" t="s">
        <v>7275</v>
      </c>
      <c r="P2462" s="52" t="s">
        <v>5493</v>
      </c>
    </row>
    <row r="2463" ht="13.2" spans="1:17">
      <c r="A2463" s="1">
        <v>2462</v>
      </c>
      <c r="B2463" s="1" t="s">
        <v>3</v>
      </c>
      <c r="C2463" s="1" t="s">
        <v>4</v>
      </c>
      <c r="D2463" s="1" t="s">
        <v>3594</v>
      </c>
      <c r="E2463" s="1" t="s">
        <v>3595</v>
      </c>
      <c r="F2463" s="1" t="s">
        <v>6255</v>
      </c>
      <c r="G2463" s="1" t="s">
        <v>7258</v>
      </c>
      <c r="H2463" s="1" t="s">
        <v>7259</v>
      </c>
      <c r="I2463" s="52" t="s">
        <v>3132</v>
      </c>
      <c r="J2463" s="52" t="s">
        <v>3133</v>
      </c>
      <c r="K2463" s="52" t="s">
        <v>3597</v>
      </c>
      <c r="L2463" s="1" t="s">
        <v>7276</v>
      </c>
      <c r="M2463" s="2" t="s">
        <v>658</v>
      </c>
      <c r="N2463" s="1" t="s">
        <v>7274</v>
      </c>
      <c r="O2463" s="1" t="s">
        <v>7275</v>
      </c>
      <c r="P2463" s="52" t="s">
        <v>5493</v>
      </c>
      <c r="Q2463" s="52" t="s">
        <v>5495</v>
      </c>
    </row>
    <row r="2464" ht="13.2" spans="1:16">
      <c r="A2464" s="1">
        <v>2463</v>
      </c>
      <c r="B2464" s="1" t="s">
        <v>6</v>
      </c>
      <c r="C2464" s="1" t="s">
        <v>7</v>
      </c>
      <c r="D2464" s="1" t="s">
        <v>3594</v>
      </c>
      <c r="E2464" s="1" t="s">
        <v>3595</v>
      </c>
      <c r="F2464" s="1" t="s">
        <v>6255</v>
      </c>
      <c r="G2464" s="1" t="s">
        <v>7258</v>
      </c>
      <c r="H2464" s="1" t="s">
        <v>7259</v>
      </c>
      <c r="I2464" s="52" t="s">
        <v>3134</v>
      </c>
      <c r="J2464" s="52" t="s">
        <v>3135</v>
      </c>
      <c r="K2464" s="1" t="s">
        <v>3602</v>
      </c>
      <c r="M2464" s="2"/>
      <c r="O2464" s="1" t="s">
        <v>7277</v>
      </c>
      <c r="P2464" s="52" t="s">
        <v>3868</v>
      </c>
    </row>
    <row r="2465" ht="13.2" spans="1:17">
      <c r="A2465" s="1">
        <v>2464</v>
      </c>
      <c r="B2465" s="1" t="s">
        <v>3</v>
      </c>
      <c r="C2465" s="1" t="s">
        <v>4</v>
      </c>
      <c r="D2465" s="1" t="s">
        <v>3594</v>
      </c>
      <c r="E2465" s="1" t="s">
        <v>3595</v>
      </c>
      <c r="F2465" s="1" t="s">
        <v>6255</v>
      </c>
      <c r="G2465" s="1" t="s">
        <v>7258</v>
      </c>
      <c r="H2465" s="1" t="s">
        <v>7259</v>
      </c>
      <c r="I2465" s="52" t="s">
        <v>3134</v>
      </c>
      <c r="J2465" s="52" t="s">
        <v>3135</v>
      </c>
      <c r="K2465" s="1" t="s">
        <v>3602</v>
      </c>
      <c r="L2465" s="1" t="s">
        <v>7278</v>
      </c>
      <c r="M2465" s="2" t="s">
        <v>55</v>
      </c>
      <c r="O2465" s="1" t="s">
        <v>7277</v>
      </c>
      <c r="P2465" s="52" t="s">
        <v>3868</v>
      </c>
      <c r="Q2465" s="52" t="s">
        <v>5588</v>
      </c>
    </row>
    <row r="2466" ht="13.2" spans="1:16">
      <c r="A2466" s="1">
        <v>2465</v>
      </c>
      <c r="B2466" s="1" t="s">
        <v>6</v>
      </c>
      <c r="C2466" s="1" t="s">
        <v>7</v>
      </c>
      <c r="D2466" s="1" t="s">
        <v>3594</v>
      </c>
      <c r="E2466" s="1" t="s">
        <v>3595</v>
      </c>
      <c r="F2466" s="1" t="s">
        <v>6255</v>
      </c>
      <c r="G2466" s="1" t="s">
        <v>7258</v>
      </c>
      <c r="H2466" s="1" t="s">
        <v>7259</v>
      </c>
      <c r="I2466" s="52" t="s">
        <v>3136</v>
      </c>
      <c r="J2466" s="52" t="s">
        <v>3137</v>
      </c>
      <c r="K2466" s="52" t="s">
        <v>3597</v>
      </c>
      <c r="M2466" s="2"/>
      <c r="O2466" s="1" t="s">
        <v>7279</v>
      </c>
      <c r="P2466" s="52" t="s">
        <v>6350</v>
      </c>
    </row>
    <row r="2467" ht="13.2" spans="1:17">
      <c r="A2467" s="1">
        <v>2466</v>
      </c>
      <c r="B2467" s="1" t="s">
        <v>3</v>
      </c>
      <c r="C2467" s="1" t="s">
        <v>4</v>
      </c>
      <c r="D2467" s="1" t="s">
        <v>3594</v>
      </c>
      <c r="E2467" s="1" t="s">
        <v>3595</v>
      </c>
      <c r="F2467" s="1" t="s">
        <v>6255</v>
      </c>
      <c r="G2467" s="1" t="s">
        <v>7258</v>
      </c>
      <c r="H2467" s="1" t="s">
        <v>7259</v>
      </c>
      <c r="I2467" s="52" t="s">
        <v>3136</v>
      </c>
      <c r="J2467" s="52" t="s">
        <v>3137</v>
      </c>
      <c r="K2467" s="52" t="s">
        <v>3597</v>
      </c>
      <c r="L2467" s="1" t="s">
        <v>7280</v>
      </c>
      <c r="M2467" s="2" t="s">
        <v>583</v>
      </c>
      <c r="O2467" s="1" t="s">
        <v>7279</v>
      </c>
      <c r="P2467" s="52" t="s">
        <v>6350</v>
      </c>
      <c r="Q2467" s="52" t="s">
        <v>6352</v>
      </c>
    </row>
    <row r="2468" ht="13.2" spans="1:16">
      <c r="A2468" s="1">
        <v>2467</v>
      </c>
      <c r="B2468" s="1" t="s">
        <v>6</v>
      </c>
      <c r="C2468" s="1" t="s">
        <v>7</v>
      </c>
      <c r="D2468" s="1" t="s">
        <v>3594</v>
      </c>
      <c r="E2468" s="1" t="s">
        <v>3595</v>
      </c>
      <c r="F2468" s="1" t="s">
        <v>6255</v>
      </c>
      <c r="G2468" s="1" t="s">
        <v>7258</v>
      </c>
      <c r="H2468" s="1" t="s">
        <v>7259</v>
      </c>
      <c r="I2468" s="52" t="s">
        <v>3138</v>
      </c>
      <c r="J2468" s="52" t="s">
        <v>3139</v>
      </c>
      <c r="K2468" s="52" t="s">
        <v>3597</v>
      </c>
      <c r="M2468" s="2"/>
      <c r="O2468" s="1" t="s">
        <v>7281</v>
      </c>
      <c r="P2468" s="52" t="s">
        <v>4050</v>
      </c>
    </row>
    <row r="2469" ht="13.2" spans="1:17">
      <c r="A2469" s="1">
        <v>2468</v>
      </c>
      <c r="B2469" s="1" t="s">
        <v>3</v>
      </c>
      <c r="C2469" s="1" t="s">
        <v>4</v>
      </c>
      <c r="D2469" s="1" t="s">
        <v>3594</v>
      </c>
      <c r="E2469" s="1" t="s">
        <v>3595</v>
      </c>
      <c r="F2469" s="1" t="s">
        <v>6255</v>
      </c>
      <c r="G2469" s="1" t="s">
        <v>7258</v>
      </c>
      <c r="H2469" s="1" t="s">
        <v>7259</v>
      </c>
      <c r="I2469" s="52" t="s">
        <v>3138</v>
      </c>
      <c r="J2469" s="52" t="s">
        <v>3139</v>
      </c>
      <c r="K2469" s="52" t="s">
        <v>3597</v>
      </c>
      <c r="L2469" s="1" t="s">
        <v>7282</v>
      </c>
      <c r="M2469" s="2" t="s">
        <v>584</v>
      </c>
      <c r="O2469" s="1" t="s">
        <v>7281</v>
      </c>
      <c r="P2469" s="52" t="s">
        <v>4050</v>
      </c>
      <c r="Q2469" s="52" t="s">
        <v>4052</v>
      </c>
    </row>
    <row r="2470" ht="13.2" spans="1:16">
      <c r="A2470" s="1">
        <v>2469</v>
      </c>
      <c r="B2470" s="1" t="s">
        <v>6</v>
      </c>
      <c r="C2470" s="1" t="s">
        <v>7</v>
      </c>
      <c r="D2470" s="1" t="s">
        <v>3594</v>
      </c>
      <c r="E2470" s="1" t="s">
        <v>3595</v>
      </c>
      <c r="F2470" s="1" t="s">
        <v>6255</v>
      </c>
      <c r="G2470" s="1" t="s">
        <v>7258</v>
      </c>
      <c r="H2470" s="1" t="s">
        <v>7259</v>
      </c>
      <c r="I2470" s="52" t="s">
        <v>3140</v>
      </c>
      <c r="J2470" s="52" t="s">
        <v>3141</v>
      </c>
      <c r="K2470" s="52" t="s">
        <v>3597</v>
      </c>
      <c r="M2470" s="2"/>
      <c r="O2470" s="1" t="s">
        <v>7283</v>
      </c>
      <c r="P2470" s="52" t="s">
        <v>3741</v>
      </c>
    </row>
    <row r="2471" ht="13.2" spans="1:17">
      <c r="A2471" s="1">
        <v>2470</v>
      </c>
      <c r="B2471" s="1" t="s">
        <v>3</v>
      </c>
      <c r="C2471" s="1" t="s">
        <v>4</v>
      </c>
      <c r="D2471" s="1" t="s">
        <v>3594</v>
      </c>
      <c r="E2471" s="1" t="s">
        <v>3595</v>
      </c>
      <c r="F2471" s="1" t="s">
        <v>6255</v>
      </c>
      <c r="G2471" s="1" t="s">
        <v>7258</v>
      </c>
      <c r="H2471" s="1" t="s">
        <v>7259</v>
      </c>
      <c r="I2471" s="52" t="s">
        <v>3140</v>
      </c>
      <c r="J2471" s="52" t="s">
        <v>3141</v>
      </c>
      <c r="K2471" s="52" t="s">
        <v>3597</v>
      </c>
      <c r="L2471" s="1" t="s">
        <v>7284</v>
      </c>
      <c r="M2471" s="2" t="s">
        <v>567</v>
      </c>
      <c r="O2471" s="1" t="s">
        <v>7283</v>
      </c>
      <c r="P2471" s="52" t="s">
        <v>3741</v>
      </c>
      <c r="Q2471" s="52" t="s">
        <v>3743</v>
      </c>
    </row>
    <row r="2472" ht="13.2" spans="1:16">
      <c r="A2472" s="1">
        <v>2471</v>
      </c>
      <c r="B2472" s="1" t="s">
        <v>6</v>
      </c>
      <c r="C2472" s="1" t="s">
        <v>7</v>
      </c>
      <c r="D2472" s="1" t="s">
        <v>3594</v>
      </c>
      <c r="E2472" s="1" t="s">
        <v>3595</v>
      </c>
      <c r="F2472" s="1" t="s">
        <v>6255</v>
      </c>
      <c r="G2472" s="1" t="s">
        <v>7258</v>
      </c>
      <c r="H2472" s="1" t="s">
        <v>7259</v>
      </c>
      <c r="I2472" s="52" t="s">
        <v>3142</v>
      </c>
      <c r="J2472" s="52" t="s">
        <v>3090</v>
      </c>
      <c r="K2472" s="52" t="s">
        <v>3597</v>
      </c>
      <c r="M2472" s="2"/>
      <c r="O2472" s="1" t="s">
        <v>7285</v>
      </c>
      <c r="P2472" s="52" t="s">
        <v>3599</v>
      </c>
    </row>
    <row r="2473" ht="13.2" spans="1:17">
      <c r="A2473" s="1">
        <v>2472</v>
      </c>
      <c r="B2473" s="1" t="s">
        <v>3</v>
      </c>
      <c r="C2473" s="1" t="s">
        <v>4</v>
      </c>
      <c r="D2473" s="1" t="s">
        <v>3594</v>
      </c>
      <c r="E2473" s="1" t="s">
        <v>3595</v>
      </c>
      <c r="F2473" s="1" t="s">
        <v>6255</v>
      </c>
      <c r="G2473" s="1" t="s">
        <v>7258</v>
      </c>
      <c r="H2473" s="1" t="s">
        <v>7259</v>
      </c>
      <c r="I2473" s="52" t="s">
        <v>3142</v>
      </c>
      <c r="J2473" s="52" t="s">
        <v>3090</v>
      </c>
      <c r="K2473" s="52" t="s">
        <v>3597</v>
      </c>
      <c r="L2473" s="1" t="s">
        <v>7286</v>
      </c>
      <c r="M2473" s="2" t="s">
        <v>585</v>
      </c>
      <c r="O2473" s="1" t="s">
        <v>7285</v>
      </c>
      <c r="P2473" s="52" t="s">
        <v>3599</v>
      </c>
      <c r="Q2473" s="52" t="s">
        <v>3601</v>
      </c>
    </row>
    <row r="2474" ht="13.2" spans="1:16">
      <c r="A2474" s="1">
        <v>2473</v>
      </c>
      <c r="B2474" s="1" t="s">
        <v>6</v>
      </c>
      <c r="C2474" s="1" t="s">
        <v>7</v>
      </c>
      <c r="D2474" s="1" t="s">
        <v>3594</v>
      </c>
      <c r="E2474" s="1" t="s">
        <v>3595</v>
      </c>
      <c r="F2474" s="1" t="s">
        <v>6255</v>
      </c>
      <c r="G2474" s="1" t="s">
        <v>7258</v>
      </c>
      <c r="H2474" s="1" t="s">
        <v>7259</v>
      </c>
      <c r="I2474" s="52" t="s">
        <v>3143</v>
      </c>
      <c r="J2474" s="52" t="s">
        <v>3144</v>
      </c>
      <c r="K2474" s="52" t="s">
        <v>3597</v>
      </c>
      <c r="M2474" s="2"/>
      <c r="O2474" s="1" t="s">
        <v>7287</v>
      </c>
      <c r="P2474" s="52" t="s">
        <v>4613</v>
      </c>
    </row>
    <row r="2475" ht="13.2" spans="1:17">
      <c r="A2475" s="1">
        <v>2474</v>
      </c>
      <c r="B2475" s="1" t="s">
        <v>3</v>
      </c>
      <c r="C2475" s="1" t="s">
        <v>4</v>
      </c>
      <c r="D2475" s="1" t="s">
        <v>3594</v>
      </c>
      <c r="E2475" s="1" t="s">
        <v>3595</v>
      </c>
      <c r="F2475" s="1" t="s">
        <v>6255</v>
      </c>
      <c r="G2475" s="1" t="s">
        <v>7258</v>
      </c>
      <c r="H2475" s="1" t="s">
        <v>7259</v>
      </c>
      <c r="I2475" s="52" t="s">
        <v>3143</v>
      </c>
      <c r="J2475" s="52" t="s">
        <v>3144</v>
      </c>
      <c r="K2475" s="52" t="s">
        <v>3597</v>
      </c>
      <c r="L2475" s="1" t="s">
        <v>7288</v>
      </c>
      <c r="M2475" s="2" t="s">
        <v>659</v>
      </c>
      <c r="O2475" s="1" t="s">
        <v>7287</v>
      </c>
      <c r="P2475" s="52" t="s">
        <v>4613</v>
      </c>
      <c r="Q2475" s="52" t="s">
        <v>4615</v>
      </c>
    </row>
    <row r="2476" ht="13.2" spans="1:18">
      <c r="A2476" s="1">
        <v>2475</v>
      </c>
      <c r="B2476" s="1" t="s">
        <v>6</v>
      </c>
      <c r="C2476" s="1" t="s">
        <v>8</v>
      </c>
      <c r="D2476" s="1" t="s">
        <v>3594</v>
      </c>
      <c r="E2476" s="1" t="s">
        <v>3595</v>
      </c>
      <c r="F2476" s="1" t="s">
        <v>6255</v>
      </c>
      <c r="G2476" s="1" t="s">
        <v>7258</v>
      </c>
      <c r="H2476" s="1" t="s">
        <v>7259</v>
      </c>
      <c r="I2476" s="52" t="s">
        <v>3145</v>
      </c>
      <c r="J2476" s="52" t="s">
        <v>3146</v>
      </c>
      <c r="K2476" s="1" t="s">
        <v>3602</v>
      </c>
      <c r="M2476" s="2"/>
      <c r="O2476" s="1" t="s">
        <v>7289</v>
      </c>
      <c r="P2476" s="52" t="s">
        <v>7290</v>
      </c>
      <c r="R2476" s="1" t="s">
        <v>3609</v>
      </c>
    </row>
    <row r="2477" ht="13.2" spans="1:16">
      <c r="A2477" s="1">
        <v>2476</v>
      </c>
      <c r="B2477" s="1" t="s">
        <v>6</v>
      </c>
      <c r="C2477" s="1" t="s">
        <v>7</v>
      </c>
      <c r="D2477" s="1" t="s">
        <v>3594</v>
      </c>
      <c r="E2477" s="1" t="s">
        <v>3595</v>
      </c>
      <c r="F2477" s="1" t="s">
        <v>6255</v>
      </c>
      <c r="G2477" s="1" t="s">
        <v>7258</v>
      </c>
      <c r="H2477" s="1" t="s">
        <v>7259</v>
      </c>
      <c r="I2477" s="52" t="s">
        <v>3147</v>
      </c>
      <c r="J2477" s="52" t="s">
        <v>3148</v>
      </c>
      <c r="K2477" s="1" t="s">
        <v>3602</v>
      </c>
      <c r="M2477" s="2"/>
      <c r="O2477" s="1" t="s">
        <v>7291</v>
      </c>
      <c r="P2477" s="52" t="s">
        <v>4078</v>
      </c>
    </row>
    <row r="2478" ht="13.2" spans="1:17">
      <c r="A2478" s="1">
        <v>2477</v>
      </c>
      <c r="B2478" s="1" t="s">
        <v>3</v>
      </c>
      <c r="C2478" s="1" t="s">
        <v>4</v>
      </c>
      <c r="D2478" s="1" t="s">
        <v>3594</v>
      </c>
      <c r="E2478" s="1" t="s">
        <v>3595</v>
      </c>
      <c r="F2478" s="1" t="s">
        <v>6255</v>
      </c>
      <c r="G2478" s="1" t="s">
        <v>7258</v>
      </c>
      <c r="H2478" s="1" t="s">
        <v>7259</v>
      </c>
      <c r="I2478" s="52" t="s">
        <v>3147</v>
      </c>
      <c r="J2478" s="52" t="s">
        <v>3148</v>
      </c>
      <c r="K2478" s="1" t="s">
        <v>3602</v>
      </c>
      <c r="L2478" s="1" t="s">
        <v>7292</v>
      </c>
      <c r="M2478" s="2" t="s">
        <v>657</v>
      </c>
      <c r="O2478" s="1" t="s">
        <v>7291</v>
      </c>
      <c r="P2478" s="52" t="s">
        <v>4078</v>
      </c>
      <c r="Q2478" s="52" t="s">
        <v>4080</v>
      </c>
    </row>
    <row r="2479" ht="13.2" spans="1:18">
      <c r="A2479" s="1">
        <v>2478</v>
      </c>
      <c r="B2479" s="1" t="s">
        <v>6</v>
      </c>
      <c r="C2479" s="1" t="s">
        <v>8</v>
      </c>
      <c r="D2479" s="1" t="s">
        <v>3594</v>
      </c>
      <c r="E2479" s="1" t="s">
        <v>3595</v>
      </c>
      <c r="F2479" s="1" t="s">
        <v>6255</v>
      </c>
      <c r="G2479" s="1" t="s">
        <v>7258</v>
      </c>
      <c r="H2479" s="1" t="s">
        <v>7259</v>
      </c>
      <c r="I2479" s="52" t="s">
        <v>3149</v>
      </c>
      <c r="J2479" s="52" t="s">
        <v>3150</v>
      </c>
      <c r="K2479" s="1" t="s">
        <v>3602</v>
      </c>
      <c r="M2479" s="2"/>
      <c r="O2479" s="1" t="s">
        <v>7293</v>
      </c>
      <c r="P2479" s="52" t="s">
        <v>5686</v>
      </c>
      <c r="R2479" s="1" t="s">
        <v>3609</v>
      </c>
    </row>
    <row r="2480" ht="13.2" spans="1:16">
      <c r="A2480" s="1">
        <v>2479</v>
      </c>
      <c r="B2480" s="1" t="s">
        <v>6</v>
      </c>
      <c r="C2480" s="1" t="s">
        <v>7</v>
      </c>
      <c r="D2480" s="1" t="s">
        <v>3594</v>
      </c>
      <c r="E2480" s="1" t="s">
        <v>3595</v>
      </c>
      <c r="F2480" s="1" t="s">
        <v>6255</v>
      </c>
      <c r="G2480" s="1" t="s">
        <v>7258</v>
      </c>
      <c r="H2480" s="1" t="s">
        <v>7259</v>
      </c>
      <c r="I2480" s="52" t="s">
        <v>3151</v>
      </c>
      <c r="J2480" s="52" t="s">
        <v>3152</v>
      </c>
      <c r="K2480" s="1" t="s">
        <v>3602</v>
      </c>
      <c r="M2480" s="2"/>
      <c r="O2480" s="1" t="s">
        <v>7294</v>
      </c>
      <c r="P2480" s="52" t="s">
        <v>5167</v>
      </c>
    </row>
    <row r="2481" ht="13.2" spans="1:17">
      <c r="A2481" s="1">
        <v>2480</v>
      </c>
      <c r="B2481" s="1" t="s">
        <v>3</v>
      </c>
      <c r="C2481" s="1" t="s">
        <v>4</v>
      </c>
      <c r="D2481" s="1" t="s">
        <v>3594</v>
      </c>
      <c r="E2481" s="1" t="s">
        <v>3595</v>
      </c>
      <c r="F2481" s="1" t="s">
        <v>6255</v>
      </c>
      <c r="G2481" s="1" t="s">
        <v>7258</v>
      </c>
      <c r="H2481" s="1" t="s">
        <v>7259</v>
      </c>
      <c r="I2481" s="52" t="s">
        <v>3151</v>
      </c>
      <c r="J2481" s="52" t="s">
        <v>3152</v>
      </c>
      <c r="K2481" s="1" t="s">
        <v>3602</v>
      </c>
      <c r="L2481" s="1" t="s">
        <v>7295</v>
      </c>
      <c r="M2481" s="2" t="s">
        <v>657</v>
      </c>
      <c r="O2481" s="1" t="s">
        <v>7294</v>
      </c>
      <c r="P2481" s="52" t="s">
        <v>5167</v>
      </c>
      <c r="Q2481" s="52" t="s">
        <v>5169</v>
      </c>
    </row>
    <row r="2482" ht="13.2" spans="1:16">
      <c r="A2482" s="1">
        <v>2481</v>
      </c>
      <c r="B2482" s="1" t="s">
        <v>6</v>
      </c>
      <c r="C2482" s="1" t="s">
        <v>7</v>
      </c>
      <c r="D2482" s="1" t="s">
        <v>3594</v>
      </c>
      <c r="E2482" s="1" t="s">
        <v>3595</v>
      </c>
      <c r="F2482" s="1" t="s">
        <v>6255</v>
      </c>
      <c r="G2482" s="1" t="s">
        <v>7258</v>
      </c>
      <c r="H2482" s="1" t="s">
        <v>7259</v>
      </c>
      <c r="I2482" s="52" t="s">
        <v>3153</v>
      </c>
      <c r="J2482" s="52" t="s">
        <v>3154</v>
      </c>
      <c r="K2482" s="1" t="s">
        <v>3602</v>
      </c>
      <c r="M2482" s="2"/>
      <c r="O2482" s="1" t="s">
        <v>7296</v>
      </c>
      <c r="P2482" s="52" t="s">
        <v>2329</v>
      </c>
    </row>
    <row r="2483" ht="13.2" spans="1:17">
      <c r="A2483" s="1">
        <v>2482</v>
      </c>
      <c r="B2483" s="1" t="s">
        <v>3</v>
      </c>
      <c r="C2483" s="1" t="s">
        <v>4</v>
      </c>
      <c r="D2483" s="1" t="s">
        <v>3594</v>
      </c>
      <c r="E2483" s="1" t="s">
        <v>3595</v>
      </c>
      <c r="F2483" s="1" t="s">
        <v>6255</v>
      </c>
      <c r="G2483" s="1" t="s">
        <v>7258</v>
      </c>
      <c r="H2483" s="1" t="s">
        <v>7259</v>
      </c>
      <c r="I2483" s="52" t="s">
        <v>3153</v>
      </c>
      <c r="J2483" s="52" t="s">
        <v>3154</v>
      </c>
      <c r="K2483" s="1" t="s">
        <v>3602</v>
      </c>
      <c r="L2483" s="1" t="s">
        <v>7297</v>
      </c>
      <c r="M2483" s="2" t="s">
        <v>652</v>
      </c>
      <c r="O2483" s="1" t="s">
        <v>7296</v>
      </c>
      <c r="P2483" s="52" t="s">
        <v>2329</v>
      </c>
      <c r="Q2483" s="52" t="s">
        <v>4693</v>
      </c>
    </row>
    <row r="2484" ht="13.2" spans="1:16">
      <c r="A2484" s="1">
        <v>2483</v>
      </c>
      <c r="B2484" s="1" t="s">
        <v>6</v>
      </c>
      <c r="C2484" s="1" t="s">
        <v>7</v>
      </c>
      <c r="D2484" s="1" t="s">
        <v>3594</v>
      </c>
      <c r="E2484" s="1" t="s">
        <v>3595</v>
      </c>
      <c r="F2484" s="1" t="s">
        <v>6255</v>
      </c>
      <c r="G2484" s="1" t="s">
        <v>7258</v>
      </c>
      <c r="H2484" s="1" t="s">
        <v>7259</v>
      </c>
      <c r="I2484" s="52" t="s">
        <v>3155</v>
      </c>
      <c r="J2484" s="52" t="s">
        <v>3156</v>
      </c>
      <c r="K2484" s="1" t="s">
        <v>3602</v>
      </c>
      <c r="M2484" s="2"/>
      <c r="O2484" s="1" t="s">
        <v>7298</v>
      </c>
      <c r="P2484" s="52" t="s">
        <v>2329</v>
      </c>
    </row>
    <row r="2485" ht="13.2" spans="1:17">
      <c r="A2485" s="1">
        <v>2484</v>
      </c>
      <c r="B2485" s="1" t="s">
        <v>3</v>
      </c>
      <c r="C2485" s="1" t="s">
        <v>4</v>
      </c>
      <c r="D2485" s="1" t="s">
        <v>3594</v>
      </c>
      <c r="E2485" s="1" t="s">
        <v>3595</v>
      </c>
      <c r="F2485" s="1" t="s">
        <v>6255</v>
      </c>
      <c r="G2485" s="1" t="s">
        <v>7258</v>
      </c>
      <c r="H2485" s="1" t="s">
        <v>7259</v>
      </c>
      <c r="I2485" s="52" t="s">
        <v>3155</v>
      </c>
      <c r="J2485" s="52" t="s">
        <v>3156</v>
      </c>
      <c r="K2485" s="1" t="s">
        <v>3602</v>
      </c>
      <c r="L2485" s="1" t="s">
        <v>7299</v>
      </c>
      <c r="M2485" s="2" t="s">
        <v>660</v>
      </c>
      <c r="O2485" s="1" t="s">
        <v>7298</v>
      </c>
      <c r="P2485" s="52" t="s">
        <v>2329</v>
      </c>
      <c r="Q2485" s="52" t="s">
        <v>4693</v>
      </c>
    </row>
    <row r="2486" ht="13.2" spans="1:16">
      <c r="A2486" s="1">
        <v>2485</v>
      </c>
      <c r="B2486" s="1" t="s">
        <v>6</v>
      </c>
      <c r="C2486" s="1" t="s">
        <v>7</v>
      </c>
      <c r="D2486" s="1" t="s">
        <v>3594</v>
      </c>
      <c r="E2486" s="1" t="s">
        <v>3595</v>
      </c>
      <c r="F2486" s="1" t="s">
        <v>6255</v>
      </c>
      <c r="G2486" s="1" t="s">
        <v>7258</v>
      </c>
      <c r="H2486" s="1" t="s">
        <v>7259</v>
      </c>
      <c r="I2486" s="52" t="s">
        <v>3109</v>
      </c>
      <c r="J2486" s="52" t="s">
        <v>3157</v>
      </c>
      <c r="K2486" s="1" t="s">
        <v>3602</v>
      </c>
      <c r="M2486" s="2"/>
      <c r="O2486" s="1" t="s">
        <v>7300</v>
      </c>
      <c r="P2486" s="52" t="s">
        <v>6165</v>
      </c>
    </row>
    <row r="2487" ht="13.2" spans="1:17">
      <c r="A2487" s="1">
        <v>2486</v>
      </c>
      <c r="B2487" s="1" t="s">
        <v>3</v>
      </c>
      <c r="C2487" s="1" t="s">
        <v>4</v>
      </c>
      <c r="D2487" s="1" t="s">
        <v>3594</v>
      </c>
      <c r="E2487" s="1" t="s">
        <v>3595</v>
      </c>
      <c r="F2487" s="1" t="s">
        <v>6255</v>
      </c>
      <c r="G2487" s="1" t="s">
        <v>7258</v>
      </c>
      <c r="H2487" s="1" t="s">
        <v>7259</v>
      </c>
      <c r="I2487" s="52" t="s">
        <v>3109</v>
      </c>
      <c r="J2487" s="52" t="s">
        <v>3157</v>
      </c>
      <c r="K2487" s="1" t="s">
        <v>3602</v>
      </c>
      <c r="L2487" s="1" t="s">
        <v>7301</v>
      </c>
      <c r="M2487" s="2" t="s">
        <v>660</v>
      </c>
      <c r="O2487" s="1" t="s">
        <v>7300</v>
      </c>
      <c r="P2487" s="52" t="s">
        <v>6165</v>
      </c>
      <c r="Q2487" s="52" t="s">
        <v>6167</v>
      </c>
    </row>
    <row r="2488" ht="13.2" spans="1:18">
      <c r="A2488" s="1">
        <v>2487</v>
      </c>
      <c r="B2488" s="1" t="s">
        <v>6</v>
      </c>
      <c r="C2488" s="1" t="s">
        <v>8</v>
      </c>
      <c r="D2488" s="1" t="s">
        <v>3594</v>
      </c>
      <c r="E2488" s="1" t="s">
        <v>3595</v>
      </c>
      <c r="F2488" s="1" t="s">
        <v>6255</v>
      </c>
      <c r="G2488" s="1" t="s">
        <v>7258</v>
      </c>
      <c r="H2488" s="1" t="s">
        <v>7259</v>
      </c>
      <c r="I2488" s="52" t="s">
        <v>3158</v>
      </c>
      <c r="J2488" s="52" t="s">
        <v>3159</v>
      </c>
      <c r="K2488" s="52" t="s">
        <v>3597</v>
      </c>
      <c r="M2488" s="2"/>
      <c r="O2488" s="1" t="s">
        <v>7302</v>
      </c>
      <c r="P2488" s="52" t="s">
        <v>4723</v>
      </c>
      <c r="R2488" s="1" t="s">
        <v>3609</v>
      </c>
    </row>
    <row r="2489" ht="13.2" spans="1:16">
      <c r="A2489" s="1">
        <v>2488</v>
      </c>
      <c r="B2489" s="1" t="s">
        <v>6</v>
      </c>
      <c r="C2489" s="1" t="s">
        <v>7</v>
      </c>
      <c r="D2489" s="1" t="s">
        <v>3594</v>
      </c>
      <c r="E2489" s="1" t="s">
        <v>3595</v>
      </c>
      <c r="F2489" s="1" t="s">
        <v>6255</v>
      </c>
      <c r="G2489" s="1" t="s">
        <v>7258</v>
      </c>
      <c r="H2489" s="1" t="s">
        <v>7259</v>
      </c>
      <c r="I2489" s="52" t="s">
        <v>3160</v>
      </c>
      <c r="J2489" s="52" t="s">
        <v>3161</v>
      </c>
      <c r="K2489" s="1" t="s">
        <v>3602</v>
      </c>
      <c r="M2489" s="2"/>
      <c r="O2489" s="1" t="s">
        <v>7303</v>
      </c>
      <c r="P2489" s="52" t="s">
        <v>3696</v>
      </c>
    </row>
    <row r="2490" ht="13.2" spans="1:17">
      <c r="A2490" s="1">
        <v>2489</v>
      </c>
      <c r="B2490" s="1" t="s">
        <v>3</v>
      </c>
      <c r="C2490" s="1" t="s">
        <v>4</v>
      </c>
      <c r="D2490" s="1" t="s">
        <v>3594</v>
      </c>
      <c r="E2490" s="1" t="s">
        <v>3595</v>
      </c>
      <c r="F2490" s="1" t="s">
        <v>6255</v>
      </c>
      <c r="G2490" s="1" t="s">
        <v>7258</v>
      </c>
      <c r="H2490" s="1" t="s">
        <v>7259</v>
      </c>
      <c r="I2490" s="52" t="s">
        <v>3160</v>
      </c>
      <c r="J2490" s="52" t="s">
        <v>3161</v>
      </c>
      <c r="K2490" s="1" t="s">
        <v>3602</v>
      </c>
      <c r="L2490" s="1" t="s">
        <v>7304</v>
      </c>
      <c r="M2490" s="2" t="s">
        <v>55</v>
      </c>
      <c r="O2490" s="1" t="s">
        <v>7303</v>
      </c>
      <c r="P2490" s="52" t="s">
        <v>3696</v>
      </c>
      <c r="Q2490" s="52" t="s">
        <v>5856</v>
      </c>
    </row>
    <row r="2491" ht="13.2" spans="1:16">
      <c r="A2491" s="1">
        <v>2490</v>
      </c>
      <c r="B2491" s="1" t="s">
        <v>6</v>
      </c>
      <c r="C2491" s="1" t="s">
        <v>7</v>
      </c>
      <c r="D2491" s="1" t="s">
        <v>3594</v>
      </c>
      <c r="E2491" s="1" t="s">
        <v>3595</v>
      </c>
      <c r="F2491" s="1" t="s">
        <v>6255</v>
      </c>
      <c r="G2491" s="1" t="s">
        <v>7258</v>
      </c>
      <c r="H2491" s="1" t="s">
        <v>7259</v>
      </c>
      <c r="I2491" s="52" t="s">
        <v>3162</v>
      </c>
      <c r="J2491" s="52" t="s">
        <v>3163</v>
      </c>
      <c r="K2491" s="52" t="s">
        <v>3597</v>
      </c>
      <c r="M2491" s="2"/>
      <c r="O2491" s="1" t="s">
        <v>7305</v>
      </c>
      <c r="P2491" s="52" t="s">
        <v>4050</v>
      </c>
    </row>
    <row r="2492" ht="13.2" spans="1:17">
      <c r="A2492" s="1">
        <v>2491</v>
      </c>
      <c r="B2492" s="1" t="s">
        <v>3</v>
      </c>
      <c r="C2492" s="1" t="s">
        <v>4</v>
      </c>
      <c r="D2492" s="1" t="s">
        <v>3594</v>
      </c>
      <c r="E2492" s="1" t="s">
        <v>3595</v>
      </c>
      <c r="F2492" s="1" t="s">
        <v>6255</v>
      </c>
      <c r="G2492" s="1" t="s">
        <v>7258</v>
      </c>
      <c r="H2492" s="1" t="s">
        <v>7259</v>
      </c>
      <c r="I2492" s="52" t="s">
        <v>3162</v>
      </c>
      <c r="J2492" s="52" t="s">
        <v>3163</v>
      </c>
      <c r="K2492" s="52" t="s">
        <v>3597</v>
      </c>
      <c r="L2492" s="1" t="s">
        <v>7306</v>
      </c>
      <c r="M2492" s="2" t="s">
        <v>155</v>
      </c>
      <c r="O2492" s="1" t="s">
        <v>7305</v>
      </c>
      <c r="P2492" s="52" t="s">
        <v>4050</v>
      </c>
      <c r="Q2492" s="52" t="s">
        <v>4052</v>
      </c>
    </row>
    <row r="2493" ht="13.2" spans="1:18">
      <c r="A2493" s="1">
        <v>2492</v>
      </c>
      <c r="B2493" s="1" t="s">
        <v>6</v>
      </c>
      <c r="C2493" s="1" t="s">
        <v>8</v>
      </c>
      <c r="D2493" s="1" t="s">
        <v>3594</v>
      </c>
      <c r="E2493" s="1" t="s">
        <v>3595</v>
      </c>
      <c r="F2493" s="1" t="s">
        <v>6255</v>
      </c>
      <c r="G2493" s="1" t="s">
        <v>7258</v>
      </c>
      <c r="H2493" s="1" t="s">
        <v>7259</v>
      </c>
      <c r="I2493" s="52" t="s">
        <v>3164</v>
      </c>
      <c r="J2493" s="52" t="s">
        <v>3165</v>
      </c>
      <c r="K2493" s="1" t="s">
        <v>3602</v>
      </c>
      <c r="M2493" s="2"/>
      <c r="O2493" s="1" t="s">
        <v>7307</v>
      </c>
      <c r="P2493" s="52" t="s">
        <v>4708</v>
      </c>
      <c r="R2493" s="1" t="s">
        <v>3609</v>
      </c>
    </row>
    <row r="2494" ht="13.2" spans="1:16">
      <c r="A2494" s="1">
        <v>2493</v>
      </c>
      <c r="B2494" s="1" t="s">
        <v>6</v>
      </c>
      <c r="C2494" s="1" t="s">
        <v>7</v>
      </c>
      <c r="D2494" s="1" t="s">
        <v>3594</v>
      </c>
      <c r="E2494" s="1" t="s">
        <v>3595</v>
      </c>
      <c r="F2494" s="1" t="s">
        <v>6255</v>
      </c>
      <c r="G2494" s="1" t="s">
        <v>7308</v>
      </c>
      <c r="H2494" s="1" t="s">
        <v>7309</v>
      </c>
      <c r="I2494" s="52" t="s">
        <v>3166</v>
      </c>
      <c r="J2494" s="52" t="s">
        <v>3167</v>
      </c>
      <c r="K2494" s="52" t="s">
        <v>3597</v>
      </c>
      <c r="M2494" s="2"/>
      <c r="O2494" s="1" t="s">
        <v>7310</v>
      </c>
      <c r="P2494" s="52" t="s">
        <v>5811</v>
      </c>
    </row>
    <row r="2495" ht="13.2" spans="1:17">
      <c r="A2495" s="1">
        <v>2494</v>
      </c>
      <c r="B2495" s="1" t="s">
        <v>3</v>
      </c>
      <c r="C2495" s="1" t="s">
        <v>4</v>
      </c>
      <c r="D2495" s="1" t="s">
        <v>3594</v>
      </c>
      <c r="E2495" s="1" t="s">
        <v>3595</v>
      </c>
      <c r="F2495" s="1" t="s">
        <v>6255</v>
      </c>
      <c r="G2495" s="1" t="s">
        <v>7308</v>
      </c>
      <c r="H2495" s="1" t="s">
        <v>7309</v>
      </c>
      <c r="I2495" s="52" t="s">
        <v>3166</v>
      </c>
      <c r="J2495" s="52" t="s">
        <v>3167</v>
      </c>
      <c r="K2495" s="52" t="s">
        <v>3597</v>
      </c>
      <c r="L2495" s="1" t="s">
        <v>7311</v>
      </c>
      <c r="M2495" s="2" t="s">
        <v>70</v>
      </c>
      <c r="O2495" s="1" t="s">
        <v>7310</v>
      </c>
      <c r="P2495" s="52" t="s">
        <v>5811</v>
      </c>
      <c r="Q2495" s="52" t="s">
        <v>5208</v>
      </c>
    </row>
    <row r="2496" ht="13.2" spans="1:18">
      <c r="A2496" s="1">
        <v>2495</v>
      </c>
      <c r="B2496" s="1" t="s">
        <v>6</v>
      </c>
      <c r="C2496" s="1" t="s">
        <v>8</v>
      </c>
      <c r="D2496" s="1" t="s">
        <v>3594</v>
      </c>
      <c r="E2496" s="1" t="s">
        <v>3595</v>
      </c>
      <c r="F2496" s="1" t="s">
        <v>6255</v>
      </c>
      <c r="G2496" s="1" t="s">
        <v>7308</v>
      </c>
      <c r="H2496" s="1" t="s">
        <v>7309</v>
      </c>
      <c r="I2496" s="52" t="s">
        <v>3168</v>
      </c>
      <c r="J2496" s="52" t="s">
        <v>3169</v>
      </c>
      <c r="K2496" s="1" t="s">
        <v>3602</v>
      </c>
      <c r="M2496" s="2"/>
      <c r="O2496" s="1" t="s">
        <v>7312</v>
      </c>
      <c r="P2496" s="52" t="s">
        <v>7313</v>
      </c>
      <c r="R2496" s="1" t="s">
        <v>3609</v>
      </c>
    </row>
    <row r="2497" ht="13.2" spans="1:16">
      <c r="A2497" s="1">
        <v>2496</v>
      </c>
      <c r="B2497" s="1" t="s">
        <v>6</v>
      </c>
      <c r="C2497" s="1" t="s">
        <v>7</v>
      </c>
      <c r="D2497" s="1" t="s">
        <v>3594</v>
      </c>
      <c r="E2497" s="1" t="s">
        <v>3595</v>
      </c>
      <c r="F2497" s="1" t="s">
        <v>6255</v>
      </c>
      <c r="G2497" s="1" t="s">
        <v>7308</v>
      </c>
      <c r="H2497" s="1" t="s">
        <v>7309</v>
      </c>
      <c r="I2497" s="52" t="s">
        <v>3170</v>
      </c>
      <c r="J2497" s="52" t="s">
        <v>3171</v>
      </c>
      <c r="K2497" s="1" t="s">
        <v>3602</v>
      </c>
      <c r="M2497" s="2"/>
      <c r="O2497" s="1" t="s">
        <v>7314</v>
      </c>
      <c r="P2497" s="52" t="s">
        <v>3741</v>
      </c>
    </row>
    <row r="2498" ht="13.2" spans="1:17">
      <c r="A2498" s="1">
        <v>2497</v>
      </c>
      <c r="B2498" s="1" t="s">
        <v>3</v>
      </c>
      <c r="C2498" s="1" t="s">
        <v>4</v>
      </c>
      <c r="D2498" s="1" t="s">
        <v>3594</v>
      </c>
      <c r="E2498" s="1" t="s">
        <v>3595</v>
      </c>
      <c r="F2498" s="1" t="s">
        <v>6255</v>
      </c>
      <c r="G2498" s="1" t="s">
        <v>7308</v>
      </c>
      <c r="H2498" s="1" t="s">
        <v>7309</v>
      </c>
      <c r="I2498" s="52" t="s">
        <v>3170</v>
      </c>
      <c r="J2498" s="52" t="s">
        <v>3171</v>
      </c>
      <c r="K2498" s="1" t="s">
        <v>3602</v>
      </c>
      <c r="L2498" s="1" t="s">
        <v>7315</v>
      </c>
      <c r="M2498" s="2" t="s">
        <v>70</v>
      </c>
      <c r="O2498" s="1" t="s">
        <v>7314</v>
      </c>
      <c r="P2498" s="52" t="s">
        <v>3741</v>
      </c>
      <c r="Q2498" s="52" t="s">
        <v>3743</v>
      </c>
    </row>
    <row r="2499" ht="13.2" spans="1:16">
      <c r="A2499" s="1">
        <v>2498</v>
      </c>
      <c r="B2499" s="1" t="s">
        <v>6</v>
      </c>
      <c r="C2499" s="1" t="s">
        <v>7</v>
      </c>
      <c r="D2499" s="1" t="s">
        <v>3594</v>
      </c>
      <c r="E2499" s="1" t="s">
        <v>3595</v>
      </c>
      <c r="F2499" s="1" t="s">
        <v>6255</v>
      </c>
      <c r="G2499" s="1" t="s">
        <v>7308</v>
      </c>
      <c r="H2499" s="1" t="s">
        <v>7309</v>
      </c>
      <c r="I2499" s="52" t="s">
        <v>3172</v>
      </c>
      <c r="J2499" s="52" t="s">
        <v>3173</v>
      </c>
      <c r="K2499" s="52" t="s">
        <v>3597</v>
      </c>
      <c r="M2499" s="2"/>
      <c r="O2499" s="1" t="s">
        <v>7316</v>
      </c>
      <c r="P2499" s="52" t="s">
        <v>3625</v>
      </c>
    </row>
    <row r="2500" ht="13.2" spans="1:17">
      <c r="A2500" s="1">
        <v>2499</v>
      </c>
      <c r="B2500" s="1" t="s">
        <v>3</v>
      </c>
      <c r="C2500" s="1" t="s">
        <v>4</v>
      </c>
      <c r="D2500" s="1" t="s">
        <v>3594</v>
      </c>
      <c r="E2500" s="1" t="s">
        <v>3595</v>
      </c>
      <c r="F2500" s="1" t="s">
        <v>6255</v>
      </c>
      <c r="G2500" s="1" t="s">
        <v>7308</v>
      </c>
      <c r="H2500" s="1" t="s">
        <v>7309</v>
      </c>
      <c r="I2500" s="52" t="s">
        <v>3172</v>
      </c>
      <c r="J2500" s="52" t="s">
        <v>3173</v>
      </c>
      <c r="K2500" s="52" t="s">
        <v>3597</v>
      </c>
      <c r="L2500" s="1" t="s">
        <v>7317</v>
      </c>
      <c r="M2500" s="2" t="s">
        <v>55</v>
      </c>
      <c r="O2500" s="1" t="s">
        <v>7316</v>
      </c>
      <c r="P2500" s="52" t="s">
        <v>3625</v>
      </c>
      <c r="Q2500" s="52" t="s">
        <v>6973</v>
      </c>
    </row>
    <row r="2501" ht="13.2" spans="1:18">
      <c r="A2501" s="1">
        <v>2500</v>
      </c>
      <c r="B2501" s="1" t="s">
        <v>6</v>
      </c>
      <c r="C2501" s="1" t="s">
        <v>8</v>
      </c>
      <c r="D2501" s="1" t="s">
        <v>3594</v>
      </c>
      <c r="E2501" s="1" t="s">
        <v>3595</v>
      </c>
      <c r="F2501" s="1" t="s">
        <v>6255</v>
      </c>
      <c r="G2501" s="1" t="s">
        <v>7308</v>
      </c>
      <c r="H2501" s="1" t="s">
        <v>7309</v>
      </c>
      <c r="I2501" s="52" t="s">
        <v>3174</v>
      </c>
      <c r="J2501" s="52" t="s">
        <v>3175</v>
      </c>
      <c r="K2501" s="1" t="s">
        <v>3602</v>
      </c>
      <c r="M2501" s="2"/>
      <c r="O2501" s="1" t="s">
        <v>7318</v>
      </c>
      <c r="P2501" s="52" t="s">
        <v>4965</v>
      </c>
      <c r="R2501" s="1" t="s">
        <v>3609</v>
      </c>
    </row>
    <row r="2502" ht="13.2" spans="1:18">
      <c r="A2502" s="1">
        <v>2501</v>
      </c>
      <c r="B2502" s="1" t="s">
        <v>6</v>
      </c>
      <c r="C2502" s="1" t="s">
        <v>8</v>
      </c>
      <c r="D2502" s="1" t="s">
        <v>3594</v>
      </c>
      <c r="E2502" s="1" t="s">
        <v>3595</v>
      </c>
      <c r="F2502" s="1" t="s">
        <v>6255</v>
      </c>
      <c r="G2502" s="1" t="s">
        <v>7308</v>
      </c>
      <c r="H2502" s="1" t="s">
        <v>7309</v>
      </c>
      <c r="I2502" s="52" t="s">
        <v>3176</v>
      </c>
      <c r="J2502" s="52" t="s">
        <v>3177</v>
      </c>
      <c r="K2502" s="52" t="s">
        <v>3597</v>
      </c>
      <c r="M2502" s="2"/>
      <c r="O2502" s="1" t="s">
        <v>7319</v>
      </c>
      <c r="P2502" s="52" t="s">
        <v>5373</v>
      </c>
      <c r="R2502" s="1" t="s">
        <v>3609</v>
      </c>
    </row>
    <row r="2503" ht="13.2" spans="1:16">
      <c r="A2503" s="1">
        <v>2502</v>
      </c>
      <c r="B2503" s="1" t="s">
        <v>6</v>
      </c>
      <c r="C2503" s="1" t="s">
        <v>7</v>
      </c>
      <c r="D2503" s="1" t="s">
        <v>3594</v>
      </c>
      <c r="E2503" s="1" t="s">
        <v>3595</v>
      </c>
      <c r="F2503" s="1" t="s">
        <v>6255</v>
      </c>
      <c r="G2503" s="1" t="s">
        <v>7308</v>
      </c>
      <c r="H2503" s="1" t="s">
        <v>7309</v>
      </c>
      <c r="I2503" s="52" t="s">
        <v>3178</v>
      </c>
      <c r="J2503" s="52" t="s">
        <v>3179</v>
      </c>
      <c r="K2503" s="1" t="s">
        <v>3602</v>
      </c>
      <c r="M2503" s="2"/>
      <c r="O2503" s="1" t="s">
        <v>7320</v>
      </c>
      <c r="P2503" s="52" t="s">
        <v>5163</v>
      </c>
    </row>
    <row r="2504" ht="13.2" spans="1:17">
      <c r="A2504" s="1">
        <v>2503</v>
      </c>
      <c r="B2504" s="1" t="s">
        <v>3</v>
      </c>
      <c r="C2504" s="1" t="s">
        <v>4</v>
      </c>
      <c r="D2504" s="1" t="s">
        <v>3594</v>
      </c>
      <c r="E2504" s="1" t="s">
        <v>3595</v>
      </c>
      <c r="F2504" s="1" t="s">
        <v>6255</v>
      </c>
      <c r="G2504" s="1" t="s">
        <v>7308</v>
      </c>
      <c r="H2504" s="1" t="s">
        <v>7309</v>
      </c>
      <c r="I2504" s="52" t="s">
        <v>3178</v>
      </c>
      <c r="J2504" s="52" t="s">
        <v>3179</v>
      </c>
      <c r="K2504" s="1" t="s">
        <v>3602</v>
      </c>
      <c r="L2504" s="1" t="s">
        <v>7321</v>
      </c>
      <c r="M2504" s="2" t="s">
        <v>55</v>
      </c>
      <c r="O2504" s="1" t="s">
        <v>7320</v>
      </c>
      <c r="P2504" s="52" t="s">
        <v>5163</v>
      </c>
      <c r="Q2504" s="52" t="s">
        <v>5165</v>
      </c>
    </row>
    <row r="2505" ht="13.2" spans="1:16">
      <c r="A2505" s="1">
        <v>2504</v>
      </c>
      <c r="B2505" s="1" t="s">
        <v>6</v>
      </c>
      <c r="C2505" s="1" t="s">
        <v>7</v>
      </c>
      <c r="D2505" s="1" t="s">
        <v>3594</v>
      </c>
      <c r="E2505" s="1" t="s">
        <v>3595</v>
      </c>
      <c r="F2505" s="1" t="s">
        <v>6255</v>
      </c>
      <c r="G2505" s="1" t="s">
        <v>7308</v>
      </c>
      <c r="H2505" s="1" t="s">
        <v>7309</v>
      </c>
      <c r="I2505" s="52" t="s">
        <v>3180</v>
      </c>
      <c r="J2505" s="52" t="s">
        <v>3181</v>
      </c>
      <c r="K2505" s="52" t="s">
        <v>3597</v>
      </c>
      <c r="M2505" s="2"/>
      <c r="O2505" s="1" t="s">
        <v>7322</v>
      </c>
      <c r="P2505" s="52" t="s">
        <v>4242</v>
      </c>
    </row>
    <row r="2506" ht="13.2" spans="1:17">
      <c r="A2506" s="1">
        <v>2505</v>
      </c>
      <c r="B2506" s="1" t="s">
        <v>3</v>
      </c>
      <c r="C2506" s="1" t="s">
        <v>4</v>
      </c>
      <c r="D2506" s="1" t="s">
        <v>3594</v>
      </c>
      <c r="E2506" s="1" t="s">
        <v>3595</v>
      </c>
      <c r="F2506" s="1" t="s">
        <v>6255</v>
      </c>
      <c r="G2506" s="1" t="s">
        <v>7308</v>
      </c>
      <c r="H2506" s="1" t="s">
        <v>7309</v>
      </c>
      <c r="I2506" s="52" t="s">
        <v>3180</v>
      </c>
      <c r="J2506" s="52" t="s">
        <v>3181</v>
      </c>
      <c r="K2506" s="52" t="s">
        <v>3597</v>
      </c>
      <c r="L2506" s="1" t="s">
        <v>7323</v>
      </c>
      <c r="M2506" s="2" t="s">
        <v>652</v>
      </c>
      <c r="O2506" s="1" t="s">
        <v>7322</v>
      </c>
      <c r="P2506" s="52" t="s">
        <v>4242</v>
      </c>
      <c r="Q2506" s="52" t="s">
        <v>4244</v>
      </c>
    </row>
    <row r="2507" ht="13.2" spans="1:16">
      <c r="A2507" s="1">
        <v>2506</v>
      </c>
      <c r="B2507" s="1" t="s">
        <v>6</v>
      </c>
      <c r="C2507" s="1" t="s">
        <v>7</v>
      </c>
      <c r="D2507" s="1" t="s">
        <v>3594</v>
      </c>
      <c r="E2507" s="1" t="s">
        <v>3595</v>
      </c>
      <c r="F2507" s="1" t="s">
        <v>6255</v>
      </c>
      <c r="G2507" s="1" t="s">
        <v>7308</v>
      </c>
      <c r="H2507" s="1" t="s">
        <v>7309</v>
      </c>
      <c r="I2507" s="52" t="s">
        <v>3182</v>
      </c>
      <c r="J2507" s="52" t="s">
        <v>3183</v>
      </c>
      <c r="K2507" s="52" t="s">
        <v>3597</v>
      </c>
      <c r="M2507" s="2"/>
      <c r="N2507" s="1" t="s">
        <v>7324</v>
      </c>
      <c r="O2507" s="1" t="s">
        <v>7325</v>
      </c>
      <c r="P2507" s="52" t="s">
        <v>7326</v>
      </c>
    </row>
    <row r="2508" ht="13.2" spans="1:17">
      <c r="A2508" s="1">
        <v>2507</v>
      </c>
      <c r="B2508" s="1" t="s">
        <v>3</v>
      </c>
      <c r="C2508" s="1" t="s">
        <v>4</v>
      </c>
      <c r="D2508" s="1" t="s">
        <v>3594</v>
      </c>
      <c r="E2508" s="1" t="s">
        <v>3595</v>
      </c>
      <c r="F2508" s="1" t="s">
        <v>6255</v>
      </c>
      <c r="G2508" s="1" t="s">
        <v>7308</v>
      </c>
      <c r="H2508" s="1" t="s">
        <v>7309</v>
      </c>
      <c r="I2508" s="52" t="s">
        <v>3182</v>
      </c>
      <c r="J2508" s="52" t="s">
        <v>3183</v>
      </c>
      <c r="K2508" s="52" t="s">
        <v>3597</v>
      </c>
      <c r="L2508" s="1" t="s">
        <v>7327</v>
      </c>
      <c r="M2508" s="2" t="s">
        <v>661</v>
      </c>
      <c r="N2508" s="1" t="s">
        <v>7324</v>
      </c>
      <c r="O2508" s="1" t="s">
        <v>7325</v>
      </c>
      <c r="P2508" s="52" t="s">
        <v>7326</v>
      </c>
      <c r="Q2508" s="52" t="s">
        <v>3448</v>
      </c>
    </row>
    <row r="2509" ht="13.2" spans="1:16">
      <c r="A2509" s="1">
        <v>2508</v>
      </c>
      <c r="B2509" s="1" t="s">
        <v>6</v>
      </c>
      <c r="C2509" s="1" t="s">
        <v>7</v>
      </c>
      <c r="D2509" s="1" t="s">
        <v>3594</v>
      </c>
      <c r="E2509" s="1" t="s">
        <v>3595</v>
      </c>
      <c r="F2509" s="1" t="s">
        <v>6255</v>
      </c>
      <c r="G2509" s="1" t="s">
        <v>7308</v>
      </c>
      <c r="H2509" s="1" t="s">
        <v>7309</v>
      </c>
      <c r="I2509" s="52" t="s">
        <v>3184</v>
      </c>
      <c r="J2509" s="52" t="s">
        <v>3185</v>
      </c>
      <c r="K2509" s="52" t="s">
        <v>3597</v>
      </c>
      <c r="M2509" s="2"/>
      <c r="O2509" s="1" t="s">
        <v>7328</v>
      </c>
      <c r="P2509" s="52" t="s">
        <v>3713</v>
      </c>
    </row>
    <row r="2510" ht="13.2" spans="1:17">
      <c r="A2510" s="1">
        <v>2509</v>
      </c>
      <c r="B2510" s="1" t="s">
        <v>3</v>
      </c>
      <c r="C2510" s="1" t="s">
        <v>4</v>
      </c>
      <c r="D2510" s="1" t="s">
        <v>3594</v>
      </c>
      <c r="E2510" s="1" t="s">
        <v>3595</v>
      </c>
      <c r="F2510" s="1" t="s">
        <v>6255</v>
      </c>
      <c r="G2510" s="1" t="s">
        <v>7308</v>
      </c>
      <c r="H2510" s="1" t="s">
        <v>7309</v>
      </c>
      <c r="I2510" s="52" t="s">
        <v>3184</v>
      </c>
      <c r="J2510" s="52" t="s">
        <v>3185</v>
      </c>
      <c r="K2510" s="52" t="s">
        <v>3597</v>
      </c>
      <c r="L2510" s="1" t="s">
        <v>7329</v>
      </c>
      <c r="M2510" s="2" t="s">
        <v>645</v>
      </c>
      <c r="O2510" s="1" t="s">
        <v>7328</v>
      </c>
      <c r="P2510" s="52" t="s">
        <v>3713</v>
      </c>
      <c r="Q2510" s="52" t="s">
        <v>3715</v>
      </c>
    </row>
    <row r="2511" ht="13.2" spans="1:16">
      <c r="A2511" s="1">
        <v>2510</v>
      </c>
      <c r="B2511" s="1" t="s">
        <v>6</v>
      </c>
      <c r="C2511" s="1" t="s">
        <v>7</v>
      </c>
      <c r="D2511" s="1" t="s">
        <v>3594</v>
      </c>
      <c r="E2511" s="1" t="s">
        <v>3595</v>
      </c>
      <c r="F2511" s="1" t="s">
        <v>6255</v>
      </c>
      <c r="G2511" s="1" t="s">
        <v>7308</v>
      </c>
      <c r="H2511" s="1" t="s">
        <v>7309</v>
      </c>
      <c r="I2511" s="52" t="s">
        <v>3186</v>
      </c>
      <c r="J2511" s="52" t="s">
        <v>3187</v>
      </c>
      <c r="K2511" s="1" t="s">
        <v>3602</v>
      </c>
      <c r="M2511" s="2"/>
      <c r="O2511" s="1" t="s">
        <v>7330</v>
      </c>
      <c r="P2511" s="52" t="s">
        <v>4082</v>
      </c>
    </row>
    <row r="2512" ht="13.2" spans="1:17">
      <c r="A2512" s="1">
        <v>2511</v>
      </c>
      <c r="B2512" s="1" t="s">
        <v>3</v>
      </c>
      <c r="C2512" s="1" t="s">
        <v>4</v>
      </c>
      <c r="D2512" s="1" t="s">
        <v>3594</v>
      </c>
      <c r="E2512" s="1" t="s">
        <v>3595</v>
      </c>
      <c r="F2512" s="1" t="s">
        <v>6255</v>
      </c>
      <c r="G2512" s="1" t="s">
        <v>7308</v>
      </c>
      <c r="H2512" s="1" t="s">
        <v>7309</v>
      </c>
      <c r="I2512" s="52" t="s">
        <v>3186</v>
      </c>
      <c r="J2512" s="52" t="s">
        <v>3187</v>
      </c>
      <c r="K2512" s="1" t="s">
        <v>3602</v>
      </c>
      <c r="L2512" s="1" t="s">
        <v>7331</v>
      </c>
      <c r="M2512" s="2" t="s">
        <v>567</v>
      </c>
      <c r="O2512" s="1" t="s">
        <v>7330</v>
      </c>
      <c r="P2512" s="52" t="s">
        <v>4082</v>
      </c>
      <c r="Q2512" s="52" t="s">
        <v>4084</v>
      </c>
    </row>
    <row r="2513" ht="13.2" spans="1:16">
      <c r="A2513" s="1">
        <v>2512</v>
      </c>
      <c r="B2513" s="1" t="s">
        <v>6</v>
      </c>
      <c r="C2513" s="1" t="s">
        <v>7</v>
      </c>
      <c r="D2513" s="1" t="s">
        <v>3594</v>
      </c>
      <c r="E2513" s="1" t="s">
        <v>3595</v>
      </c>
      <c r="F2513" s="1" t="s">
        <v>6255</v>
      </c>
      <c r="G2513" s="1" t="s">
        <v>7308</v>
      </c>
      <c r="H2513" s="1" t="s">
        <v>7309</v>
      </c>
      <c r="I2513" s="52" t="s">
        <v>3188</v>
      </c>
      <c r="J2513" s="52" t="s">
        <v>3189</v>
      </c>
      <c r="K2513" s="1" t="s">
        <v>3602</v>
      </c>
      <c r="M2513" s="2"/>
      <c r="O2513" s="1" t="s">
        <v>7332</v>
      </c>
      <c r="P2513" s="52" t="s">
        <v>3729</v>
      </c>
    </row>
    <row r="2514" ht="13.2" spans="1:17">
      <c r="A2514" s="1">
        <v>2513</v>
      </c>
      <c r="B2514" s="1" t="s">
        <v>3</v>
      </c>
      <c r="C2514" s="1" t="s">
        <v>4</v>
      </c>
      <c r="D2514" s="1" t="s">
        <v>3594</v>
      </c>
      <c r="E2514" s="1" t="s">
        <v>3595</v>
      </c>
      <c r="F2514" s="1" t="s">
        <v>6255</v>
      </c>
      <c r="G2514" s="1" t="s">
        <v>7308</v>
      </c>
      <c r="H2514" s="1" t="s">
        <v>7309</v>
      </c>
      <c r="I2514" s="52" t="s">
        <v>3188</v>
      </c>
      <c r="J2514" s="52" t="s">
        <v>3189</v>
      </c>
      <c r="K2514" s="1" t="s">
        <v>3602</v>
      </c>
      <c r="L2514" s="1" t="s">
        <v>7333</v>
      </c>
      <c r="M2514" s="2" t="s">
        <v>584</v>
      </c>
      <c r="O2514" s="1" t="s">
        <v>7332</v>
      </c>
      <c r="P2514" s="52" t="s">
        <v>3729</v>
      </c>
      <c r="Q2514" s="52" t="s">
        <v>3731</v>
      </c>
    </row>
    <row r="2515" ht="13.2" spans="1:16">
      <c r="A2515" s="1">
        <v>2514</v>
      </c>
      <c r="B2515" s="1" t="s">
        <v>6</v>
      </c>
      <c r="C2515" s="1" t="s">
        <v>7</v>
      </c>
      <c r="D2515" s="1" t="s">
        <v>3594</v>
      </c>
      <c r="E2515" s="1" t="s">
        <v>3595</v>
      </c>
      <c r="F2515" s="1" t="s">
        <v>6255</v>
      </c>
      <c r="G2515" s="1" t="s">
        <v>7308</v>
      </c>
      <c r="H2515" s="1" t="s">
        <v>7309</v>
      </c>
      <c r="I2515" s="52" t="s">
        <v>3190</v>
      </c>
      <c r="J2515" s="52" t="s">
        <v>3191</v>
      </c>
      <c r="K2515" s="1" t="s">
        <v>3602</v>
      </c>
      <c r="M2515" s="2"/>
      <c r="O2515" s="1" t="s">
        <v>7334</v>
      </c>
      <c r="P2515" s="52" t="s">
        <v>3698</v>
      </c>
    </row>
    <row r="2516" ht="13.2" spans="1:17">
      <c r="A2516" s="1">
        <v>2515</v>
      </c>
      <c r="B2516" s="1" t="s">
        <v>3</v>
      </c>
      <c r="C2516" s="1" t="s">
        <v>4</v>
      </c>
      <c r="D2516" s="1" t="s">
        <v>3594</v>
      </c>
      <c r="E2516" s="1" t="s">
        <v>3595</v>
      </c>
      <c r="F2516" s="1" t="s">
        <v>6255</v>
      </c>
      <c r="G2516" s="1" t="s">
        <v>7308</v>
      </c>
      <c r="H2516" s="1" t="s">
        <v>7309</v>
      </c>
      <c r="I2516" s="52" t="s">
        <v>3190</v>
      </c>
      <c r="J2516" s="52" t="s">
        <v>3191</v>
      </c>
      <c r="K2516" s="1" t="s">
        <v>3602</v>
      </c>
      <c r="L2516" s="1" t="s">
        <v>7335</v>
      </c>
      <c r="M2516" s="2" t="s">
        <v>180</v>
      </c>
      <c r="O2516" s="1" t="s">
        <v>7334</v>
      </c>
      <c r="P2516" s="52" t="s">
        <v>3698</v>
      </c>
      <c r="Q2516" s="52" t="s">
        <v>2327</v>
      </c>
    </row>
    <row r="2517" ht="13.2" spans="1:16">
      <c r="A2517" s="1">
        <v>2516</v>
      </c>
      <c r="B2517" s="1" t="s">
        <v>6</v>
      </c>
      <c r="C2517" s="1" t="s">
        <v>7</v>
      </c>
      <c r="D2517" s="1" t="s">
        <v>3594</v>
      </c>
      <c r="E2517" s="1" t="s">
        <v>3595</v>
      </c>
      <c r="F2517" s="1" t="s">
        <v>6255</v>
      </c>
      <c r="G2517" s="1" t="s">
        <v>7308</v>
      </c>
      <c r="H2517" s="1" t="s">
        <v>7309</v>
      </c>
      <c r="I2517" s="52" t="s">
        <v>3192</v>
      </c>
      <c r="J2517" s="52" t="s">
        <v>2901</v>
      </c>
      <c r="K2517" s="52" t="s">
        <v>3597</v>
      </c>
      <c r="M2517" s="2"/>
      <c r="O2517" s="1" t="s">
        <v>7336</v>
      </c>
      <c r="P2517" s="52" t="s">
        <v>4069</v>
      </c>
    </row>
    <row r="2518" ht="13.2" spans="1:17">
      <c r="A2518" s="1">
        <v>2517</v>
      </c>
      <c r="B2518" s="1" t="s">
        <v>3</v>
      </c>
      <c r="C2518" s="1" t="s">
        <v>4</v>
      </c>
      <c r="D2518" s="1" t="s">
        <v>3594</v>
      </c>
      <c r="E2518" s="1" t="s">
        <v>3595</v>
      </c>
      <c r="F2518" s="1" t="s">
        <v>6255</v>
      </c>
      <c r="G2518" s="1" t="s">
        <v>7308</v>
      </c>
      <c r="H2518" s="1" t="s">
        <v>7309</v>
      </c>
      <c r="I2518" s="52" t="s">
        <v>3192</v>
      </c>
      <c r="J2518" s="52" t="s">
        <v>2901</v>
      </c>
      <c r="K2518" s="52" t="s">
        <v>3597</v>
      </c>
      <c r="L2518" s="1" t="s">
        <v>7337</v>
      </c>
      <c r="M2518" s="2" t="s">
        <v>585</v>
      </c>
      <c r="O2518" s="1" t="s">
        <v>7336</v>
      </c>
      <c r="P2518" s="52" t="s">
        <v>4069</v>
      </c>
      <c r="Q2518" s="52" t="s">
        <v>4071</v>
      </c>
    </row>
    <row r="2519" ht="13.2" spans="1:16">
      <c r="A2519" s="1">
        <v>2518</v>
      </c>
      <c r="B2519" s="1" t="s">
        <v>6</v>
      </c>
      <c r="C2519" s="1" t="s">
        <v>7</v>
      </c>
      <c r="D2519" s="1" t="s">
        <v>3594</v>
      </c>
      <c r="E2519" s="1" t="s">
        <v>3595</v>
      </c>
      <c r="F2519" s="1" t="s">
        <v>6255</v>
      </c>
      <c r="G2519" s="1" t="s">
        <v>7308</v>
      </c>
      <c r="H2519" s="1" t="s">
        <v>7309</v>
      </c>
      <c r="I2519" s="52" t="s">
        <v>3193</v>
      </c>
      <c r="J2519" s="52" t="s">
        <v>3194</v>
      </c>
      <c r="K2519" s="52" t="s">
        <v>3597</v>
      </c>
      <c r="M2519" s="2"/>
      <c r="O2519" s="1" t="s">
        <v>7338</v>
      </c>
      <c r="P2519" s="52" t="s">
        <v>4490</v>
      </c>
    </row>
    <row r="2520" ht="13.2" spans="1:17">
      <c r="A2520" s="1">
        <v>2519</v>
      </c>
      <c r="B2520" s="1" t="s">
        <v>3</v>
      </c>
      <c r="C2520" s="1" t="s">
        <v>4</v>
      </c>
      <c r="D2520" s="1" t="s">
        <v>3594</v>
      </c>
      <c r="E2520" s="1" t="s">
        <v>3595</v>
      </c>
      <c r="F2520" s="1" t="s">
        <v>6255</v>
      </c>
      <c r="G2520" s="1" t="s">
        <v>7308</v>
      </c>
      <c r="H2520" s="1" t="s">
        <v>7309</v>
      </c>
      <c r="I2520" s="52" t="s">
        <v>3193</v>
      </c>
      <c r="J2520" s="52" t="s">
        <v>3194</v>
      </c>
      <c r="K2520" s="52" t="s">
        <v>3597</v>
      </c>
      <c r="L2520" s="1" t="s">
        <v>7339</v>
      </c>
      <c r="M2520" s="2" t="s">
        <v>55</v>
      </c>
      <c r="O2520" s="1" t="s">
        <v>7338</v>
      </c>
      <c r="P2520" s="52" t="s">
        <v>4490</v>
      </c>
      <c r="Q2520" s="52" t="s">
        <v>6385</v>
      </c>
    </row>
    <row r="2521" ht="13.2" spans="1:18">
      <c r="A2521" s="1">
        <v>2520</v>
      </c>
      <c r="B2521" s="1" t="s">
        <v>6</v>
      </c>
      <c r="C2521" s="1" t="s">
        <v>8</v>
      </c>
      <c r="D2521" s="1" t="s">
        <v>3594</v>
      </c>
      <c r="E2521" s="1" t="s">
        <v>3595</v>
      </c>
      <c r="F2521" s="1" t="s">
        <v>6255</v>
      </c>
      <c r="G2521" s="1" t="s">
        <v>7308</v>
      </c>
      <c r="H2521" s="1" t="s">
        <v>7309</v>
      </c>
      <c r="I2521" s="52" t="s">
        <v>3195</v>
      </c>
      <c r="J2521" s="52" t="s">
        <v>3196</v>
      </c>
      <c r="K2521" s="52" t="s">
        <v>3597</v>
      </c>
      <c r="M2521" s="2"/>
      <c r="O2521" s="1" t="s">
        <v>7340</v>
      </c>
      <c r="P2521" s="52" t="s">
        <v>5252</v>
      </c>
      <c r="R2521" s="1" t="s">
        <v>3609</v>
      </c>
    </row>
    <row r="2522" ht="13.2" spans="1:18">
      <c r="A2522" s="1">
        <v>2521</v>
      </c>
      <c r="B2522" s="1" t="s">
        <v>6</v>
      </c>
      <c r="C2522" s="1" t="s">
        <v>8</v>
      </c>
      <c r="D2522" s="1" t="s">
        <v>3594</v>
      </c>
      <c r="E2522" s="1" t="s">
        <v>3595</v>
      </c>
      <c r="F2522" s="1" t="s">
        <v>6255</v>
      </c>
      <c r="G2522" s="1" t="s">
        <v>7308</v>
      </c>
      <c r="H2522" s="1" t="s">
        <v>7309</v>
      </c>
      <c r="I2522" s="52" t="s">
        <v>3197</v>
      </c>
      <c r="J2522" s="52" t="s">
        <v>3198</v>
      </c>
      <c r="K2522" s="52" t="s">
        <v>3597</v>
      </c>
      <c r="M2522" s="2"/>
      <c r="O2522" s="1" t="s">
        <v>7341</v>
      </c>
      <c r="P2522" s="52" t="s">
        <v>4287</v>
      </c>
      <c r="R2522" s="1" t="s">
        <v>3609</v>
      </c>
    </row>
    <row r="2523" ht="13.2" spans="1:16">
      <c r="A2523" s="1">
        <v>2522</v>
      </c>
      <c r="B2523" s="1" t="s">
        <v>6</v>
      </c>
      <c r="C2523" s="1" t="s">
        <v>7</v>
      </c>
      <c r="D2523" s="1" t="s">
        <v>3594</v>
      </c>
      <c r="E2523" s="1" t="s">
        <v>3595</v>
      </c>
      <c r="F2523" s="1" t="s">
        <v>6255</v>
      </c>
      <c r="G2523" s="1" t="s">
        <v>7308</v>
      </c>
      <c r="H2523" s="1" t="s">
        <v>7309</v>
      </c>
      <c r="I2523" s="52" t="s">
        <v>3199</v>
      </c>
      <c r="J2523" s="52" t="s">
        <v>3200</v>
      </c>
      <c r="K2523" s="52" t="s">
        <v>3597</v>
      </c>
      <c r="M2523" s="2"/>
      <c r="N2523" s="1" t="s">
        <v>7342</v>
      </c>
      <c r="O2523" s="1" t="s">
        <v>7343</v>
      </c>
      <c r="P2523" s="52" t="s">
        <v>5798</v>
      </c>
    </row>
    <row r="2524" ht="13.2" spans="1:17">
      <c r="A2524" s="1">
        <v>2523</v>
      </c>
      <c r="B2524" s="1" t="s">
        <v>3</v>
      </c>
      <c r="C2524" s="1" t="s">
        <v>4</v>
      </c>
      <c r="D2524" s="1" t="s">
        <v>3594</v>
      </c>
      <c r="E2524" s="1" t="s">
        <v>3595</v>
      </c>
      <c r="F2524" s="1" t="s">
        <v>6255</v>
      </c>
      <c r="G2524" s="1" t="s">
        <v>7308</v>
      </c>
      <c r="H2524" s="1" t="s">
        <v>7309</v>
      </c>
      <c r="I2524" s="52" t="s">
        <v>3199</v>
      </c>
      <c r="J2524" s="52" t="s">
        <v>3200</v>
      </c>
      <c r="K2524" s="52" t="s">
        <v>3597</v>
      </c>
      <c r="L2524" s="1" t="s">
        <v>7344</v>
      </c>
      <c r="M2524" s="2" t="s">
        <v>662</v>
      </c>
      <c r="N2524" s="1" t="s">
        <v>7342</v>
      </c>
      <c r="O2524" s="1" t="s">
        <v>7343</v>
      </c>
      <c r="P2524" s="52" t="s">
        <v>5798</v>
      </c>
      <c r="Q2524" s="52" t="s">
        <v>3832</v>
      </c>
    </row>
    <row r="2525" ht="13.2" spans="1:16">
      <c r="A2525" s="1">
        <v>2524</v>
      </c>
      <c r="B2525" s="1" t="s">
        <v>6</v>
      </c>
      <c r="C2525" s="1" t="s">
        <v>7</v>
      </c>
      <c r="D2525" s="1" t="s">
        <v>3594</v>
      </c>
      <c r="E2525" s="1" t="s">
        <v>3595</v>
      </c>
      <c r="F2525" s="1" t="s">
        <v>6255</v>
      </c>
      <c r="G2525" s="1" t="s">
        <v>7308</v>
      </c>
      <c r="H2525" s="1" t="s">
        <v>7309</v>
      </c>
      <c r="I2525" s="52" t="s">
        <v>3201</v>
      </c>
      <c r="J2525" s="52" t="s">
        <v>3202</v>
      </c>
      <c r="K2525" s="52" t="s">
        <v>3597</v>
      </c>
      <c r="M2525" s="2"/>
      <c r="O2525" s="1" t="s">
        <v>7345</v>
      </c>
      <c r="P2525" s="52" t="s">
        <v>3118</v>
      </c>
    </row>
    <row r="2526" ht="13.2" spans="1:17">
      <c r="A2526" s="1">
        <v>2525</v>
      </c>
      <c r="B2526" s="1" t="s">
        <v>3</v>
      </c>
      <c r="C2526" s="1" t="s">
        <v>4</v>
      </c>
      <c r="D2526" s="1" t="s">
        <v>3594</v>
      </c>
      <c r="E2526" s="1" t="s">
        <v>3595</v>
      </c>
      <c r="F2526" s="1" t="s">
        <v>6255</v>
      </c>
      <c r="G2526" s="1" t="s">
        <v>7308</v>
      </c>
      <c r="H2526" s="1" t="s">
        <v>7309</v>
      </c>
      <c r="I2526" s="52" t="s">
        <v>3201</v>
      </c>
      <c r="J2526" s="52" t="s">
        <v>3202</v>
      </c>
      <c r="K2526" s="52" t="s">
        <v>3597</v>
      </c>
      <c r="L2526" s="1" t="s">
        <v>7346</v>
      </c>
      <c r="M2526" s="2" t="s">
        <v>55</v>
      </c>
      <c r="O2526" s="1" t="s">
        <v>7345</v>
      </c>
      <c r="P2526" s="52" t="s">
        <v>3118</v>
      </c>
      <c r="Q2526" s="52" t="s">
        <v>7347</v>
      </c>
    </row>
    <row r="2527" ht="13.2" spans="1:16">
      <c r="A2527" s="1">
        <v>2526</v>
      </c>
      <c r="B2527" s="1" t="s">
        <v>6</v>
      </c>
      <c r="C2527" s="1" t="s">
        <v>7</v>
      </c>
      <c r="D2527" s="1" t="s">
        <v>3594</v>
      </c>
      <c r="E2527" s="1" t="s">
        <v>3595</v>
      </c>
      <c r="F2527" s="1" t="s">
        <v>6255</v>
      </c>
      <c r="G2527" s="1" t="s">
        <v>7308</v>
      </c>
      <c r="H2527" s="1" t="s">
        <v>7309</v>
      </c>
      <c r="I2527" s="52" t="s">
        <v>3203</v>
      </c>
      <c r="J2527" s="52" t="s">
        <v>3204</v>
      </c>
      <c r="K2527" s="52" t="s">
        <v>3597</v>
      </c>
      <c r="M2527" s="2"/>
      <c r="O2527" s="1" t="s">
        <v>7348</v>
      </c>
      <c r="P2527" s="52" t="s">
        <v>4215</v>
      </c>
    </row>
    <row r="2528" ht="13.2" spans="1:17">
      <c r="A2528" s="1">
        <v>2527</v>
      </c>
      <c r="B2528" s="1" t="s">
        <v>3</v>
      </c>
      <c r="C2528" s="1" t="s">
        <v>4</v>
      </c>
      <c r="D2528" s="1" t="s">
        <v>3594</v>
      </c>
      <c r="E2528" s="1" t="s">
        <v>3595</v>
      </c>
      <c r="F2528" s="1" t="s">
        <v>6255</v>
      </c>
      <c r="G2528" s="1" t="s">
        <v>7308</v>
      </c>
      <c r="H2528" s="1" t="s">
        <v>7309</v>
      </c>
      <c r="I2528" s="52" t="s">
        <v>3203</v>
      </c>
      <c r="J2528" s="52" t="s">
        <v>3204</v>
      </c>
      <c r="K2528" s="52" t="s">
        <v>3597</v>
      </c>
      <c r="L2528" s="1" t="s">
        <v>7349</v>
      </c>
      <c r="M2528" s="2" t="s">
        <v>55</v>
      </c>
      <c r="O2528" s="1" t="s">
        <v>7348</v>
      </c>
      <c r="P2528" s="52" t="s">
        <v>4215</v>
      </c>
      <c r="Q2528" s="52" t="s">
        <v>4217</v>
      </c>
    </row>
    <row r="2529" ht="13.2" spans="1:16">
      <c r="A2529" s="1">
        <v>2528</v>
      </c>
      <c r="B2529" s="1" t="s">
        <v>6</v>
      </c>
      <c r="C2529" s="1" t="s">
        <v>7</v>
      </c>
      <c r="D2529" s="1" t="s">
        <v>3594</v>
      </c>
      <c r="E2529" s="1" t="s">
        <v>3595</v>
      </c>
      <c r="F2529" s="1" t="s">
        <v>6255</v>
      </c>
      <c r="G2529" s="1" t="s">
        <v>7308</v>
      </c>
      <c r="H2529" s="1" t="s">
        <v>7309</v>
      </c>
      <c r="I2529" s="52" t="s">
        <v>3205</v>
      </c>
      <c r="J2529" s="52" t="s">
        <v>3206</v>
      </c>
      <c r="K2529" s="52" t="s">
        <v>3597</v>
      </c>
      <c r="M2529" s="2"/>
      <c r="O2529" s="1" t="s">
        <v>7350</v>
      </c>
      <c r="P2529" s="52" t="s">
        <v>3118</v>
      </c>
    </row>
    <row r="2530" ht="13.2" spans="1:17">
      <c r="A2530" s="1">
        <v>2529</v>
      </c>
      <c r="B2530" s="1" t="s">
        <v>3</v>
      </c>
      <c r="C2530" s="1" t="s">
        <v>4</v>
      </c>
      <c r="D2530" s="1" t="s">
        <v>3594</v>
      </c>
      <c r="E2530" s="1" t="s">
        <v>3595</v>
      </c>
      <c r="F2530" s="1" t="s">
        <v>6255</v>
      </c>
      <c r="G2530" s="1" t="s">
        <v>7308</v>
      </c>
      <c r="H2530" s="1" t="s">
        <v>7309</v>
      </c>
      <c r="I2530" s="52" t="s">
        <v>3205</v>
      </c>
      <c r="J2530" s="52" t="s">
        <v>3206</v>
      </c>
      <c r="K2530" s="52" t="s">
        <v>3597</v>
      </c>
      <c r="L2530" s="1" t="s">
        <v>7351</v>
      </c>
      <c r="M2530" s="2" t="s">
        <v>55</v>
      </c>
      <c r="O2530" s="1" t="s">
        <v>7350</v>
      </c>
      <c r="P2530" s="52" t="s">
        <v>3118</v>
      </c>
      <c r="Q2530" s="52" t="s">
        <v>7347</v>
      </c>
    </row>
    <row r="2531" ht="13.2" spans="1:18">
      <c r="A2531" s="1">
        <v>2530</v>
      </c>
      <c r="B2531" s="1" t="s">
        <v>6</v>
      </c>
      <c r="C2531" s="1" t="s">
        <v>8</v>
      </c>
      <c r="D2531" s="1" t="s">
        <v>3594</v>
      </c>
      <c r="E2531" s="1" t="s">
        <v>3595</v>
      </c>
      <c r="F2531" s="1" t="s">
        <v>6255</v>
      </c>
      <c r="G2531" s="1" t="s">
        <v>7308</v>
      </c>
      <c r="H2531" s="1" t="s">
        <v>7309</v>
      </c>
      <c r="I2531" s="52" t="s">
        <v>3207</v>
      </c>
      <c r="J2531" s="52" t="s">
        <v>3208</v>
      </c>
      <c r="K2531" s="1" t="s">
        <v>3602</v>
      </c>
      <c r="M2531" s="2"/>
      <c r="O2531" s="1" t="s">
        <v>7352</v>
      </c>
      <c r="P2531" s="52" t="s">
        <v>4863</v>
      </c>
      <c r="R2531" s="1" t="s">
        <v>3609</v>
      </c>
    </row>
    <row r="2532" ht="13.2" spans="1:16">
      <c r="A2532" s="1">
        <v>2531</v>
      </c>
      <c r="B2532" s="1" t="s">
        <v>6</v>
      </c>
      <c r="C2532" s="1" t="s">
        <v>7</v>
      </c>
      <c r="D2532" s="1" t="s">
        <v>3594</v>
      </c>
      <c r="E2532" s="1" t="s">
        <v>3595</v>
      </c>
      <c r="F2532" s="1" t="s">
        <v>6255</v>
      </c>
      <c r="G2532" s="1" t="s">
        <v>7308</v>
      </c>
      <c r="H2532" s="1" t="s">
        <v>7309</v>
      </c>
      <c r="I2532" s="52" t="s">
        <v>3209</v>
      </c>
      <c r="J2532" s="52" t="s">
        <v>3210</v>
      </c>
      <c r="K2532" s="52" t="s">
        <v>3597</v>
      </c>
      <c r="M2532" s="2"/>
      <c r="O2532" s="1" t="s">
        <v>7353</v>
      </c>
      <c r="P2532" s="52" t="s">
        <v>5122</v>
      </c>
    </row>
    <row r="2533" ht="13.2" spans="1:17">
      <c r="A2533" s="1">
        <v>2532</v>
      </c>
      <c r="B2533" s="1" t="s">
        <v>3</v>
      </c>
      <c r="C2533" s="1" t="s">
        <v>4</v>
      </c>
      <c r="D2533" s="1" t="s">
        <v>3594</v>
      </c>
      <c r="E2533" s="1" t="s">
        <v>3595</v>
      </c>
      <c r="F2533" s="1" t="s">
        <v>6255</v>
      </c>
      <c r="G2533" s="1" t="s">
        <v>7308</v>
      </c>
      <c r="H2533" s="1" t="s">
        <v>7309</v>
      </c>
      <c r="I2533" s="52" t="s">
        <v>3209</v>
      </c>
      <c r="J2533" s="52" t="s">
        <v>3210</v>
      </c>
      <c r="K2533" s="52" t="s">
        <v>3597</v>
      </c>
      <c r="L2533" s="1" t="s">
        <v>7354</v>
      </c>
      <c r="M2533" s="2" t="s">
        <v>195</v>
      </c>
      <c r="O2533" s="1" t="s">
        <v>7353</v>
      </c>
      <c r="P2533" s="52" t="s">
        <v>5122</v>
      </c>
      <c r="Q2533" s="52" t="s">
        <v>7355</v>
      </c>
    </row>
    <row r="2534" ht="13.2" spans="1:18">
      <c r="A2534" s="1">
        <v>2533</v>
      </c>
      <c r="B2534" s="1" t="s">
        <v>6</v>
      </c>
      <c r="C2534" s="1" t="s">
        <v>8</v>
      </c>
      <c r="D2534" s="1" t="s">
        <v>3594</v>
      </c>
      <c r="E2534" s="1" t="s">
        <v>3595</v>
      </c>
      <c r="F2534" s="1" t="s">
        <v>6255</v>
      </c>
      <c r="G2534" s="1" t="s">
        <v>7308</v>
      </c>
      <c r="H2534" s="1" t="s">
        <v>7309</v>
      </c>
      <c r="I2534" s="52" t="s">
        <v>3211</v>
      </c>
      <c r="J2534" s="52" t="s">
        <v>3212</v>
      </c>
      <c r="K2534" s="52" t="s">
        <v>3597</v>
      </c>
      <c r="M2534" s="2"/>
      <c r="O2534" s="1" t="s">
        <v>7356</v>
      </c>
      <c r="P2534" s="52" t="s">
        <v>4167</v>
      </c>
      <c r="R2534" s="1" t="s">
        <v>3609</v>
      </c>
    </row>
    <row r="2535" ht="13.2" spans="1:16">
      <c r="A2535" s="1">
        <v>2534</v>
      </c>
      <c r="B2535" s="1" t="s">
        <v>6</v>
      </c>
      <c r="C2535" s="1" t="s">
        <v>7</v>
      </c>
      <c r="D2535" s="1" t="s">
        <v>3594</v>
      </c>
      <c r="E2535" s="1" t="s">
        <v>3595</v>
      </c>
      <c r="F2535" s="1" t="s">
        <v>6255</v>
      </c>
      <c r="G2535" s="1" t="s">
        <v>7308</v>
      </c>
      <c r="H2535" s="1" t="s">
        <v>7309</v>
      </c>
      <c r="I2535" s="52" t="s">
        <v>3213</v>
      </c>
      <c r="J2535" s="52" t="s">
        <v>3214</v>
      </c>
      <c r="K2535" s="52" t="s">
        <v>3597</v>
      </c>
      <c r="M2535" s="2"/>
      <c r="O2535" s="1" t="s">
        <v>7357</v>
      </c>
      <c r="P2535" s="52" t="s">
        <v>4050</v>
      </c>
    </row>
    <row r="2536" ht="13.2" spans="1:17">
      <c r="A2536" s="1">
        <v>2535</v>
      </c>
      <c r="B2536" s="1" t="s">
        <v>3</v>
      </c>
      <c r="C2536" s="1" t="s">
        <v>4</v>
      </c>
      <c r="D2536" s="1" t="s">
        <v>3594</v>
      </c>
      <c r="E2536" s="1" t="s">
        <v>3595</v>
      </c>
      <c r="F2536" s="1" t="s">
        <v>6255</v>
      </c>
      <c r="G2536" s="1" t="s">
        <v>7308</v>
      </c>
      <c r="H2536" s="1" t="s">
        <v>7309</v>
      </c>
      <c r="I2536" s="52" t="s">
        <v>3213</v>
      </c>
      <c r="J2536" s="52" t="s">
        <v>3214</v>
      </c>
      <c r="K2536" s="52" t="s">
        <v>3597</v>
      </c>
      <c r="L2536" s="1" t="s">
        <v>7358</v>
      </c>
      <c r="M2536" s="2" t="s">
        <v>55</v>
      </c>
      <c r="O2536" s="1" t="s">
        <v>7357</v>
      </c>
      <c r="P2536" s="52" t="s">
        <v>4050</v>
      </c>
      <c r="Q2536" s="52" t="s">
        <v>4052</v>
      </c>
    </row>
    <row r="2537" ht="13.2" spans="1:16">
      <c r="A2537" s="1">
        <v>2536</v>
      </c>
      <c r="B2537" s="1" t="s">
        <v>6</v>
      </c>
      <c r="C2537" s="1" t="s">
        <v>7</v>
      </c>
      <c r="D2537" s="1" t="s">
        <v>3594</v>
      </c>
      <c r="E2537" s="1" t="s">
        <v>3595</v>
      </c>
      <c r="F2537" s="1" t="s">
        <v>6255</v>
      </c>
      <c r="G2537" s="1" t="s">
        <v>7308</v>
      </c>
      <c r="H2537" s="1" t="s">
        <v>7309</v>
      </c>
      <c r="I2537" s="52" t="s">
        <v>3215</v>
      </c>
      <c r="J2537" s="52" t="s">
        <v>3216</v>
      </c>
      <c r="K2537" s="1" t="s">
        <v>3602</v>
      </c>
      <c r="M2537" s="2"/>
      <c r="O2537" s="1" t="s">
        <v>7359</v>
      </c>
      <c r="P2537" s="52" t="s">
        <v>3774</v>
      </c>
    </row>
    <row r="2538" ht="13.2" spans="1:17">
      <c r="A2538" s="1">
        <v>2537</v>
      </c>
      <c r="B2538" s="1" t="s">
        <v>3</v>
      </c>
      <c r="C2538" s="1" t="s">
        <v>4</v>
      </c>
      <c r="D2538" s="1" t="s">
        <v>3594</v>
      </c>
      <c r="E2538" s="1" t="s">
        <v>3595</v>
      </c>
      <c r="F2538" s="1" t="s">
        <v>6255</v>
      </c>
      <c r="G2538" s="1" t="s">
        <v>7308</v>
      </c>
      <c r="H2538" s="1" t="s">
        <v>7309</v>
      </c>
      <c r="I2538" s="52" t="s">
        <v>3215</v>
      </c>
      <c r="J2538" s="52" t="s">
        <v>3216</v>
      </c>
      <c r="K2538" s="1" t="s">
        <v>3602</v>
      </c>
      <c r="L2538" s="1" t="s">
        <v>7360</v>
      </c>
      <c r="M2538" s="2" t="s">
        <v>55</v>
      </c>
      <c r="O2538" s="1" t="s">
        <v>7359</v>
      </c>
      <c r="P2538" s="52" t="s">
        <v>3774</v>
      </c>
      <c r="Q2538" s="52" t="s">
        <v>3776</v>
      </c>
    </row>
    <row r="2539" ht="13.2" spans="1:16">
      <c r="A2539" s="1">
        <v>2538</v>
      </c>
      <c r="B2539" s="1" t="s">
        <v>6</v>
      </c>
      <c r="C2539" s="1" t="s">
        <v>7</v>
      </c>
      <c r="D2539" s="1" t="s">
        <v>3594</v>
      </c>
      <c r="E2539" s="1" t="s">
        <v>3595</v>
      </c>
      <c r="F2539" s="1" t="s">
        <v>6255</v>
      </c>
      <c r="G2539" s="1" t="s">
        <v>7308</v>
      </c>
      <c r="H2539" s="1" t="s">
        <v>7309</v>
      </c>
      <c r="I2539" s="52" t="s">
        <v>3217</v>
      </c>
      <c r="J2539" s="52" t="s">
        <v>3218</v>
      </c>
      <c r="K2539" s="1" t="s">
        <v>3602</v>
      </c>
      <c r="M2539" s="2"/>
      <c r="O2539" s="1" t="s">
        <v>7361</v>
      </c>
      <c r="P2539" s="52" t="s">
        <v>4977</v>
      </c>
    </row>
    <row r="2540" ht="13.2" spans="1:17">
      <c r="A2540" s="1">
        <v>2539</v>
      </c>
      <c r="B2540" s="1" t="s">
        <v>3</v>
      </c>
      <c r="C2540" s="1" t="s">
        <v>4</v>
      </c>
      <c r="D2540" s="1" t="s">
        <v>3594</v>
      </c>
      <c r="E2540" s="1" t="s">
        <v>3595</v>
      </c>
      <c r="F2540" s="1" t="s">
        <v>6255</v>
      </c>
      <c r="G2540" s="1" t="s">
        <v>7308</v>
      </c>
      <c r="H2540" s="1" t="s">
        <v>7309</v>
      </c>
      <c r="I2540" s="52" t="s">
        <v>3217</v>
      </c>
      <c r="J2540" s="52" t="s">
        <v>3218</v>
      </c>
      <c r="K2540" s="1" t="s">
        <v>3602</v>
      </c>
      <c r="L2540" s="1" t="s">
        <v>7362</v>
      </c>
      <c r="M2540" s="2" t="s">
        <v>55</v>
      </c>
      <c r="O2540" s="1" t="s">
        <v>7361</v>
      </c>
      <c r="P2540" s="52" t="s">
        <v>4977</v>
      </c>
      <c r="Q2540" s="52" t="s">
        <v>7271</v>
      </c>
    </row>
    <row r="2541" ht="13.2" spans="1:18">
      <c r="A2541" s="1">
        <v>2540</v>
      </c>
      <c r="B2541" s="1" t="s">
        <v>6</v>
      </c>
      <c r="C2541" s="1" t="s">
        <v>8</v>
      </c>
      <c r="D2541" s="1" t="s">
        <v>3594</v>
      </c>
      <c r="E2541" s="1" t="s">
        <v>3595</v>
      </c>
      <c r="F2541" s="1" t="s">
        <v>6255</v>
      </c>
      <c r="G2541" s="1" t="s">
        <v>7308</v>
      </c>
      <c r="H2541" s="1" t="s">
        <v>7309</v>
      </c>
      <c r="I2541" s="52" t="s">
        <v>3219</v>
      </c>
      <c r="J2541" s="52" t="s">
        <v>3220</v>
      </c>
      <c r="K2541" s="52" t="s">
        <v>3597</v>
      </c>
      <c r="M2541" s="2"/>
      <c r="O2541" s="1" t="s">
        <v>7363</v>
      </c>
      <c r="P2541" s="52" t="s">
        <v>2938</v>
      </c>
      <c r="R2541" s="1" t="s">
        <v>3609</v>
      </c>
    </row>
    <row r="2542" ht="13.2" spans="1:16">
      <c r="A2542" s="1">
        <v>2541</v>
      </c>
      <c r="B2542" s="1" t="s">
        <v>6</v>
      </c>
      <c r="C2542" s="1" t="s">
        <v>7</v>
      </c>
      <c r="D2542" s="1" t="s">
        <v>3594</v>
      </c>
      <c r="E2542" s="1" t="s">
        <v>3595</v>
      </c>
      <c r="F2542" s="1" t="s">
        <v>6255</v>
      </c>
      <c r="G2542" s="1" t="s">
        <v>7308</v>
      </c>
      <c r="H2542" s="1" t="s">
        <v>7309</v>
      </c>
      <c r="I2542" s="52" t="s">
        <v>3221</v>
      </c>
      <c r="J2542" s="52" t="s">
        <v>3222</v>
      </c>
      <c r="K2542" s="1" t="s">
        <v>3602</v>
      </c>
      <c r="M2542" s="2"/>
      <c r="O2542" s="1" t="s">
        <v>7364</v>
      </c>
      <c r="P2542" s="52" t="s">
        <v>4231</v>
      </c>
    </row>
    <row r="2543" ht="13.2" spans="1:17">
      <c r="A2543" s="1">
        <v>2542</v>
      </c>
      <c r="B2543" s="1" t="s">
        <v>3</v>
      </c>
      <c r="C2543" s="1" t="s">
        <v>4</v>
      </c>
      <c r="D2543" s="1" t="s">
        <v>3594</v>
      </c>
      <c r="E2543" s="1" t="s">
        <v>3595</v>
      </c>
      <c r="F2543" s="1" t="s">
        <v>6255</v>
      </c>
      <c r="G2543" s="1" t="s">
        <v>7308</v>
      </c>
      <c r="H2543" s="1" t="s">
        <v>7309</v>
      </c>
      <c r="I2543" s="52" t="s">
        <v>3221</v>
      </c>
      <c r="J2543" s="52" t="s">
        <v>3222</v>
      </c>
      <c r="K2543" s="1" t="s">
        <v>3602</v>
      </c>
      <c r="L2543" s="1" t="s">
        <v>7365</v>
      </c>
      <c r="M2543" s="2" t="s">
        <v>663</v>
      </c>
      <c r="O2543" s="1" t="s">
        <v>7364</v>
      </c>
      <c r="P2543" s="52" t="s">
        <v>4231</v>
      </c>
      <c r="Q2543" s="52" t="s">
        <v>4233</v>
      </c>
    </row>
    <row r="2544" ht="13.2" spans="1:18">
      <c r="A2544" s="1">
        <v>2543</v>
      </c>
      <c r="B2544" s="1" t="s">
        <v>6</v>
      </c>
      <c r="C2544" s="1" t="s">
        <v>8</v>
      </c>
      <c r="D2544" s="1" t="s">
        <v>3594</v>
      </c>
      <c r="E2544" s="1" t="s">
        <v>3595</v>
      </c>
      <c r="F2544" s="1" t="s">
        <v>6255</v>
      </c>
      <c r="G2544" s="1" t="s">
        <v>7308</v>
      </c>
      <c r="H2544" s="1" t="s">
        <v>7309</v>
      </c>
      <c r="I2544" s="52" t="s">
        <v>3223</v>
      </c>
      <c r="J2544" s="52" t="s">
        <v>3224</v>
      </c>
      <c r="K2544" s="1" t="s">
        <v>3602</v>
      </c>
      <c r="M2544" s="2"/>
      <c r="O2544" s="1" t="s">
        <v>7366</v>
      </c>
      <c r="P2544" s="52" t="s">
        <v>4378</v>
      </c>
      <c r="R2544" s="1" t="s">
        <v>3609</v>
      </c>
    </row>
    <row r="2545" ht="13.2" spans="1:16">
      <c r="A2545" s="1">
        <v>2544</v>
      </c>
      <c r="B2545" s="1" t="s">
        <v>6</v>
      </c>
      <c r="C2545" s="1" t="s">
        <v>7</v>
      </c>
      <c r="D2545" s="1" t="s">
        <v>3594</v>
      </c>
      <c r="E2545" s="1" t="s">
        <v>3595</v>
      </c>
      <c r="F2545" s="1" t="s">
        <v>6255</v>
      </c>
      <c r="G2545" s="1" t="s">
        <v>7308</v>
      </c>
      <c r="H2545" s="1" t="s">
        <v>7309</v>
      </c>
      <c r="I2545" s="52" t="s">
        <v>3225</v>
      </c>
      <c r="J2545" s="52" t="s">
        <v>3226</v>
      </c>
      <c r="K2545" s="1" t="s">
        <v>3602</v>
      </c>
      <c r="M2545" s="2"/>
      <c r="O2545" s="1" t="s">
        <v>7367</v>
      </c>
      <c r="P2545" s="52" t="s">
        <v>4194</v>
      </c>
    </row>
    <row r="2546" ht="13.2" spans="1:17">
      <c r="A2546" s="1">
        <v>2545</v>
      </c>
      <c r="B2546" s="1" t="s">
        <v>3</v>
      </c>
      <c r="C2546" s="1" t="s">
        <v>4</v>
      </c>
      <c r="D2546" s="1" t="s">
        <v>3594</v>
      </c>
      <c r="E2546" s="1" t="s">
        <v>3595</v>
      </c>
      <c r="F2546" s="1" t="s">
        <v>6255</v>
      </c>
      <c r="G2546" s="1" t="s">
        <v>7308</v>
      </c>
      <c r="H2546" s="1" t="s">
        <v>7309</v>
      </c>
      <c r="I2546" s="52" t="s">
        <v>3225</v>
      </c>
      <c r="J2546" s="52" t="s">
        <v>3226</v>
      </c>
      <c r="K2546" s="1" t="s">
        <v>3602</v>
      </c>
      <c r="L2546" s="1" t="s">
        <v>7368</v>
      </c>
      <c r="M2546" s="2" t="s">
        <v>55</v>
      </c>
      <c r="O2546" s="1" t="s">
        <v>7367</v>
      </c>
      <c r="P2546" s="52" t="s">
        <v>4194</v>
      </c>
      <c r="Q2546" s="52" t="s">
        <v>4196</v>
      </c>
    </row>
    <row r="2547" ht="13.2" spans="1:16">
      <c r="A2547" s="1">
        <v>2546</v>
      </c>
      <c r="B2547" s="1" t="s">
        <v>6</v>
      </c>
      <c r="C2547" s="1" t="s">
        <v>7</v>
      </c>
      <c r="D2547" s="1" t="s">
        <v>3594</v>
      </c>
      <c r="E2547" s="1" t="s">
        <v>3595</v>
      </c>
      <c r="F2547" s="1" t="s">
        <v>6255</v>
      </c>
      <c r="G2547" s="1" t="s">
        <v>7308</v>
      </c>
      <c r="H2547" s="1" t="s">
        <v>7309</v>
      </c>
      <c r="I2547" s="52" t="s">
        <v>3227</v>
      </c>
      <c r="J2547" s="52" t="s">
        <v>3228</v>
      </c>
      <c r="K2547" s="1" t="s">
        <v>3602</v>
      </c>
      <c r="M2547" s="2"/>
      <c r="O2547" s="1" t="s">
        <v>7369</v>
      </c>
      <c r="P2547" s="52" t="s">
        <v>6165</v>
      </c>
    </row>
    <row r="2548" ht="13.2" spans="1:17">
      <c r="A2548" s="1">
        <v>2547</v>
      </c>
      <c r="B2548" s="1" t="s">
        <v>3</v>
      </c>
      <c r="C2548" s="1" t="s">
        <v>4</v>
      </c>
      <c r="D2548" s="1" t="s">
        <v>3594</v>
      </c>
      <c r="E2548" s="1" t="s">
        <v>3595</v>
      </c>
      <c r="F2548" s="1" t="s">
        <v>6255</v>
      </c>
      <c r="G2548" s="1" t="s">
        <v>7308</v>
      </c>
      <c r="H2548" s="1" t="s">
        <v>7309</v>
      </c>
      <c r="I2548" s="52" t="s">
        <v>3227</v>
      </c>
      <c r="J2548" s="52" t="s">
        <v>3228</v>
      </c>
      <c r="K2548" s="1" t="s">
        <v>3602</v>
      </c>
      <c r="L2548" s="1" t="s">
        <v>7370</v>
      </c>
      <c r="M2548" s="2" t="s">
        <v>664</v>
      </c>
      <c r="O2548" s="1" t="s">
        <v>7369</v>
      </c>
      <c r="P2548" s="52" t="s">
        <v>6165</v>
      </c>
      <c r="Q2548" s="52" t="s">
        <v>6167</v>
      </c>
    </row>
    <row r="2549" ht="13.2" spans="1:16">
      <c r="A2549" s="1">
        <v>2548</v>
      </c>
      <c r="B2549" s="1" t="s">
        <v>6</v>
      </c>
      <c r="C2549" s="1" t="s">
        <v>7</v>
      </c>
      <c r="D2549" s="1" t="s">
        <v>3594</v>
      </c>
      <c r="E2549" s="1" t="s">
        <v>3595</v>
      </c>
      <c r="F2549" s="1" t="s">
        <v>6255</v>
      </c>
      <c r="G2549" s="1" t="s">
        <v>7308</v>
      </c>
      <c r="H2549" s="1" t="s">
        <v>7309</v>
      </c>
      <c r="I2549" s="52" t="s">
        <v>3229</v>
      </c>
      <c r="J2549" s="52" t="s">
        <v>3230</v>
      </c>
      <c r="K2549" s="1" t="s">
        <v>3602</v>
      </c>
      <c r="M2549" s="2"/>
      <c r="O2549" s="1" t="s">
        <v>7371</v>
      </c>
      <c r="P2549" s="52" t="s">
        <v>7372</v>
      </c>
    </row>
    <row r="2550" ht="13.2" spans="1:17">
      <c r="A2550" s="1">
        <v>2549</v>
      </c>
      <c r="B2550" s="1" t="s">
        <v>3</v>
      </c>
      <c r="C2550" s="1" t="s">
        <v>4</v>
      </c>
      <c r="D2550" s="1" t="s">
        <v>3594</v>
      </c>
      <c r="E2550" s="1" t="s">
        <v>3595</v>
      </c>
      <c r="F2550" s="1" t="s">
        <v>6255</v>
      </c>
      <c r="G2550" s="1" t="s">
        <v>7308</v>
      </c>
      <c r="H2550" s="1" t="s">
        <v>7309</v>
      </c>
      <c r="I2550" s="52" t="s">
        <v>3229</v>
      </c>
      <c r="J2550" s="52" t="s">
        <v>3230</v>
      </c>
      <c r="K2550" s="1" t="s">
        <v>3602</v>
      </c>
      <c r="L2550" s="1" t="s">
        <v>7373</v>
      </c>
      <c r="M2550" s="2" t="s">
        <v>55</v>
      </c>
      <c r="O2550" s="1" t="s">
        <v>7371</v>
      </c>
      <c r="P2550" s="52" t="s">
        <v>7372</v>
      </c>
      <c r="Q2550" s="52" t="s">
        <v>6253</v>
      </c>
    </row>
    <row r="2551" ht="13.2" spans="1:16">
      <c r="A2551" s="1">
        <v>2550</v>
      </c>
      <c r="B2551" s="1" t="s">
        <v>6</v>
      </c>
      <c r="C2551" s="1" t="s">
        <v>7</v>
      </c>
      <c r="D2551" s="1" t="s">
        <v>3594</v>
      </c>
      <c r="E2551" s="1" t="s">
        <v>3595</v>
      </c>
      <c r="F2551" s="1" t="s">
        <v>6255</v>
      </c>
      <c r="G2551" s="1" t="s">
        <v>7308</v>
      </c>
      <c r="H2551" s="1" t="s">
        <v>7309</v>
      </c>
      <c r="I2551" s="52" t="s">
        <v>3231</v>
      </c>
      <c r="J2551" s="52" t="s">
        <v>3232</v>
      </c>
      <c r="K2551" s="1" t="s">
        <v>3602</v>
      </c>
      <c r="M2551" s="2"/>
      <c r="O2551" s="1" t="s">
        <v>7374</v>
      </c>
      <c r="P2551" s="52" t="s">
        <v>5745</v>
      </c>
    </row>
    <row r="2552" ht="13.2" spans="1:17">
      <c r="A2552" s="1">
        <v>2551</v>
      </c>
      <c r="B2552" s="1" t="s">
        <v>3</v>
      </c>
      <c r="C2552" s="1" t="s">
        <v>4</v>
      </c>
      <c r="D2552" s="1" t="s">
        <v>3594</v>
      </c>
      <c r="E2552" s="1" t="s">
        <v>3595</v>
      </c>
      <c r="F2552" s="1" t="s">
        <v>6255</v>
      </c>
      <c r="G2552" s="1" t="s">
        <v>7308</v>
      </c>
      <c r="H2552" s="1" t="s">
        <v>7309</v>
      </c>
      <c r="I2552" s="52" t="s">
        <v>3231</v>
      </c>
      <c r="J2552" s="52" t="s">
        <v>3232</v>
      </c>
      <c r="K2552" s="1" t="s">
        <v>3602</v>
      </c>
      <c r="L2552" s="1" t="s">
        <v>7375</v>
      </c>
      <c r="M2552" s="2" t="s">
        <v>663</v>
      </c>
      <c r="O2552" s="1" t="s">
        <v>7374</v>
      </c>
      <c r="P2552" s="52" t="s">
        <v>5745</v>
      </c>
      <c r="Q2552" s="52" t="s">
        <v>5747</v>
      </c>
    </row>
    <row r="2553" ht="13.2" spans="1:16">
      <c r="A2553" s="1">
        <v>2552</v>
      </c>
      <c r="B2553" s="1" t="s">
        <v>6</v>
      </c>
      <c r="C2553" s="1" t="s">
        <v>7</v>
      </c>
      <c r="D2553" s="1" t="s">
        <v>3594</v>
      </c>
      <c r="E2553" s="1" t="s">
        <v>3595</v>
      </c>
      <c r="F2553" s="1" t="s">
        <v>6255</v>
      </c>
      <c r="G2553" s="1" t="s">
        <v>7308</v>
      </c>
      <c r="H2553" s="1" t="s">
        <v>7309</v>
      </c>
      <c r="I2553" s="52" t="s">
        <v>3233</v>
      </c>
      <c r="J2553" s="52" t="s">
        <v>3234</v>
      </c>
      <c r="K2553" s="1" t="s">
        <v>3602</v>
      </c>
      <c r="M2553" s="2"/>
      <c r="O2553" s="1" t="s">
        <v>7376</v>
      </c>
      <c r="P2553" s="52" t="s">
        <v>3877</v>
      </c>
    </row>
    <row r="2554" ht="13.2" spans="1:17">
      <c r="A2554" s="1">
        <v>2553</v>
      </c>
      <c r="B2554" s="1" t="s">
        <v>3</v>
      </c>
      <c r="C2554" s="1" t="s">
        <v>4</v>
      </c>
      <c r="D2554" s="1" t="s">
        <v>3594</v>
      </c>
      <c r="E2554" s="1" t="s">
        <v>3595</v>
      </c>
      <c r="F2554" s="1" t="s">
        <v>6255</v>
      </c>
      <c r="G2554" s="1" t="s">
        <v>7308</v>
      </c>
      <c r="H2554" s="1" t="s">
        <v>7309</v>
      </c>
      <c r="I2554" s="52" t="s">
        <v>3233</v>
      </c>
      <c r="J2554" s="52" t="s">
        <v>3234</v>
      </c>
      <c r="K2554" s="1" t="s">
        <v>3602</v>
      </c>
      <c r="L2554" s="1" t="s">
        <v>7377</v>
      </c>
      <c r="M2554" s="2" t="s">
        <v>195</v>
      </c>
      <c r="O2554" s="1" t="s">
        <v>7376</v>
      </c>
      <c r="P2554" s="52" t="s">
        <v>3877</v>
      </c>
      <c r="Q2554" s="52" t="s">
        <v>5247</v>
      </c>
    </row>
    <row r="2555" ht="13.2" spans="1:16">
      <c r="A2555" s="1">
        <v>2554</v>
      </c>
      <c r="B2555" s="1" t="s">
        <v>6</v>
      </c>
      <c r="C2555" s="1" t="s">
        <v>7</v>
      </c>
      <c r="D2555" s="1" t="s">
        <v>3594</v>
      </c>
      <c r="E2555" s="1" t="s">
        <v>3595</v>
      </c>
      <c r="F2555" s="1" t="s">
        <v>6255</v>
      </c>
      <c r="G2555" s="1" t="s">
        <v>7308</v>
      </c>
      <c r="H2555" s="1" t="s">
        <v>7309</v>
      </c>
      <c r="I2555" s="52" t="s">
        <v>3235</v>
      </c>
      <c r="J2555" s="52" t="s">
        <v>3236</v>
      </c>
      <c r="K2555" s="1" t="s">
        <v>3602</v>
      </c>
      <c r="M2555" s="2"/>
      <c r="O2555" s="1" t="s">
        <v>7378</v>
      </c>
      <c r="P2555" s="52" t="s">
        <v>4969</v>
      </c>
    </row>
    <row r="2556" ht="13.2" spans="1:17">
      <c r="A2556" s="1">
        <v>2555</v>
      </c>
      <c r="B2556" s="1" t="s">
        <v>3</v>
      </c>
      <c r="C2556" s="1" t="s">
        <v>4</v>
      </c>
      <c r="D2556" s="1" t="s">
        <v>3594</v>
      </c>
      <c r="E2556" s="1" t="s">
        <v>3595</v>
      </c>
      <c r="F2556" s="1" t="s">
        <v>6255</v>
      </c>
      <c r="G2556" s="1" t="s">
        <v>7308</v>
      </c>
      <c r="H2556" s="1" t="s">
        <v>7309</v>
      </c>
      <c r="I2556" s="52" t="s">
        <v>3235</v>
      </c>
      <c r="J2556" s="52" t="s">
        <v>3236</v>
      </c>
      <c r="K2556" s="1" t="s">
        <v>3602</v>
      </c>
      <c r="L2556" s="1" t="s">
        <v>7379</v>
      </c>
      <c r="M2556" s="2" t="s">
        <v>645</v>
      </c>
      <c r="O2556" s="1" t="s">
        <v>7378</v>
      </c>
      <c r="P2556" s="52" t="s">
        <v>4969</v>
      </c>
      <c r="Q2556" s="52" t="s">
        <v>4683</v>
      </c>
    </row>
    <row r="2557" ht="13.2" spans="1:16">
      <c r="A2557" s="1">
        <v>2556</v>
      </c>
      <c r="B2557" s="1" t="s">
        <v>6</v>
      </c>
      <c r="C2557" s="1" t="s">
        <v>7</v>
      </c>
      <c r="D2557" s="1" t="s">
        <v>3594</v>
      </c>
      <c r="E2557" s="1" t="s">
        <v>3595</v>
      </c>
      <c r="F2557" s="1" t="s">
        <v>6255</v>
      </c>
      <c r="G2557" s="1" t="s">
        <v>7308</v>
      </c>
      <c r="H2557" s="1" t="s">
        <v>7309</v>
      </c>
      <c r="I2557" s="52" t="s">
        <v>3237</v>
      </c>
      <c r="J2557" s="52" t="s">
        <v>3238</v>
      </c>
      <c r="K2557" s="52" t="s">
        <v>3597</v>
      </c>
      <c r="M2557" s="2"/>
      <c r="O2557" s="1" t="s">
        <v>7380</v>
      </c>
      <c r="P2557" s="52" t="s">
        <v>4050</v>
      </c>
    </row>
    <row r="2558" ht="13.2" spans="1:17">
      <c r="A2558" s="1">
        <v>2557</v>
      </c>
      <c r="B2558" s="1" t="s">
        <v>3</v>
      </c>
      <c r="C2558" s="1" t="s">
        <v>4</v>
      </c>
      <c r="D2558" s="1" t="s">
        <v>3594</v>
      </c>
      <c r="E2558" s="1" t="s">
        <v>3595</v>
      </c>
      <c r="F2558" s="1" t="s">
        <v>6255</v>
      </c>
      <c r="G2558" s="1" t="s">
        <v>7308</v>
      </c>
      <c r="H2558" s="1" t="s">
        <v>7309</v>
      </c>
      <c r="I2558" s="52" t="s">
        <v>3237</v>
      </c>
      <c r="J2558" s="52" t="s">
        <v>3238</v>
      </c>
      <c r="K2558" s="52" t="s">
        <v>3597</v>
      </c>
      <c r="L2558" s="1" t="s">
        <v>7381</v>
      </c>
      <c r="M2558" s="2" t="s">
        <v>155</v>
      </c>
      <c r="O2558" s="1" t="s">
        <v>7380</v>
      </c>
      <c r="P2558" s="52" t="s">
        <v>4050</v>
      </c>
      <c r="Q2558" s="52" t="s">
        <v>4052</v>
      </c>
    </row>
    <row r="2559" ht="13.2" spans="1:18">
      <c r="A2559" s="1">
        <v>2558</v>
      </c>
      <c r="B2559" s="1" t="s">
        <v>6</v>
      </c>
      <c r="C2559" s="1" t="s">
        <v>8</v>
      </c>
      <c r="D2559" s="1" t="s">
        <v>3594</v>
      </c>
      <c r="E2559" s="1" t="s">
        <v>3595</v>
      </c>
      <c r="F2559" s="1" t="s">
        <v>6255</v>
      </c>
      <c r="G2559" s="1" t="s">
        <v>7382</v>
      </c>
      <c r="H2559" s="1" t="s">
        <v>7383</v>
      </c>
      <c r="I2559" s="52" t="s">
        <v>3239</v>
      </c>
      <c r="J2559" s="52" t="s">
        <v>3240</v>
      </c>
      <c r="K2559" s="52" t="s">
        <v>3597</v>
      </c>
      <c r="M2559" s="2"/>
      <c r="O2559" s="1" t="s">
        <v>7384</v>
      </c>
      <c r="P2559" s="52" t="s">
        <v>7385</v>
      </c>
      <c r="R2559" s="1" t="s">
        <v>3609</v>
      </c>
    </row>
    <row r="2560" ht="13.2" spans="1:18">
      <c r="A2560" s="1">
        <v>2559</v>
      </c>
      <c r="B2560" s="1" t="s">
        <v>6</v>
      </c>
      <c r="C2560" s="1" t="s">
        <v>8</v>
      </c>
      <c r="D2560" s="1" t="s">
        <v>3594</v>
      </c>
      <c r="E2560" s="1" t="s">
        <v>3595</v>
      </c>
      <c r="F2560" s="1" t="s">
        <v>6255</v>
      </c>
      <c r="G2560" s="1" t="s">
        <v>7382</v>
      </c>
      <c r="H2560" s="1" t="s">
        <v>7383</v>
      </c>
      <c r="I2560" s="52" t="s">
        <v>3241</v>
      </c>
      <c r="J2560" s="52" t="s">
        <v>3242</v>
      </c>
      <c r="K2560" s="1" t="s">
        <v>3602</v>
      </c>
      <c r="M2560" s="2"/>
      <c r="O2560" s="1" t="s">
        <v>7386</v>
      </c>
      <c r="P2560" s="52" t="s">
        <v>7387</v>
      </c>
      <c r="R2560" s="1" t="s">
        <v>3609</v>
      </c>
    </row>
    <row r="2561" ht="13.2" spans="1:16">
      <c r="A2561" s="1">
        <v>2560</v>
      </c>
      <c r="B2561" s="1" t="s">
        <v>6</v>
      </c>
      <c r="C2561" s="1" t="s">
        <v>7</v>
      </c>
      <c r="D2561" s="1" t="s">
        <v>3594</v>
      </c>
      <c r="E2561" s="1" t="s">
        <v>3595</v>
      </c>
      <c r="F2561" s="1" t="s">
        <v>6255</v>
      </c>
      <c r="G2561" s="1" t="s">
        <v>7382</v>
      </c>
      <c r="H2561" s="1" t="s">
        <v>7383</v>
      </c>
      <c r="I2561" s="52" t="s">
        <v>3243</v>
      </c>
      <c r="J2561" s="52" t="s">
        <v>3244</v>
      </c>
      <c r="K2561" s="52" t="s">
        <v>3597</v>
      </c>
      <c r="M2561" s="2"/>
      <c r="O2561" s="1" t="s">
        <v>7388</v>
      </c>
      <c r="P2561" s="52" t="s">
        <v>4627</v>
      </c>
    </row>
    <row r="2562" ht="13.2" spans="1:17">
      <c r="A2562" s="1">
        <v>2561</v>
      </c>
      <c r="B2562" s="1" t="s">
        <v>3</v>
      </c>
      <c r="C2562" s="1" t="s">
        <v>4</v>
      </c>
      <c r="D2562" s="1" t="s">
        <v>3594</v>
      </c>
      <c r="E2562" s="1" t="s">
        <v>3595</v>
      </c>
      <c r="F2562" s="1" t="s">
        <v>6255</v>
      </c>
      <c r="G2562" s="1" t="s">
        <v>7382</v>
      </c>
      <c r="H2562" s="1" t="s">
        <v>7383</v>
      </c>
      <c r="I2562" s="52" t="s">
        <v>3243</v>
      </c>
      <c r="J2562" s="52" t="s">
        <v>3244</v>
      </c>
      <c r="K2562" s="52" t="s">
        <v>3597</v>
      </c>
      <c r="L2562" s="1" t="s">
        <v>7389</v>
      </c>
      <c r="M2562" s="2" t="s">
        <v>638</v>
      </c>
      <c r="O2562" s="1" t="s">
        <v>7388</v>
      </c>
      <c r="P2562" s="52" t="s">
        <v>4627</v>
      </c>
      <c r="Q2562" s="52" t="s">
        <v>4629</v>
      </c>
    </row>
    <row r="2563" ht="13.2" spans="1:16">
      <c r="A2563" s="1">
        <v>2562</v>
      </c>
      <c r="B2563" s="1" t="s">
        <v>6</v>
      </c>
      <c r="C2563" s="1" t="s">
        <v>7</v>
      </c>
      <c r="D2563" s="1" t="s">
        <v>3594</v>
      </c>
      <c r="E2563" s="1" t="s">
        <v>3595</v>
      </c>
      <c r="F2563" s="1" t="s">
        <v>6255</v>
      </c>
      <c r="G2563" s="1" t="s">
        <v>7382</v>
      </c>
      <c r="H2563" s="1" t="s">
        <v>7383</v>
      </c>
      <c r="I2563" s="52" t="s">
        <v>3245</v>
      </c>
      <c r="J2563" s="52" t="s">
        <v>3246</v>
      </c>
      <c r="K2563" s="52" t="s">
        <v>3597</v>
      </c>
      <c r="M2563" s="2"/>
      <c r="N2563" s="1" t="s">
        <v>7390</v>
      </c>
      <c r="O2563" s="1" t="s">
        <v>7391</v>
      </c>
      <c r="P2563" s="52" t="s">
        <v>5360</v>
      </c>
    </row>
    <row r="2564" ht="13.2" spans="1:17">
      <c r="A2564" s="1">
        <v>2563</v>
      </c>
      <c r="B2564" s="1" t="s">
        <v>3</v>
      </c>
      <c r="C2564" s="1" t="s">
        <v>4</v>
      </c>
      <c r="D2564" s="1" t="s">
        <v>3594</v>
      </c>
      <c r="E2564" s="1" t="s">
        <v>3595</v>
      </c>
      <c r="F2564" s="1" t="s">
        <v>6255</v>
      </c>
      <c r="G2564" s="1" t="s">
        <v>7382</v>
      </c>
      <c r="H2564" s="1" t="s">
        <v>7383</v>
      </c>
      <c r="I2564" s="52" t="s">
        <v>3245</v>
      </c>
      <c r="J2564" s="52" t="s">
        <v>3246</v>
      </c>
      <c r="K2564" s="52" t="s">
        <v>3597</v>
      </c>
      <c r="L2564" s="1" t="s">
        <v>7392</v>
      </c>
      <c r="M2564" s="2" t="s">
        <v>665</v>
      </c>
      <c r="N2564" s="1" t="s">
        <v>7390</v>
      </c>
      <c r="O2564" s="1" t="s">
        <v>7391</v>
      </c>
      <c r="P2564" s="52" t="s">
        <v>5360</v>
      </c>
      <c r="Q2564" s="52" t="s">
        <v>5362</v>
      </c>
    </row>
    <row r="2565" ht="13.2" spans="1:18">
      <c r="A2565" s="1">
        <v>2564</v>
      </c>
      <c r="B2565" s="1" t="s">
        <v>6</v>
      </c>
      <c r="C2565" s="1" t="s">
        <v>8</v>
      </c>
      <c r="D2565" s="1" t="s">
        <v>3594</v>
      </c>
      <c r="E2565" s="1" t="s">
        <v>3595</v>
      </c>
      <c r="F2565" s="1" t="s">
        <v>6255</v>
      </c>
      <c r="G2565" s="1" t="s">
        <v>7382</v>
      </c>
      <c r="H2565" s="1" t="s">
        <v>7383</v>
      </c>
      <c r="I2565" s="52" t="s">
        <v>3247</v>
      </c>
      <c r="J2565" s="52" t="s">
        <v>3248</v>
      </c>
      <c r="K2565" s="52" t="s">
        <v>3597</v>
      </c>
      <c r="M2565" s="2"/>
      <c r="O2565" s="1" t="s">
        <v>7393</v>
      </c>
      <c r="P2565" s="52" t="s">
        <v>6053</v>
      </c>
      <c r="R2565" s="1" t="s">
        <v>3609</v>
      </c>
    </row>
    <row r="2566" ht="13.2" spans="1:16">
      <c r="A2566" s="1">
        <v>2565</v>
      </c>
      <c r="B2566" s="1" t="s">
        <v>6</v>
      </c>
      <c r="C2566" s="1" t="s">
        <v>7</v>
      </c>
      <c r="D2566" s="1" t="s">
        <v>3594</v>
      </c>
      <c r="E2566" s="1" t="s">
        <v>3595</v>
      </c>
      <c r="F2566" s="1" t="s">
        <v>6255</v>
      </c>
      <c r="G2566" s="1" t="s">
        <v>7382</v>
      </c>
      <c r="H2566" s="1" t="s">
        <v>7383</v>
      </c>
      <c r="I2566" s="52" t="s">
        <v>3249</v>
      </c>
      <c r="J2566" s="52" t="s">
        <v>3250</v>
      </c>
      <c r="K2566" s="1" t="s">
        <v>3602</v>
      </c>
      <c r="M2566" s="2"/>
      <c r="O2566" s="1" t="s">
        <v>7394</v>
      </c>
      <c r="P2566" s="52" t="s">
        <v>3877</v>
      </c>
    </row>
    <row r="2567" ht="13.2" spans="1:17">
      <c r="A2567" s="1">
        <v>2566</v>
      </c>
      <c r="B2567" s="1" t="s">
        <v>3</v>
      </c>
      <c r="C2567" s="1" t="s">
        <v>4</v>
      </c>
      <c r="D2567" s="1" t="s">
        <v>3594</v>
      </c>
      <c r="E2567" s="1" t="s">
        <v>3595</v>
      </c>
      <c r="F2567" s="1" t="s">
        <v>6255</v>
      </c>
      <c r="G2567" s="1" t="s">
        <v>7382</v>
      </c>
      <c r="H2567" s="1" t="s">
        <v>7383</v>
      </c>
      <c r="I2567" s="52" t="s">
        <v>3249</v>
      </c>
      <c r="J2567" s="52" t="s">
        <v>3250</v>
      </c>
      <c r="K2567" s="1" t="s">
        <v>3602</v>
      </c>
      <c r="L2567" s="1" t="s">
        <v>7395</v>
      </c>
      <c r="M2567" s="2" t="s">
        <v>55</v>
      </c>
      <c r="O2567" s="1" t="s">
        <v>7394</v>
      </c>
      <c r="P2567" s="52" t="s">
        <v>3877</v>
      </c>
      <c r="Q2567" s="52" t="s">
        <v>5247</v>
      </c>
    </row>
    <row r="2568" ht="13.2" spans="1:16">
      <c r="A2568" s="1">
        <v>2567</v>
      </c>
      <c r="B2568" s="1" t="s">
        <v>6</v>
      </c>
      <c r="C2568" s="1" t="s">
        <v>7</v>
      </c>
      <c r="D2568" s="1" t="s">
        <v>3594</v>
      </c>
      <c r="E2568" s="1" t="s">
        <v>3595</v>
      </c>
      <c r="F2568" s="1" t="s">
        <v>6255</v>
      </c>
      <c r="G2568" s="1" t="s">
        <v>7382</v>
      </c>
      <c r="H2568" s="1" t="s">
        <v>7383</v>
      </c>
      <c r="I2568" s="52" t="s">
        <v>3251</v>
      </c>
      <c r="J2568" s="52" t="s">
        <v>3252</v>
      </c>
      <c r="K2568" s="1" t="s">
        <v>3602</v>
      </c>
      <c r="M2568" s="2"/>
      <c r="O2568" s="1" t="s">
        <v>7396</v>
      </c>
      <c r="P2568" s="52" t="s">
        <v>3447</v>
      </c>
    </row>
    <row r="2569" ht="13.2" spans="1:17">
      <c r="A2569" s="1">
        <v>2568</v>
      </c>
      <c r="B2569" s="1" t="s">
        <v>3</v>
      </c>
      <c r="C2569" s="1" t="s">
        <v>4</v>
      </c>
      <c r="D2569" s="1" t="s">
        <v>3594</v>
      </c>
      <c r="E2569" s="1" t="s">
        <v>3595</v>
      </c>
      <c r="F2569" s="1" t="s">
        <v>6255</v>
      </c>
      <c r="G2569" s="1" t="s">
        <v>7382</v>
      </c>
      <c r="H2569" s="1" t="s">
        <v>7383</v>
      </c>
      <c r="I2569" s="52" t="s">
        <v>3251</v>
      </c>
      <c r="J2569" s="52" t="s">
        <v>3252</v>
      </c>
      <c r="K2569" s="1" t="s">
        <v>3602</v>
      </c>
      <c r="L2569" s="1" t="s">
        <v>7397</v>
      </c>
      <c r="M2569" s="2" t="s">
        <v>55</v>
      </c>
      <c r="O2569" s="1" t="s">
        <v>7396</v>
      </c>
      <c r="P2569" s="52" t="s">
        <v>3447</v>
      </c>
      <c r="Q2569" s="52" t="s">
        <v>4063</v>
      </c>
    </row>
    <row r="2570" ht="13.2" spans="1:18">
      <c r="A2570" s="1">
        <v>2569</v>
      </c>
      <c r="B2570" s="1" t="s">
        <v>6</v>
      </c>
      <c r="C2570" s="1" t="s">
        <v>8</v>
      </c>
      <c r="D2570" s="1" t="s">
        <v>3594</v>
      </c>
      <c r="E2570" s="1" t="s">
        <v>3595</v>
      </c>
      <c r="F2570" s="1" t="s">
        <v>6255</v>
      </c>
      <c r="G2570" s="1" t="s">
        <v>7382</v>
      </c>
      <c r="H2570" s="1" t="s">
        <v>7383</v>
      </c>
      <c r="I2570" s="52" t="s">
        <v>3253</v>
      </c>
      <c r="J2570" s="52" t="s">
        <v>3254</v>
      </c>
      <c r="K2570" s="52" t="s">
        <v>3597</v>
      </c>
      <c r="M2570" s="2"/>
      <c r="O2570" s="1" t="s">
        <v>7398</v>
      </c>
      <c r="P2570" s="52" t="s">
        <v>5107</v>
      </c>
      <c r="R2570" s="1" t="s">
        <v>3609</v>
      </c>
    </row>
    <row r="2571" ht="13.2" spans="1:16">
      <c r="A2571" s="1">
        <v>2570</v>
      </c>
      <c r="B2571" s="1" t="s">
        <v>6</v>
      </c>
      <c r="C2571" s="1" t="s">
        <v>7</v>
      </c>
      <c r="D2571" s="1" t="s">
        <v>3594</v>
      </c>
      <c r="E2571" s="1" t="s">
        <v>3595</v>
      </c>
      <c r="F2571" s="1" t="s">
        <v>6255</v>
      </c>
      <c r="G2571" s="1" t="s">
        <v>7382</v>
      </c>
      <c r="H2571" s="1" t="s">
        <v>7383</v>
      </c>
      <c r="I2571" s="52" t="s">
        <v>3255</v>
      </c>
      <c r="J2571" s="52" t="s">
        <v>3256</v>
      </c>
      <c r="K2571" s="1" t="s">
        <v>3602</v>
      </c>
      <c r="M2571" s="2"/>
      <c r="O2571" s="1" t="s">
        <v>7399</v>
      </c>
      <c r="P2571" s="52" t="s">
        <v>4223</v>
      </c>
    </row>
    <row r="2572" ht="13.2" spans="1:17">
      <c r="A2572" s="1">
        <v>2571</v>
      </c>
      <c r="B2572" s="1" t="s">
        <v>3</v>
      </c>
      <c r="C2572" s="1" t="s">
        <v>4</v>
      </c>
      <c r="D2572" s="1" t="s">
        <v>3594</v>
      </c>
      <c r="E2572" s="1" t="s">
        <v>3595</v>
      </c>
      <c r="F2572" s="1" t="s">
        <v>6255</v>
      </c>
      <c r="G2572" s="1" t="s">
        <v>7382</v>
      </c>
      <c r="H2572" s="1" t="s">
        <v>7383</v>
      </c>
      <c r="I2572" s="52" t="s">
        <v>3255</v>
      </c>
      <c r="J2572" s="52" t="s">
        <v>3256</v>
      </c>
      <c r="K2572" s="1" t="s">
        <v>3602</v>
      </c>
      <c r="L2572" s="1" t="s">
        <v>7400</v>
      </c>
      <c r="M2572" s="2" t="s">
        <v>568</v>
      </c>
      <c r="O2572" s="1" t="s">
        <v>7399</v>
      </c>
      <c r="P2572" s="52" t="s">
        <v>4223</v>
      </c>
      <c r="Q2572" s="52" t="s">
        <v>4225</v>
      </c>
    </row>
    <row r="2573" ht="13.2" spans="1:16">
      <c r="A2573" s="1">
        <v>2572</v>
      </c>
      <c r="B2573" s="1" t="s">
        <v>6</v>
      </c>
      <c r="C2573" s="1" t="s">
        <v>7</v>
      </c>
      <c r="D2573" s="1" t="s">
        <v>3594</v>
      </c>
      <c r="E2573" s="1" t="s">
        <v>3595</v>
      </c>
      <c r="F2573" s="1" t="s">
        <v>6255</v>
      </c>
      <c r="G2573" s="1" t="s">
        <v>7382</v>
      </c>
      <c r="H2573" s="1" t="s">
        <v>7383</v>
      </c>
      <c r="I2573" s="52" t="s">
        <v>3257</v>
      </c>
      <c r="J2573" s="52" t="s">
        <v>3258</v>
      </c>
      <c r="K2573" s="1" t="s">
        <v>3602</v>
      </c>
      <c r="M2573" s="2"/>
      <c r="O2573" s="1" t="s">
        <v>7401</v>
      </c>
      <c r="P2573" s="52" t="s">
        <v>5859</v>
      </c>
    </row>
    <row r="2574" ht="13.2" spans="1:17">
      <c r="A2574" s="1">
        <v>2573</v>
      </c>
      <c r="B2574" s="1" t="s">
        <v>3</v>
      </c>
      <c r="C2574" s="1" t="s">
        <v>4</v>
      </c>
      <c r="D2574" s="1" t="s">
        <v>3594</v>
      </c>
      <c r="E2574" s="1" t="s">
        <v>3595</v>
      </c>
      <c r="F2574" s="1" t="s">
        <v>6255</v>
      </c>
      <c r="G2574" s="1" t="s">
        <v>7382</v>
      </c>
      <c r="H2574" s="1" t="s">
        <v>7383</v>
      </c>
      <c r="I2574" s="52" t="s">
        <v>3257</v>
      </c>
      <c r="J2574" s="52" t="s">
        <v>3258</v>
      </c>
      <c r="K2574" s="1" t="s">
        <v>3602</v>
      </c>
      <c r="L2574" s="1" t="s">
        <v>7402</v>
      </c>
      <c r="M2574" s="2" t="s">
        <v>567</v>
      </c>
      <c r="O2574" s="1" t="s">
        <v>7401</v>
      </c>
      <c r="P2574" s="52" t="s">
        <v>5859</v>
      </c>
      <c r="Q2574" s="52" t="s">
        <v>5861</v>
      </c>
    </row>
    <row r="2575" ht="13.2" spans="1:16">
      <c r="A2575" s="1">
        <v>2574</v>
      </c>
      <c r="B2575" s="1" t="s">
        <v>6</v>
      </c>
      <c r="C2575" s="1" t="s">
        <v>7</v>
      </c>
      <c r="D2575" s="1" t="s">
        <v>3594</v>
      </c>
      <c r="E2575" s="1" t="s">
        <v>3595</v>
      </c>
      <c r="F2575" s="1" t="s">
        <v>6255</v>
      </c>
      <c r="G2575" s="1" t="s">
        <v>7382</v>
      </c>
      <c r="H2575" s="1" t="s">
        <v>7383</v>
      </c>
      <c r="I2575" s="52" t="s">
        <v>3259</v>
      </c>
      <c r="J2575" s="52" t="s">
        <v>3260</v>
      </c>
      <c r="K2575" s="1" t="s">
        <v>3602</v>
      </c>
      <c r="M2575" s="2"/>
      <c r="O2575" s="1" t="s">
        <v>7403</v>
      </c>
      <c r="P2575" s="52" t="s">
        <v>6508</v>
      </c>
    </row>
    <row r="2576" ht="13.2" spans="1:17">
      <c r="A2576" s="1">
        <v>2575</v>
      </c>
      <c r="B2576" s="1" t="s">
        <v>3</v>
      </c>
      <c r="C2576" s="1" t="s">
        <v>4</v>
      </c>
      <c r="D2576" s="1" t="s">
        <v>3594</v>
      </c>
      <c r="E2576" s="1" t="s">
        <v>3595</v>
      </c>
      <c r="F2576" s="1" t="s">
        <v>6255</v>
      </c>
      <c r="G2576" s="1" t="s">
        <v>7382</v>
      </c>
      <c r="H2576" s="1" t="s">
        <v>7383</v>
      </c>
      <c r="I2576" s="52" t="s">
        <v>3259</v>
      </c>
      <c r="J2576" s="52" t="s">
        <v>3260</v>
      </c>
      <c r="K2576" s="1" t="s">
        <v>3602</v>
      </c>
      <c r="L2576" s="1" t="s">
        <v>7404</v>
      </c>
      <c r="M2576" s="2" t="s">
        <v>584</v>
      </c>
      <c r="O2576" s="1" t="s">
        <v>7403</v>
      </c>
      <c r="P2576" s="52" t="s">
        <v>6508</v>
      </c>
      <c r="Q2576" s="52" t="s">
        <v>6510</v>
      </c>
    </row>
    <row r="2577" ht="13.2" spans="1:16">
      <c r="A2577" s="1">
        <v>2576</v>
      </c>
      <c r="B2577" s="1" t="s">
        <v>6</v>
      </c>
      <c r="C2577" s="1" t="s">
        <v>7</v>
      </c>
      <c r="D2577" s="1" t="s">
        <v>3594</v>
      </c>
      <c r="E2577" s="1" t="s">
        <v>3595</v>
      </c>
      <c r="F2577" s="1" t="s">
        <v>6255</v>
      </c>
      <c r="G2577" s="1" t="s">
        <v>7382</v>
      </c>
      <c r="H2577" s="1" t="s">
        <v>7383</v>
      </c>
      <c r="I2577" s="52" t="s">
        <v>3261</v>
      </c>
      <c r="J2577" s="52" t="s">
        <v>3262</v>
      </c>
      <c r="K2577" s="1" t="s">
        <v>3602</v>
      </c>
      <c r="M2577" s="2"/>
      <c r="O2577" s="1" t="s">
        <v>7405</v>
      </c>
      <c r="P2577" s="52" t="s">
        <v>7372</v>
      </c>
    </row>
    <row r="2578" ht="13.2" spans="1:17">
      <c r="A2578" s="1">
        <v>2577</v>
      </c>
      <c r="B2578" s="1" t="s">
        <v>3</v>
      </c>
      <c r="C2578" s="1" t="s">
        <v>4</v>
      </c>
      <c r="D2578" s="1" t="s">
        <v>3594</v>
      </c>
      <c r="E2578" s="1" t="s">
        <v>3595</v>
      </c>
      <c r="F2578" s="1" t="s">
        <v>6255</v>
      </c>
      <c r="G2578" s="1" t="s">
        <v>7382</v>
      </c>
      <c r="H2578" s="1" t="s">
        <v>7383</v>
      </c>
      <c r="I2578" s="52" t="s">
        <v>3261</v>
      </c>
      <c r="J2578" s="52" t="s">
        <v>3262</v>
      </c>
      <c r="K2578" s="1" t="s">
        <v>3602</v>
      </c>
      <c r="L2578" s="1" t="s">
        <v>7406</v>
      </c>
      <c r="M2578" s="2" t="s">
        <v>180</v>
      </c>
      <c r="O2578" s="1" t="s">
        <v>7405</v>
      </c>
      <c r="P2578" s="52" t="s">
        <v>7372</v>
      </c>
      <c r="Q2578" s="52" t="s">
        <v>6253</v>
      </c>
    </row>
    <row r="2579" ht="13.2" spans="1:16">
      <c r="A2579" s="1">
        <v>2578</v>
      </c>
      <c r="B2579" s="1" t="s">
        <v>6</v>
      </c>
      <c r="C2579" s="1" t="s">
        <v>7</v>
      </c>
      <c r="D2579" s="1" t="s">
        <v>3594</v>
      </c>
      <c r="E2579" s="1" t="s">
        <v>3595</v>
      </c>
      <c r="F2579" s="1" t="s">
        <v>6255</v>
      </c>
      <c r="G2579" s="1" t="s">
        <v>7382</v>
      </c>
      <c r="H2579" s="1" t="s">
        <v>7383</v>
      </c>
      <c r="I2579" s="52" t="s">
        <v>3186</v>
      </c>
      <c r="J2579" s="52" t="s">
        <v>3263</v>
      </c>
      <c r="K2579" s="52" t="s">
        <v>3597</v>
      </c>
      <c r="M2579" s="2"/>
      <c r="O2579" s="1" t="s">
        <v>7407</v>
      </c>
      <c r="P2579" s="52" t="s">
        <v>4840</v>
      </c>
    </row>
    <row r="2580" ht="13.2" spans="1:17">
      <c r="A2580" s="1">
        <v>2579</v>
      </c>
      <c r="B2580" s="1" t="s">
        <v>3</v>
      </c>
      <c r="C2580" s="1" t="s">
        <v>4</v>
      </c>
      <c r="D2580" s="1" t="s">
        <v>3594</v>
      </c>
      <c r="E2580" s="1" t="s">
        <v>3595</v>
      </c>
      <c r="F2580" s="1" t="s">
        <v>6255</v>
      </c>
      <c r="G2580" s="1" t="s">
        <v>7382</v>
      </c>
      <c r="H2580" s="1" t="s">
        <v>7383</v>
      </c>
      <c r="I2580" s="52" t="s">
        <v>3186</v>
      </c>
      <c r="J2580" s="52" t="s">
        <v>3263</v>
      </c>
      <c r="K2580" s="52" t="s">
        <v>3597</v>
      </c>
      <c r="L2580" s="1" t="s">
        <v>7408</v>
      </c>
      <c r="M2580" s="2" t="s">
        <v>195</v>
      </c>
      <c r="O2580" s="1" t="s">
        <v>7407</v>
      </c>
      <c r="P2580" s="52" t="s">
        <v>4840</v>
      </c>
      <c r="Q2580" s="52" t="s">
        <v>7017</v>
      </c>
    </row>
    <row r="2581" ht="13.2" spans="1:18">
      <c r="A2581" s="1">
        <v>2580</v>
      </c>
      <c r="B2581" s="1" t="s">
        <v>6</v>
      </c>
      <c r="C2581" s="1" t="s">
        <v>8</v>
      </c>
      <c r="D2581" s="1" t="s">
        <v>3594</v>
      </c>
      <c r="E2581" s="1" t="s">
        <v>3595</v>
      </c>
      <c r="F2581" s="1" t="s">
        <v>6255</v>
      </c>
      <c r="G2581" s="1" t="s">
        <v>7382</v>
      </c>
      <c r="H2581" s="1" t="s">
        <v>7383</v>
      </c>
      <c r="I2581" s="52" t="s">
        <v>3264</v>
      </c>
      <c r="J2581" s="52" t="s">
        <v>3265</v>
      </c>
      <c r="K2581" s="1" t="s">
        <v>3602</v>
      </c>
      <c r="M2581" s="2"/>
      <c r="O2581" s="1" t="s">
        <v>7409</v>
      </c>
      <c r="P2581" s="52" t="s">
        <v>3852</v>
      </c>
      <c r="R2581" s="1" t="s">
        <v>3609</v>
      </c>
    </row>
    <row r="2582" ht="13.2" spans="1:16">
      <c r="A2582" s="1">
        <v>2581</v>
      </c>
      <c r="B2582" s="1" t="s">
        <v>6</v>
      </c>
      <c r="C2582" s="1" t="s">
        <v>7</v>
      </c>
      <c r="D2582" s="1" t="s">
        <v>3594</v>
      </c>
      <c r="E2582" s="1" t="s">
        <v>3595</v>
      </c>
      <c r="F2582" s="1" t="s">
        <v>6255</v>
      </c>
      <c r="G2582" s="1" t="s">
        <v>7382</v>
      </c>
      <c r="H2582" s="1" t="s">
        <v>7383</v>
      </c>
      <c r="I2582" s="52" t="s">
        <v>3266</v>
      </c>
      <c r="J2582" s="52" t="s">
        <v>3267</v>
      </c>
      <c r="K2582" s="52" t="s">
        <v>3597</v>
      </c>
      <c r="M2582" s="2"/>
      <c r="O2582" s="1" t="s">
        <v>7410</v>
      </c>
      <c r="P2582" s="52" t="s">
        <v>4763</v>
      </c>
    </row>
    <row r="2583" ht="13.2" spans="1:17">
      <c r="A2583" s="1">
        <v>2582</v>
      </c>
      <c r="B2583" s="1" t="s">
        <v>3</v>
      </c>
      <c r="C2583" s="1" t="s">
        <v>4</v>
      </c>
      <c r="D2583" s="1" t="s">
        <v>3594</v>
      </c>
      <c r="E2583" s="1" t="s">
        <v>3595</v>
      </c>
      <c r="F2583" s="1" t="s">
        <v>6255</v>
      </c>
      <c r="G2583" s="1" t="s">
        <v>7382</v>
      </c>
      <c r="H2583" s="1" t="s">
        <v>7383</v>
      </c>
      <c r="I2583" s="52" t="s">
        <v>3266</v>
      </c>
      <c r="J2583" s="52" t="s">
        <v>3267</v>
      </c>
      <c r="K2583" s="52" t="s">
        <v>3597</v>
      </c>
      <c r="L2583" s="1" t="s">
        <v>7411</v>
      </c>
      <c r="M2583" s="2" t="s">
        <v>195</v>
      </c>
      <c r="O2583" s="1" t="s">
        <v>7410</v>
      </c>
      <c r="P2583" s="52" t="s">
        <v>4763</v>
      </c>
      <c r="Q2583" s="52" t="s">
        <v>4765</v>
      </c>
    </row>
    <row r="2584" ht="13.2" spans="1:18">
      <c r="A2584" s="1">
        <v>2583</v>
      </c>
      <c r="B2584" s="1" t="s">
        <v>6</v>
      </c>
      <c r="C2584" s="1" t="s">
        <v>8</v>
      </c>
      <c r="D2584" s="1" t="s">
        <v>3594</v>
      </c>
      <c r="E2584" s="1" t="s">
        <v>3595</v>
      </c>
      <c r="F2584" s="1" t="s">
        <v>6255</v>
      </c>
      <c r="G2584" s="1" t="s">
        <v>7382</v>
      </c>
      <c r="H2584" s="1" t="s">
        <v>7383</v>
      </c>
      <c r="I2584" s="52" t="s">
        <v>3268</v>
      </c>
      <c r="J2584" s="52" t="s">
        <v>3269</v>
      </c>
      <c r="K2584" s="1" t="s">
        <v>3602</v>
      </c>
      <c r="M2584" s="2"/>
      <c r="O2584" s="1" t="s">
        <v>7412</v>
      </c>
      <c r="P2584" s="52" t="s">
        <v>6087</v>
      </c>
      <c r="R2584" s="1" t="s">
        <v>3609</v>
      </c>
    </row>
    <row r="2585" ht="13.2" spans="1:16">
      <c r="A2585" s="1">
        <v>2584</v>
      </c>
      <c r="B2585" s="1" t="s">
        <v>6</v>
      </c>
      <c r="C2585" s="1" t="s">
        <v>7</v>
      </c>
      <c r="D2585" s="1" t="s">
        <v>3594</v>
      </c>
      <c r="E2585" s="1" t="s">
        <v>3595</v>
      </c>
      <c r="F2585" s="1" t="s">
        <v>6255</v>
      </c>
      <c r="G2585" s="1" t="s">
        <v>7382</v>
      </c>
      <c r="H2585" s="1" t="s">
        <v>7383</v>
      </c>
      <c r="I2585" s="52" t="s">
        <v>3270</v>
      </c>
      <c r="J2585" s="52" t="s">
        <v>3271</v>
      </c>
      <c r="K2585" s="52" t="s">
        <v>3597</v>
      </c>
      <c r="M2585" s="2"/>
      <c r="O2585" s="1" t="s">
        <v>7413</v>
      </c>
      <c r="P2585" s="52" t="s">
        <v>3665</v>
      </c>
    </row>
    <row r="2586" ht="13.2" spans="1:17">
      <c r="A2586" s="1">
        <v>2585</v>
      </c>
      <c r="B2586" s="1" t="s">
        <v>3</v>
      </c>
      <c r="C2586" s="1" t="s">
        <v>4</v>
      </c>
      <c r="D2586" s="1" t="s">
        <v>3594</v>
      </c>
      <c r="E2586" s="1" t="s">
        <v>3595</v>
      </c>
      <c r="F2586" s="1" t="s">
        <v>6255</v>
      </c>
      <c r="G2586" s="1" t="s">
        <v>7382</v>
      </c>
      <c r="H2586" s="1" t="s">
        <v>7383</v>
      </c>
      <c r="I2586" s="52" t="s">
        <v>3270</v>
      </c>
      <c r="J2586" s="52" t="s">
        <v>3271</v>
      </c>
      <c r="K2586" s="52" t="s">
        <v>3597</v>
      </c>
      <c r="L2586" s="1" t="s">
        <v>7414</v>
      </c>
      <c r="M2586" s="2" t="s">
        <v>89</v>
      </c>
      <c r="O2586" s="1" t="s">
        <v>7413</v>
      </c>
      <c r="P2586" s="52" t="s">
        <v>3665</v>
      </c>
      <c r="Q2586" s="52" t="s">
        <v>3667</v>
      </c>
    </row>
    <row r="2587" ht="13.2" spans="1:16">
      <c r="A2587" s="1">
        <v>2586</v>
      </c>
      <c r="B2587" s="1" t="s">
        <v>6</v>
      </c>
      <c r="C2587" s="1" t="s">
        <v>7</v>
      </c>
      <c r="D2587" s="1" t="s">
        <v>3594</v>
      </c>
      <c r="E2587" s="1" t="s">
        <v>3595</v>
      </c>
      <c r="F2587" s="1" t="s">
        <v>6255</v>
      </c>
      <c r="G2587" s="1" t="s">
        <v>7382</v>
      </c>
      <c r="H2587" s="1" t="s">
        <v>7383</v>
      </c>
      <c r="I2587" s="52" t="s">
        <v>3272</v>
      </c>
      <c r="J2587" s="52" t="s">
        <v>3273</v>
      </c>
      <c r="K2587" s="52" t="s">
        <v>3597</v>
      </c>
      <c r="M2587" s="2"/>
      <c r="O2587" s="1" t="s">
        <v>7415</v>
      </c>
      <c r="P2587" s="52" t="s">
        <v>4058</v>
      </c>
    </row>
    <row r="2588" ht="13.2" spans="1:17">
      <c r="A2588" s="1">
        <v>2587</v>
      </c>
      <c r="B2588" s="1" t="s">
        <v>3</v>
      </c>
      <c r="C2588" s="1" t="s">
        <v>4</v>
      </c>
      <c r="D2588" s="1" t="s">
        <v>3594</v>
      </c>
      <c r="E2588" s="1" t="s">
        <v>3595</v>
      </c>
      <c r="F2588" s="1" t="s">
        <v>6255</v>
      </c>
      <c r="G2588" s="1" t="s">
        <v>7382</v>
      </c>
      <c r="H2588" s="1" t="s">
        <v>7383</v>
      </c>
      <c r="I2588" s="52" t="s">
        <v>3272</v>
      </c>
      <c r="J2588" s="52" t="s">
        <v>3273</v>
      </c>
      <c r="K2588" s="52" t="s">
        <v>3597</v>
      </c>
      <c r="L2588" s="1" t="s">
        <v>7416</v>
      </c>
      <c r="M2588" s="2" t="s">
        <v>55</v>
      </c>
      <c r="O2588" s="1" t="s">
        <v>7415</v>
      </c>
      <c r="P2588" s="52" t="s">
        <v>4058</v>
      </c>
      <c r="Q2588" s="52" t="s">
        <v>4060</v>
      </c>
    </row>
    <row r="2589" ht="13.2" spans="1:16">
      <c r="A2589" s="1">
        <v>2588</v>
      </c>
      <c r="B2589" s="1" t="s">
        <v>6</v>
      </c>
      <c r="C2589" s="1" t="s">
        <v>7</v>
      </c>
      <c r="D2589" s="1" t="s">
        <v>3594</v>
      </c>
      <c r="E2589" s="1" t="s">
        <v>3595</v>
      </c>
      <c r="F2589" s="1" t="s">
        <v>6255</v>
      </c>
      <c r="G2589" s="1" t="s">
        <v>7382</v>
      </c>
      <c r="H2589" s="1" t="s">
        <v>7383</v>
      </c>
      <c r="I2589" s="52" t="s">
        <v>3274</v>
      </c>
      <c r="J2589" s="52" t="s">
        <v>3275</v>
      </c>
      <c r="K2589" s="52" t="s">
        <v>3597</v>
      </c>
      <c r="M2589" s="2"/>
      <c r="O2589" s="1" t="s">
        <v>7417</v>
      </c>
      <c r="P2589" s="52" t="s">
        <v>3761</v>
      </c>
    </row>
    <row r="2590" ht="13.2" spans="1:17">
      <c r="A2590" s="1">
        <v>2589</v>
      </c>
      <c r="B2590" s="1" t="s">
        <v>3</v>
      </c>
      <c r="C2590" s="1" t="s">
        <v>4</v>
      </c>
      <c r="D2590" s="1" t="s">
        <v>3594</v>
      </c>
      <c r="E2590" s="1" t="s">
        <v>3595</v>
      </c>
      <c r="F2590" s="1" t="s">
        <v>6255</v>
      </c>
      <c r="G2590" s="1" t="s">
        <v>7382</v>
      </c>
      <c r="H2590" s="1" t="s">
        <v>7383</v>
      </c>
      <c r="I2590" s="52" t="s">
        <v>3274</v>
      </c>
      <c r="J2590" s="52" t="s">
        <v>3275</v>
      </c>
      <c r="K2590" s="52" t="s">
        <v>3597</v>
      </c>
      <c r="L2590" s="1" t="s">
        <v>7418</v>
      </c>
      <c r="M2590" s="2" t="s">
        <v>55</v>
      </c>
      <c r="O2590" s="1" t="s">
        <v>7417</v>
      </c>
      <c r="P2590" s="52" t="s">
        <v>3761</v>
      </c>
      <c r="Q2590" s="52" t="s">
        <v>3763</v>
      </c>
    </row>
    <row r="2591" ht="13.2" spans="1:16">
      <c r="A2591" s="1">
        <v>2590</v>
      </c>
      <c r="B2591" s="1" t="s">
        <v>6</v>
      </c>
      <c r="C2591" s="1" t="s">
        <v>7</v>
      </c>
      <c r="D2591" s="1" t="s">
        <v>3594</v>
      </c>
      <c r="E2591" s="1" t="s">
        <v>3595</v>
      </c>
      <c r="F2591" s="1" t="s">
        <v>6255</v>
      </c>
      <c r="G2591" s="1" t="s">
        <v>7382</v>
      </c>
      <c r="H2591" s="1" t="s">
        <v>7383</v>
      </c>
      <c r="I2591" s="52" t="s">
        <v>3276</v>
      </c>
      <c r="J2591" s="52" t="s">
        <v>3277</v>
      </c>
      <c r="K2591" s="52" t="s">
        <v>3597</v>
      </c>
      <c r="M2591" s="2"/>
      <c r="O2591" s="1" t="s">
        <v>7419</v>
      </c>
      <c r="P2591" s="52" t="s">
        <v>5163</v>
      </c>
    </row>
    <row r="2592" ht="13.2" spans="1:17">
      <c r="A2592" s="1">
        <v>2591</v>
      </c>
      <c r="B2592" s="1" t="s">
        <v>3</v>
      </c>
      <c r="C2592" s="1" t="s">
        <v>4</v>
      </c>
      <c r="D2592" s="1" t="s">
        <v>3594</v>
      </c>
      <c r="E2592" s="1" t="s">
        <v>3595</v>
      </c>
      <c r="F2592" s="1" t="s">
        <v>6255</v>
      </c>
      <c r="G2592" s="1" t="s">
        <v>7382</v>
      </c>
      <c r="H2592" s="1" t="s">
        <v>7383</v>
      </c>
      <c r="I2592" s="52" t="s">
        <v>3276</v>
      </c>
      <c r="J2592" s="52" t="s">
        <v>3277</v>
      </c>
      <c r="K2592" s="52" t="s">
        <v>3597</v>
      </c>
      <c r="L2592" s="1" t="s">
        <v>7420</v>
      </c>
      <c r="M2592" s="2" t="s">
        <v>101</v>
      </c>
      <c r="O2592" s="1" t="s">
        <v>7419</v>
      </c>
      <c r="P2592" s="52" t="s">
        <v>5163</v>
      </c>
      <c r="Q2592" s="52" t="s">
        <v>5165</v>
      </c>
    </row>
    <row r="2593" ht="13.2" spans="1:16">
      <c r="A2593" s="1">
        <v>2592</v>
      </c>
      <c r="B2593" s="1" t="s">
        <v>6</v>
      </c>
      <c r="C2593" s="1" t="s">
        <v>7</v>
      </c>
      <c r="D2593" s="1" t="s">
        <v>3594</v>
      </c>
      <c r="E2593" s="1" t="s">
        <v>3595</v>
      </c>
      <c r="F2593" s="1" t="s">
        <v>6255</v>
      </c>
      <c r="G2593" s="1" t="s">
        <v>7382</v>
      </c>
      <c r="H2593" s="1" t="s">
        <v>7383</v>
      </c>
      <c r="I2593" s="52" t="s">
        <v>3278</v>
      </c>
      <c r="J2593" s="52" t="s">
        <v>3279</v>
      </c>
      <c r="K2593" s="52" t="s">
        <v>3597</v>
      </c>
      <c r="M2593" s="2"/>
      <c r="O2593" s="1" t="s">
        <v>7421</v>
      </c>
      <c r="P2593" s="52" t="s">
        <v>7422</v>
      </c>
    </row>
    <row r="2594" ht="13.2" spans="1:17">
      <c r="A2594" s="1">
        <v>2593</v>
      </c>
      <c r="B2594" s="1" t="s">
        <v>3</v>
      </c>
      <c r="C2594" s="1" t="s">
        <v>4</v>
      </c>
      <c r="D2594" s="1" t="s">
        <v>3594</v>
      </c>
      <c r="E2594" s="1" t="s">
        <v>3595</v>
      </c>
      <c r="F2594" s="1" t="s">
        <v>6255</v>
      </c>
      <c r="G2594" s="1" t="s">
        <v>7382</v>
      </c>
      <c r="H2594" s="1" t="s">
        <v>7383</v>
      </c>
      <c r="I2594" s="52" t="s">
        <v>3278</v>
      </c>
      <c r="J2594" s="52" t="s">
        <v>3279</v>
      </c>
      <c r="K2594" s="52" t="s">
        <v>3597</v>
      </c>
      <c r="L2594" s="1" t="s">
        <v>7423</v>
      </c>
      <c r="M2594" s="2" t="s">
        <v>102</v>
      </c>
      <c r="O2594" s="1" t="s">
        <v>7421</v>
      </c>
      <c r="P2594" s="52" t="s">
        <v>7422</v>
      </c>
      <c r="Q2594" s="52" t="s">
        <v>7424</v>
      </c>
    </row>
    <row r="2595" ht="13.2" spans="1:16">
      <c r="A2595" s="1">
        <v>2594</v>
      </c>
      <c r="B2595" s="1" t="s">
        <v>6</v>
      </c>
      <c r="C2595" s="1" t="s">
        <v>7</v>
      </c>
      <c r="D2595" s="1" t="s">
        <v>3594</v>
      </c>
      <c r="E2595" s="1" t="s">
        <v>3595</v>
      </c>
      <c r="F2595" s="1" t="s">
        <v>6255</v>
      </c>
      <c r="G2595" s="1" t="s">
        <v>7382</v>
      </c>
      <c r="H2595" s="1" t="s">
        <v>7383</v>
      </c>
      <c r="I2595" s="52" t="s">
        <v>3280</v>
      </c>
      <c r="J2595" s="52" t="s">
        <v>3281</v>
      </c>
      <c r="K2595" s="52" t="s">
        <v>3597</v>
      </c>
      <c r="M2595" s="2"/>
      <c r="O2595" s="1" t="s">
        <v>7425</v>
      </c>
      <c r="P2595" s="52" t="s">
        <v>5629</v>
      </c>
    </row>
    <row r="2596" ht="13.2" spans="1:17">
      <c r="A2596" s="1">
        <v>2595</v>
      </c>
      <c r="B2596" s="1" t="s">
        <v>3</v>
      </c>
      <c r="C2596" s="1" t="s">
        <v>4</v>
      </c>
      <c r="D2596" s="1" t="s">
        <v>3594</v>
      </c>
      <c r="E2596" s="1" t="s">
        <v>3595</v>
      </c>
      <c r="F2596" s="1" t="s">
        <v>6255</v>
      </c>
      <c r="G2596" s="1" t="s">
        <v>7382</v>
      </c>
      <c r="H2596" s="1" t="s">
        <v>7383</v>
      </c>
      <c r="I2596" s="52" t="s">
        <v>3280</v>
      </c>
      <c r="J2596" s="52" t="s">
        <v>3281</v>
      </c>
      <c r="K2596" s="52" t="s">
        <v>3597</v>
      </c>
      <c r="L2596" s="1" t="s">
        <v>7426</v>
      </c>
      <c r="M2596" s="2" t="s">
        <v>55</v>
      </c>
      <c r="O2596" s="1" t="s">
        <v>7425</v>
      </c>
      <c r="P2596" s="52" t="s">
        <v>5629</v>
      </c>
      <c r="Q2596" s="52" t="s">
        <v>5631</v>
      </c>
    </row>
    <row r="2597" ht="13.2" spans="1:16">
      <c r="A2597" s="1">
        <v>2596</v>
      </c>
      <c r="B2597" s="1" t="s">
        <v>6</v>
      </c>
      <c r="C2597" s="1" t="s">
        <v>7</v>
      </c>
      <c r="D2597" s="1" t="s">
        <v>3594</v>
      </c>
      <c r="E2597" s="1" t="s">
        <v>3595</v>
      </c>
      <c r="F2597" s="1" t="s">
        <v>6255</v>
      </c>
      <c r="G2597" s="1" t="s">
        <v>7382</v>
      </c>
      <c r="H2597" s="1" t="s">
        <v>7383</v>
      </c>
      <c r="I2597" s="52" t="s">
        <v>3282</v>
      </c>
      <c r="J2597" s="52" t="s">
        <v>3283</v>
      </c>
      <c r="K2597" s="52" t="s">
        <v>3597</v>
      </c>
      <c r="M2597" s="2"/>
      <c r="O2597" s="1" t="s">
        <v>7427</v>
      </c>
      <c r="P2597" s="52" t="s">
        <v>7428</v>
      </c>
    </row>
    <row r="2598" ht="13.2" spans="1:17">
      <c r="A2598" s="1">
        <v>2597</v>
      </c>
      <c r="B2598" s="1" t="s">
        <v>3</v>
      </c>
      <c r="C2598" s="1" t="s">
        <v>4</v>
      </c>
      <c r="D2598" s="1" t="s">
        <v>3594</v>
      </c>
      <c r="E2598" s="1" t="s">
        <v>3595</v>
      </c>
      <c r="F2598" s="1" t="s">
        <v>6255</v>
      </c>
      <c r="G2598" s="1" t="s">
        <v>7382</v>
      </c>
      <c r="H2598" s="1" t="s">
        <v>7383</v>
      </c>
      <c r="I2598" s="52" t="s">
        <v>3282</v>
      </c>
      <c r="J2598" s="52" t="s">
        <v>3283</v>
      </c>
      <c r="K2598" s="52" t="s">
        <v>3597</v>
      </c>
      <c r="L2598" s="1" t="s">
        <v>7429</v>
      </c>
      <c r="M2598" s="2" t="s">
        <v>55</v>
      </c>
      <c r="O2598" s="1" t="s">
        <v>7427</v>
      </c>
      <c r="P2598" s="52" t="s">
        <v>7428</v>
      </c>
      <c r="Q2598" s="52" t="s">
        <v>3908</v>
      </c>
    </row>
    <row r="2599" ht="13.2" spans="1:16">
      <c r="A2599" s="1">
        <v>2598</v>
      </c>
      <c r="B2599" s="1" t="s">
        <v>6</v>
      </c>
      <c r="C2599" s="1" t="s">
        <v>7</v>
      </c>
      <c r="D2599" s="1" t="s">
        <v>3594</v>
      </c>
      <c r="E2599" s="1" t="s">
        <v>3595</v>
      </c>
      <c r="F2599" s="1" t="s">
        <v>6255</v>
      </c>
      <c r="G2599" s="1" t="s">
        <v>7382</v>
      </c>
      <c r="H2599" s="1" t="s">
        <v>7383</v>
      </c>
      <c r="I2599" s="52" t="s">
        <v>2731</v>
      </c>
      <c r="J2599" s="52" t="s">
        <v>3284</v>
      </c>
      <c r="K2599" s="52" t="s">
        <v>3597</v>
      </c>
      <c r="M2599" s="2"/>
      <c r="O2599" s="1" t="s">
        <v>7430</v>
      </c>
      <c r="P2599" s="52" t="s">
        <v>4065</v>
      </c>
    </row>
    <row r="2600" ht="13.2" spans="1:17">
      <c r="A2600" s="1">
        <v>2599</v>
      </c>
      <c r="B2600" s="1" t="s">
        <v>3</v>
      </c>
      <c r="C2600" s="1" t="s">
        <v>4</v>
      </c>
      <c r="D2600" s="1" t="s">
        <v>3594</v>
      </c>
      <c r="E2600" s="1" t="s">
        <v>3595</v>
      </c>
      <c r="F2600" s="1" t="s">
        <v>6255</v>
      </c>
      <c r="G2600" s="1" t="s">
        <v>7382</v>
      </c>
      <c r="H2600" s="1" t="s">
        <v>7383</v>
      </c>
      <c r="I2600" s="52" t="s">
        <v>2731</v>
      </c>
      <c r="J2600" s="52" t="s">
        <v>3284</v>
      </c>
      <c r="K2600" s="52" t="s">
        <v>3597</v>
      </c>
      <c r="L2600" s="1" t="s">
        <v>7431</v>
      </c>
      <c r="M2600" s="2" t="s">
        <v>55</v>
      </c>
      <c r="O2600" s="1" t="s">
        <v>7430</v>
      </c>
      <c r="P2600" s="52" t="s">
        <v>4065</v>
      </c>
      <c r="Q2600" s="52" t="s">
        <v>4067</v>
      </c>
    </row>
    <row r="2601" ht="13.2" spans="1:16">
      <c r="A2601" s="1">
        <v>2600</v>
      </c>
      <c r="B2601" s="1" t="s">
        <v>6</v>
      </c>
      <c r="C2601" s="1" t="s">
        <v>7</v>
      </c>
      <c r="D2601" s="1" t="s">
        <v>3594</v>
      </c>
      <c r="E2601" s="1" t="s">
        <v>3595</v>
      </c>
      <c r="F2601" s="1" t="s">
        <v>6255</v>
      </c>
      <c r="G2601" s="1" t="s">
        <v>7382</v>
      </c>
      <c r="H2601" s="1" t="s">
        <v>7383</v>
      </c>
      <c r="I2601" s="52" t="s">
        <v>3285</v>
      </c>
      <c r="J2601" s="52" t="s">
        <v>3286</v>
      </c>
      <c r="K2601" s="1" t="s">
        <v>3602</v>
      </c>
      <c r="M2601" s="2"/>
      <c r="O2601" s="1" t="s">
        <v>7432</v>
      </c>
      <c r="P2601" s="52" t="s">
        <v>7433</v>
      </c>
    </row>
    <row r="2602" ht="13.2" spans="1:17">
      <c r="A2602" s="1">
        <v>2601</v>
      </c>
      <c r="B2602" s="1" t="s">
        <v>3</v>
      </c>
      <c r="C2602" s="1" t="s">
        <v>4</v>
      </c>
      <c r="D2602" s="1" t="s">
        <v>3594</v>
      </c>
      <c r="E2602" s="1" t="s">
        <v>3595</v>
      </c>
      <c r="F2602" s="1" t="s">
        <v>6255</v>
      </c>
      <c r="G2602" s="1" t="s">
        <v>7382</v>
      </c>
      <c r="H2602" s="1" t="s">
        <v>7383</v>
      </c>
      <c r="I2602" s="52" t="s">
        <v>3285</v>
      </c>
      <c r="J2602" s="52" t="s">
        <v>3286</v>
      </c>
      <c r="K2602" s="1" t="s">
        <v>3602</v>
      </c>
      <c r="L2602" s="1" t="s">
        <v>7434</v>
      </c>
      <c r="M2602" s="2" t="s">
        <v>645</v>
      </c>
      <c r="O2602" s="1" t="s">
        <v>7432</v>
      </c>
      <c r="P2602" s="52" t="s">
        <v>7433</v>
      </c>
      <c r="Q2602" s="52" t="s">
        <v>7435</v>
      </c>
    </row>
    <row r="2603" ht="13.2" spans="1:16">
      <c r="A2603" s="1">
        <v>2602</v>
      </c>
      <c r="B2603" s="1" t="s">
        <v>6</v>
      </c>
      <c r="C2603" s="1" t="s">
        <v>7</v>
      </c>
      <c r="D2603" s="1" t="s">
        <v>3594</v>
      </c>
      <c r="E2603" s="1" t="s">
        <v>3595</v>
      </c>
      <c r="F2603" s="1" t="s">
        <v>6255</v>
      </c>
      <c r="G2603" s="1" t="s">
        <v>7382</v>
      </c>
      <c r="H2603" s="1" t="s">
        <v>7383</v>
      </c>
      <c r="I2603" s="52" t="s">
        <v>3287</v>
      </c>
      <c r="J2603" s="52" t="s">
        <v>3288</v>
      </c>
      <c r="K2603" s="1" t="s">
        <v>3602</v>
      </c>
      <c r="M2603" s="2"/>
      <c r="O2603" s="1" t="s">
        <v>7436</v>
      </c>
      <c r="P2603" s="52" t="s">
        <v>4587</v>
      </c>
    </row>
    <row r="2604" ht="13.2" spans="1:17">
      <c r="A2604" s="1">
        <v>2603</v>
      </c>
      <c r="B2604" s="1" t="s">
        <v>3</v>
      </c>
      <c r="C2604" s="1" t="s">
        <v>4</v>
      </c>
      <c r="D2604" s="1" t="s">
        <v>3594</v>
      </c>
      <c r="E2604" s="1" t="s">
        <v>3595</v>
      </c>
      <c r="F2604" s="1" t="s">
        <v>6255</v>
      </c>
      <c r="G2604" s="1" t="s">
        <v>7382</v>
      </c>
      <c r="H2604" s="1" t="s">
        <v>7383</v>
      </c>
      <c r="I2604" s="52" t="s">
        <v>3287</v>
      </c>
      <c r="J2604" s="52" t="s">
        <v>3288</v>
      </c>
      <c r="K2604" s="1" t="s">
        <v>3602</v>
      </c>
      <c r="L2604" s="1" t="s">
        <v>7437</v>
      </c>
      <c r="M2604" s="2" t="s">
        <v>70</v>
      </c>
      <c r="O2604" s="1" t="s">
        <v>7436</v>
      </c>
      <c r="P2604" s="52" t="s">
        <v>4587</v>
      </c>
      <c r="Q2604" s="52" t="s">
        <v>4589</v>
      </c>
    </row>
    <row r="2605" ht="13.2" spans="1:16">
      <c r="A2605" s="1">
        <v>2604</v>
      </c>
      <c r="B2605" s="1" t="s">
        <v>6</v>
      </c>
      <c r="C2605" s="1" t="s">
        <v>7</v>
      </c>
      <c r="D2605" s="1" t="s">
        <v>3594</v>
      </c>
      <c r="E2605" s="1" t="s">
        <v>3595</v>
      </c>
      <c r="F2605" s="1" t="s">
        <v>6255</v>
      </c>
      <c r="G2605" s="1" t="s">
        <v>7382</v>
      </c>
      <c r="H2605" s="1" t="s">
        <v>7383</v>
      </c>
      <c r="I2605" s="52" t="s">
        <v>3289</v>
      </c>
      <c r="J2605" s="52" t="s">
        <v>3290</v>
      </c>
      <c r="K2605" s="1" t="s">
        <v>3602</v>
      </c>
      <c r="M2605" s="2"/>
      <c r="O2605" s="1" t="s">
        <v>7438</v>
      </c>
      <c r="P2605" s="52" t="s">
        <v>4763</v>
      </c>
    </row>
    <row r="2606" ht="13.2" spans="1:17">
      <c r="A2606" s="1">
        <v>2605</v>
      </c>
      <c r="B2606" s="1" t="s">
        <v>3</v>
      </c>
      <c r="C2606" s="1" t="s">
        <v>4</v>
      </c>
      <c r="D2606" s="1" t="s">
        <v>3594</v>
      </c>
      <c r="E2606" s="1" t="s">
        <v>3595</v>
      </c>
      <c r="F2606" s="1" t="s">
        <v>6255</v>
      </c>
      <c r="G2606" s="1" t="s">
        <v>7382</v>
      </c>
      <c r="H2606" s="1" t="s">
        <v>7383</v>
      </c>
      <c r="I2606" s="52" t="s">
        <v>3289</v>
      </c>
      <c r="J2606" s="52" t="s">
        <v>3290</v>
      </c>
      <c r="K2606" s="1" t="s">
        <v>3602</v>
      </c>
      <c r="L2606" s="1" t="s">
        <v>7439</v>
      </c>
      <c r="M2606" s="2" t="s">
        <v>55</v>
      </c>
      <c r="O2606" s="1" t="s">
        <v>7438</v>
      </c>
      <c r="P2606" s="52" t="s">
        <v>4763</v>
      </c>
      <c r="Q2606" s="52" t="s">
        <v>4765</v>
      </c>
    </row>
    <row r="2607" ht="13.2" spans="1:16">
      <c r="A2607" s="1">
        <v>2606</v>
      </c>
      <c r="B2607" s="1" t="s">
        <v>6</v>
      </c>
      <c r="C2607" s="1" t="s">
        <v>7</v>
      </c>
      <c r="D2607" s="1" t="s">
        <v>3594</v>
      </c>
      <c r="E2607" s="1" t="s">
        <v>3595</v>
      </c>
      <c r="F2607" s="1" t="s">
        <v>6255</v>
      </c>
      <c r="G2607" s="1" t="s">
        <v>7382</v>
      </c>
      <c r="H2607" s="1" t="s">
        <v>7383</v>
      </c>
      <c r="I2607" s="52" t="s">
        <v>3291</v>
      </c>
      <c r="J2607" s="52" t="s">
        <v>3292</v>
      </c>
      <c r="K2607" s="1" t="s">
        <v>3602</v>
      </c>
      <c r="M2607" s="2"/>
      <c r="O2607" s="1" t="s">
        <v>7440</v>
      </c>
      <c r="P2607" s="52" t="s">
        <v>6165</v>
      </c>
    </row>
    <row r="2608" ht="13.2" spans="1:17">
      <c r="A2608" s="1">
        <v>2607</v>
      </c>
      <c r="B2608" s="1" t="s">
        <v>3</v>
      </c>
      <c r="C2608" s="1" t="s">
        <v>4</v>
      </c>
      <c r="D2608" s="1" t="s">
        <v>3594</v>
      </c>
      <c r="E2608" s="1" t="s">
        <v>3595</v>
      </c>
      <c r="F2608" s="1" t="s">
        <v>6255</v>
      </c>
      <c r="G2608" s="1" t="s">
        <v>7382</v>
      </c>
      <c r="H2608" s="1" t="s">
        <v>7383</v>
      </c>
      <c r="I2608" s="52" t="s">
        <v>3291</v>
      </c>
      <c r="J2608" s="52" t="s">
        <v>3292</v>
      </c>
      <c r="K2608" s="1" t="s">
        <v>3602</v>
      </c>
      <c r="L2608" s="1" t="s">
        <v>7441</v>
      </c>
      <c r="M2608" s="2" t="s">
        <v>666</v>
      </c>
      <c r="O2608" s="1" t="s">
        <v>7440</v>
      </c>
      <c r="P2608" s="52" t="s">
        <v>6165</v>
      </c>
      <c r="Q2608" s="52" t="s">
        <v>6167</v>
      </c>
    </row>
    <row r="2609" ht="13.2" spans="1:16">
      <c r="A2609" s="1">
        <v>2608</v>
      </c>
      <c r="B2609" s="1" t="s">
        <v>6</v>
      </c>
      <c r="C2609" s="1" t="s">
        <v>7</v>
      </c>
      <c r="D2609" s="1" t="s">
        <v>3594</v>
      </c>
      <c r="E2609" s="1" t="s">
        <v>3595</v>
      </c>
      <c r="F2609" s="1" t="s">
        <v>6255</v>
      </c>
      <c r="G2609" s="1" t="s">
        <v>7382</v>
      </c>
      <c r="H2609" s="1" t="s">
        <v>7383</v>
      </c>
      <c r="I2609" s="52" t="s">
        <v>3293</v>
      </c>
      <c r="J2609" s="52" t="s">
        <v>3294</v>
      </c>
      <c r="K2609" s="1" t="s">
        <v>3602</v>
      </c>
      <c r="M2609" s="2"/>
      <c r="O2609" s="1" t="s">
        <v>7442</v>
      </c>
      <c r="P2609" s="52" t="s">
        <v>4361</v>
      </c>
    </row>
    <row r="2610" ht="13.2" spans="1:17">
      <c r="A2610" s="1">
        <v>2609</v>
      </c>
      <c r="B2610" s="1" t="s">
        <v>3</v>
      </c>
      <c r="C2610" s="1" t="s">
        <v>4</v>
      </c>
      <c r="D2610" s="1" t="s">
        <v>3594</v>
      </c>
      <c r="E2610" s="1" t="s">
        <v>3595</v>
      </c>
      <c r="F2610" s="1" t="s">
        <v>6255</v>
      </c>
      <c r="G2610" s="1" t="s">
        <v>7382</v>
      </c>
      <c r="H2610" s="1" t="s">
        <v>7383</v>
      </c>
      <c r="I2610" s="52" t="s">
        <v>3293</v>
      </c>
      <c r="J2610" s="52" t="s">
        <v>3294</v>
      </c>
      <c r="K2610" s="1" t="s">
        <v>3602</v>
      </c>
      <c r="L2610" s="1" t="s">
        <v>7443</v>
      </c>
      <c r="M2610" s="2" t="s">
        <v>55</v>
      </c>
      <c r="O2610" s="1" t="s">
        <v>7442</v>
      </c>
      <c r="P2610" s="52" t="s">
        <v>4361</v>
      </c>
      <c r="Q2610" s="52" t="s">
        <v>7228</v>
      </c>
    </row>
    <row r="2611" ht="13.2" spans="1:16">
      <c r="A2611" s="1">
        <v>2610</v>
      </c>
      <c r="B2611" s="1" t="s">
        <v>6</v>
      </c>
      <c r="C2611" s="1" t="s">
        <v>7</v>
      </c>
      <c r="D2611" s="1" t="s">
        <v>3594</v>
      </c>
      <c r="E2611" s="1" t="s">
        <v>3595</v>
      </c>
      <c r="F2611" s="1" t="s">
        <v>6255</v>
      </c>
      <c r="G2611" s="1" t="s">
        <v>7382</v>
      </c>
      <c r="H2611" s="1" t="s">
        <v>7383</v>
      </c>
      <c r="I2611" s="52" t="s">
        <v>3295</v>
      </c>
      <c r="J2611" s="52" t="s">
        <v>3296</v>
      </c>
      <c r="K2611" s="52" t="s">
        <v>3597</v>
      </c>
      <c r="M2611" s="2"/>
      <c r="O2611" s="1" t="s">
        <v>7444</v>
      </c>
      <c r="P2611" s="52" t="s">
        <v>4627</v>
      </c>
    </row>
    <row r="2612" ht="13.2" spans="1:17">
      <c r="A2612" s="1">
        <v>2611</v>
      </c>
      <c r="B2612" s="1" t="s">
        <v>3</v>
      </c>
      <c r="C2612" s="1" t="s">
        <v>4</v>
      </c>
      <c r="D2612" s="1" t="s">
        <v>3594</v>
      </c>
      <c r="E2612" s="1" t="s">
        <v>3595</v>
      </c>
      <c r="F2612" s="1" t="s">
        <v>6255</v>
      </c>
      <c r="G2612" s="1" t="s">
        <v>7382</v>
      </c>
      <c r="H2612" s="1" t="s">
        <v>7383</v>
      </c>
      <c r="I2612" s="52" t="s">
        <v>3295</v>
      </c>
      <c r="J2612" s="52" t="s">
        <v>3296</v>
      </c>
      <c r="K2612" s="52" t="s">
        <v>3597</v>
      </c>
      <c r="L2612" s="1" t="s">
        <v>7445</v>
      </c>
      <c r="M2612" s="2" t="s">
        <v>55</v>
      </c>
      <c r="O2612" s="1" t="s">
        <v>7444</v>
      </c>
      <c r="P2612" s="52" t="s">
        <v>4627</v>
      </c>
      <c r="Q2612" s="52" t="s">
        <v>4629</v>
      </c>
    </row>
    <row r="2613" ht="13.2" spans="1:16">
      <c r="A2613" s="1">
        <v>2612</v>
      </c>
      <c r="B2613" s="1" t="s">
        <v>6</v>
      </c>
      <c r="C2613" s="1" t="s">
        <v>7</v>
      </c>
      <c r="D2613" s="1" t="s">
        <v>3594</v>
      </c>
      <c r="E2613" s="1" t="s">
        <v>3595</v>
      </c>
      <c r="F2613" s="1" t="s">
        <v>6255</v>
      </c>
      <c r="G2613" s="1" t="s">
        <v>7382</v>
      </c>
      <c r="H2613" s="1" t="s">
        <v>7383</v>
      </c>
      <c r="I2613" s="52" t="s">
        <v>3297</v>
      </c>
      <c r="J2613" s="52" t="s">
        <v>3298</v>
      </c>
      <c r="K2613" s="52" t="s">
        <v>3597</v>
      </c>
      <c r="M2613" s="2"/>
      <c r="O2613" s="1" t="s">
        <v>7446</v>
      </c>
      <c r="P2613" s="52" t="s">
        <v>4065</v>
      </c>
    </row>
    <row r="2614" ht="13.2" spans="1:17">
      <c r="A2614" s="1">
        <v>2613</v>
      </c>
      <c r="B2614" s="1" t="s">
        <v>3</v>
      </c>
      <c r="C2614" s="1" t="s">
        <v>4</v>
      </c>
      <c r="D2614" s="1" t="s">
        <v>3594</v>
      </c>
      <c r="E2614" s="1" t="s">
        <v>3595</v>
      </c>
      <c r="F2614" s="1" t="s">
        <v>6255</v>
      </c>
      <c r="G2614" s="1" t="s">
        <v>7382</v>
      </c>
      <c r="H2614" s="1" t="s">
        <v>7383</v>
      </c>
      <c r="I2614" s="52" t="s">
        <v>3297</v>
      </c>
      <c r="J2614" s="52" t="s">
        <v>3298</v>
      </c>
      <c r="K2614" s="52" t="s">
        <v>3597</v>
      </c>
      <c r="L2614" s="1" t="s">
        <v>7447</v>
      </c>
      <c r="M2614" s="2" t="s">
        <v>645</v>
      </c>
      <c r="O2614" s="1" t="s">
        <v>7446</v>
      </c>
      <c r="P2614" s="52" t="s">
        <v>4065</v>
      </c>
      <c r="Q2614" s="52" t="s">
        <v>4067</v>
      </c>
    </row>
    <row r="2615" ht="13.2" spans="1:16">
      <c r="A2615" s="1">
        <v>2614</v>
      </c>
      <c r="B2615" s="1" t="s">
        <v>6</v>
      </c>
      <c r="C2615" s="1" t="s">
        <v>7</v>
      </c>
      <c r="D2615" s="1" t="s">
        <v>3594</v>
      </c>
      <c r="E2615" s="1" t="s">
        <v>3595</v>
      </c>
      <c r="F2615" s="1" t="s">
        <v>6255</v>
      </c>
      <c r="G2615" s="1" t="s">
        <v>7382</v>
      </c>
      <c r="H2615" s="1" t="s">
        <v>7383</v>
      </c>
      <c r="I2615" s="52" t="s">
        <v>3299</v>
      </c>
      <c r="J2615" s="52" t="s">
        <v>3300</v>
      </c>
      <c r="K2615" s="1" t="s">
        <v>3602</v>
      </c>
      <c r="M2615" s="2"/>
      <c r="O2615" s="1" t="s">
        <v>7448</v>
      </c>
      <c r="P2615" s="52" t="s">
        <v>5208</v>
      </c>
    </row>
    <row r="2616" ht="13.2" spans="1:17">
      <c r="A2616" s="1">
        <v>2615</v>
      </c>
      <c r="B2616" s="1" t="s">
        <v>3</v>
      </c>
      <c r="C2616" s="1" t="s">
        <v>4</v>
      </c>
      <c r="D2616" s="1" t="s">
        <v>3594</v>
      </c>
      <c r="E2616" s="1" t="s">
        <v>3595</v>
      </c>
      <c r="F2616" s="1" t="s">
        <v>6255</v>
      </c>
      <c r="G2616" s="1" t="s">
        <v>7382</v>
      </c>
      <c r="H2616" s="1" t="s">
        <v>7383</v>
      </c>
      <c r="I2616" s="52" t="s">
        <v>3299</v>
      </c>
      <c r="J2616" s="52" t="s">
        <v>3300</v>
      </c>
      <c r="K2616" s="1" t="s">
        <v>3602</v>
      </c>
      <c r="L2616" s="1" t="s">
        <v>7449</v>
      </c>
      <c r="M2616" s="2" t="s">
        <v>55</v>
      </c>
      <c r="O2616" s="1" t="s">
        <v>7448</v>
      </c>
      <c r="P2616" s="52" t="s">
        <v>5208</v>
      </c>
      <c r="Q2616" s="52" t="s">
        <v>5210</v>
      </c>
    </row>
    <row r="2617" ht="13.2" spans="1:16">
      <c r="A2617" s="1">
        <v>2616</v>
      </c>
      <c r="B2617" s="1" t="s">
        <v>6</v>
      </c>
      <c r="C2617" s="1" t="s">
        <v>7</v>
      </c>
      <c r="D2617" s="1" t="s">
        <v>3594</v>
      </c>
      <c r="E2617" s="1" t="s">
        <v>3595</v>
      </c>
      <c r="F2617" s="1" t="s">
        <v>6255</v>
      </c>
      <c r="G2617" s="1" t="s">
        <v>7382</v>
      </c>
      <c r="H2617" s="1" t="s">
        <v>7383</v>
      </c>
      <c r="I2617" s="52" t="s">
        <v>3301</v>
      </c>
      <c r="J2617" s="52" t="s">
        <v>3302</v>
      </c>
      <c r="K2617" s="1" t="s">
        <v>3602</v>
      </c>
      <c r="M2617" s="2"/>
      <c r="O2617" s="1" t="s">
        <v>7450</v>
      </c>
      <c r="P2617" s="52" t="s">
        <v>4712</v>
      </c>
    </row>
    <row r="2618" ht="13.2" spans="1:17">
      <c r="A2618" s="1">
        <v>2617</v>
      </c>
      <c r="B2618" s="1" t="s">
        <v>3</v>
      </c>
      <c r="C2618" s="1" t="s">
        <v>4</v>
      </c>
      <c r="D2618" s="1" t="s">
        <v>3594</v>
      </c>
      <c r="E2618" s="1" t="s">
        <v>3595</v>
      </c>
      <c r="F2618" s="1" t="s">
        <v>6255</v>
      </c>
      <c r="G2618" s="1" t="s">
        <v>7382</v>
      </c>
      <c r="H2618" s="1" t="s">
        <v>7383</v>
      </c>
      <c r="I2618" s="52" t="s">
        <v>3301</v>
      </c>
      <c r="J2618" s="52" t="s">
        <v>3302</v>
      </c>
      <c r="K2618" s="1" t="s">
        <v>3602</v>
      </c>
      <c r="L2618" s="1" t="s">
        <v>7451</v>
      </c>
      <c r="M2618" s="2" t="s">
        <v>55</v>
      </c>
      <c r="O2618" s="1" t="s">
        <v>7450</v>
      </c>
      <c r="P2618" s="52" t="s">
        <v>4712</v>
      </c>
      <c r="Q2618" s="52" t="s">
        <v>4714</v>
      </c>
    </row>
    <row r="2619" ht="13.2" spans="1:16">
      <c r="A2619" s="1">
        <v>2618</v>
      </c>
      <c r="B2619" s="1" t="s">
        <v>6</v>
      </c>
      <c r="C2619" s="1" t="s">
        <v>7</v>
      </c>
      <c r="D2619" s="1" t="s">
        <v>3594</v>
      </c>
      <c r="E2619" s="1" t="s">
        <v>3595</v>
      </c>
      <c r="F2619" s="1" t="s">
        <v>6255</v>
      </c>
      <c r="G2619" s="1" t="s">
        <v>7382</v>
      </c>
      <c r="H2619" s="1" t="s">
        <v>7383</v>
      </c>
      <c r="I2619" s="52" t="s">
        <v>3303</v>
      </c>
      <c r="J2619" s="52" t="s">
        <v>3304</v>
      </c>
      <c r="K2619" s="1" t="s">
        <v>3602</v>
      </c>
      <c r="M2619" s="2"/>
      <c r="O2619" s="1" t="s">
        <v>7452</v>
      </c>
      <c r="P2619" s="52" t="s">
        <v>4488</v>
      </c>
    </row>
    <row r="2620" ht="13.2" spans="1:17">
      <c r="A2620" s="1">
        <v>2619</v>
      </c>
      <c r="B2620" s="1" t="s">
        <v>3</v>
      </c>
      <c r="C2620" s="1" t="s">
        <v>4</v>
      </c>
      <c r="D2620" s="1" t="s">
        <v>3594</v>
      </c>
      <c r="E2620" s="1" t="s">
        <v>3595</v>
      </c>
      <c r="F2620" s="1" t="s">
        <v>6255</v>
      </c>
      <c r="G2620" s="1" t="s">
        <v>7382</v>
      </c>
      <c r="H2620" s="1" t="s">
        <v>7383</v>
      </c>
      <c r="I2620" s="52" t="s">
        <v>3303</v>
      </c>
      <c r="J2620" s="52" t="s">
        <v>3304</v>
      </c>
      <c r="K2620" s="1" t="s">
        <v>3602</v>
      </c>
      <c r="L2620" s="1" t="s">
        <v>7453</v>
      </c>
      <c r="M2620" s="2" t="s">
        <v>55</v>
      </c>
      <c r="O2620" s="1" t="s">
        <v>7452</v>
      </c>
      <c r="P2620" s="52" t="s">
        <v>4488</v>
      </c>
      <c r="Q2620" s="52" t="s">
        <v>4490</v>
      </c>
    </row>
    <row r="2621" ht="13.2" spans="1:18">
      <c r="A2621" s="1">
        <v>2620</v>
      </c>
      <c r="B2621" s="1" t="s">
        <v>6</v>
      </c>
      <c r="C2621" s="1" t="s">
        <v>8</v>
      </c>
      <c r="D2621" s="1" t="s">
        <v>3594</v>
      </c>
      <c r="E2621" s="1" t="s">
        <v>3595</v>
      </c>
      <c r="F2621" s="1" t="s">
        <v>6255</v>
      </c>
      <c r="G2621" s="1" t="s">
        <v>7382</v>
      </c>
      <c r="H2621" s="1" t="s">
        <v>7383</v>
      </c>
      <c r="I2621" s="52" t="s">
        <v>3305</v>
      </c>
      <c r="J2621" s="52" t="s">
        <v>3306</v>
      </c>
      <c r="K2621" s="52" t="s">
        <v>3597</v>
      </c>
      <c r="M2621" s="2"/>
      <c r="O2621" s="1" t="s">
        <v>7454</v>
      </c>
      <c r="P2621" s="52" t="s">
        <v>5598</v>
      </c>
      <c r="R2621" s="1" t="s">
        <v>3609</v>
      </c>
    </row>
    <row r="2622" ht="13.2" spans="1:18">
      <c r="A2622" s="1">
        <v>2621</v>
      </c>
      <c r="B2622" s="1" t="s">
        <v>6</v>
      </c>
      <c r="C2622" s="1" t="s">
        <v>8</v>
      </c>
      <c r="D2622" s="1" t="s">
        <v>3594</v>
      </c>
      <c r="E2622" s="1" t="s">
        <v>3595</v>
      </c>
      <c r="F2622" s="1" t="s">
        <v>6255</v>
      </c>
      <c r="G2622" s="1" t="s">
        <v>7382</v>
      </c>
      <c r="H2622" s="1" t="s">
        <v>7383</v>
      </c>
      <c r="I2622" s="52" t="s">
        <v>3307</v>
      </c>
      <c r="J2622" s="52" t="s">
        <v>3308</v>
      </c>
      <c r="K2622" s="1" t="s">
        <v>3602</v>
      </c>
      <c r="M2622" s="2"/>
      <c r="O2622" s="1" t="s">
        <v>7455</v>
      </c>
      <c r="P2622" s="52" t="s">
        <v>7456</v>
      </c>
      <c r="R2622" s="1" t="s">
        <v>3609</v>
      </c>
    </row>
    <row r="2623" ht="13.2" spans="1:16">
      <c r="A2623" s="1">
        <v>2622</v>
      </c>
      <c r="B2623" s="1" t="s">
        <v>6</v>
      </c>
      <c r="C2623" s="1" t="s">
        <v>7</v>
      </c>
      <c r="D2623" s="1" t="s">
        <v>3594</v>
      </c>
      <c r="E2623" s="1" t="s">
        <v>3595</v>
      </c>
      <c r="F2623" s="1" t="s">
        <v>6255</v>
      </c>
      <c r="G2623" s="1" t="s">
        <v>7457</v>
      </c>
      <c r="H2623" s="1" t="s">
        <v>7458</v>
      </c>
      <c r="I2623" s="52" t="s">
        <v>3309</v>
      </c>
      <c r="J2623" s="52" t="s">
        <v>3310</v>
      </c>
      <c r="K2623" s="52" t="s">
        <v>3597</v>
      </c>
      <c r="M2623" s="2"/>
      <c r="O2623" s="1" t="s">
        <v>7459</v>
      </c>
      <c r="P2623" s="52" t="s">
        <v>3635</v>
      </c>
    </row>
    <row r="2624" ht="13.2" spans="1:17">
      <c r="A2624" s="1">
        <v>2623</v>
      </c>
      <c r="B2624" s="1" t="s">
        <v>3</v>
      </c>
      <c r="C2624" s="1" t="s">
        <v>4</v>
      </c>
      <c r="D2624" s="1" t="s">
        <v>3594</v>
      </c>
      <c r="E2624" s="1" t="s">
        <v>3595</v>
      </c>
      <c r="F2624" s="1" t="s">
        <v>6255</v>
      </c>
      <c r="G2624" s="1" t="s">
        <v>7457</v>
      </c>
      <c r="H2624" s="1" t="s">
        <v>7458</v>
      </c>
      <c r="I2624" s="52" t="s">
        <v>3309</v>
      </c>
      <c r="J2624" s="52" t="s">
        <v>3310</v>
      </c>
      <c r="K2624" s="52" t="s">
        <v>3597</v>
      </c>
      <c r="L2624" s="1" t="s">
        <v>7460</v>
      </c>
      <c r="M2624" s="2" t="s">
        <v>55</v>
      </c>
      <c r="O2624" s="1" t="s">
        <v>7459</v>
      </c>
      <c r="P2624" s="52" t="s">
        <v>3635</v>
      </c>
      <c r="Q2624" s="52" t="s">
        <v>3637</v>
      </c>
    </row>
    <row r="2625" ht="13.2" spans="1:16">
      <c r="A2625" s="1">
        <v>2624</v>
      </c>
      <c r="B2625" s="1" t="s">
        <v>6</v>
      </c>
      <c r="C2625" s="1" t="s">
        <v>7</v>
      </c>
      <c r="D2625" s="1" t="s">
        <v>3594</v>
      </c>
      <c r="E2625" s="1" t="s">
        <v>3595</v>
      </c>
      <c r="F2625" s="1" t="s">
        <v>6255</v>
      </c>
      <c r="G2625" s="1" t="s">
        <v>7457</v>
      </c>
      <c r="H2625" s="1" t="s">
        <v>7458</v>
      </c>
      <c r="I2625" s="52" t="s">
        <v>3311</v>
      </c>
      <c r="J2625" s="52" t="s">
        <v>3312</v>
      </c>
      <c r="K2625" s="52" t="s">
        <v>3597</v>
      </c>
      <c r="M2625" s="2"/>
      <c r="O2625" s="1" t="s">
        <v>7461</v>
      </c>
      <c r="P2625" s="52" t="s">
        <v>3832</v>
      </c>
    </row>
    <row r="2626" ht="13.2" spans="1:17">
      <c r="A2626" s="1">
        <v>2625</v>
      </c>
      <c r="B2626" s="1" t="s">
        <v>3</v>
      </c>
      <c r="C2626" s="1" t="s">
        <v>4</v>
      </c>
      <c r="D2626" s="1" t="s">
        <v>3594</v>
      </c>
      <c r="E2626" s="1" t="s">
        <v>3595</v>
      </c>
      <c r="F2626" s="1" t="s">
        <v>6255</v>
      </c>
      <c r="G2626" s="1" t="s">
        <v>7457</v>
      </c>
      <c r="H2626" s="1" t="s">
        <v>7458</v>
      </c>
      <c r="I2626" s="52" t="s">
        <v>3311</v>
      </c>
      <c r="J2626" s="52" t="s">
        <v>3312</v>
      </c>
      <c r="K2626" s="52" t="s">
        <v>3597</v>
      </c>
      <c r="L2626" s="1" t="s">
        <v>7462</v>
      </c>
      <c r="M2626" s="2" t="s">
        <v>55</v>
      </c>
      <c r="O2626" s="1" t="s">
        <v>7461</v>
      </c>
      <c r="P2626" s="52" t="s">
        <v>3832</v>
      </c>
      <c r="Q2626" s="52" t="s">
        <v>3834</v>
      </c>
    </row>
    <row r="2627" ht="13.2" spans="1:16">
      <c r="A2627" s="1">
        <v>2626</v>
      </c>
      <c r="B2627" s="1" t="s">
        <v>6</v>
      </c>
      <c r="C2627" s="1" t="s">
        <v>7</v>
      </c>
      <c r="D2627" s="1" t="s">
        <v>3594</v>
      </c>
      <c r="E2627" s="1" t="s">
        <v>3595</v>
      </c>
      <c r="F2627" s="1" t="s">
        <v>6255</v>
      </c>
      <c r="G2627" s="1" t="s">
        <v>7457</v>
      </c>
      <c r="H2627" s="1" t="s">
        <v>7458</v>
      </c>
      <c r="I2627" s="52" t="s">
        <v>3313</v>
      </c>
      <c r="J2627" s="52" t="s">
        <v>3314</v>
      </c>
      <c r="K2627" s="52" t="s">
        <v>3597</v>
      </c>
      <c r="M2627" s="2"/>
      <c r="O2627" s="1" t="s">
        <v>7463</v>
      </c>
      <c r="P2627" s="52" t="s">
        <v>3778</v>
      </c>
    </row>
    <row r="2628" ht="13.2" spans="1:17">
      <c r="A2628" s="1">
        <v>2627</v>
      </c>
      <c r="B2628" s="1" t="s">
        <v>3</v>
      </c>
      <c r="C2628" s="1" t="s">
        <v>4</v>
      </c>
      <c r="D2628" s="1" t="s">
        <v>3594</v>
      </c>
      <c r="E2628" s="1" t="s">
        <v>3595</v>
      </c>
      <c r="F2628" s="1" t="s">
        <v>6255</v>
      </c>
      <c r="G2628" s="1" t="s">
        <v>7457</v>
      </c>
      <c r="H2628" s="1" t="s">
        <v>7458</v>
      </c>
      <c r="I2628" s="52" t="s">
        <v>3313</v>
      </c>
      <c r="J2628" s="52" t="s">
        <v>3314</v>
      </c>
      <c r="K2628" s="52" t="s">
        <v>3597</v>
      </c>
      <c r="L2628" s="1" t="s">
        <v>7464</v>
      </c>
      <c r="M2628" s="2" t="s">
        <v>55</v>
      </c>
      <c r="O2628" s="1" t="s">
        <v>7463</v>
      </c>
      <c r="P2628" s="52" t="s">
        <v>3778</v>
      </c>
      <c r="Q2628" s="52" t="s">
        <v>3780</v>
      </c>
    </row>
    <row r="2629" ht="13.2" spans="1:16">
      <c r="A2629" s="1">
        <v>2628</v>
      </c>
      <c r="B2629" s="1" t="s">
        <v>6</v>
      </c>
      <c r="C2629" s="1" t="s">
        <v>7</v>
      </c>
      <c r="D2629" s="1" t="s">
        <v>3594</v>
      </c>
      <c r="E2629" s="1" t="s">
        <v>3595</v>
      </c>
      <c r="F2629" s="1" t="s">
        <v>6255</v>
      </c>
      <c r="G2629" s="1" t="s">
        <v>7457</v>
      </c>
      <c r="H2629" s="1" t="s">
        <v>7458</v>
      </c>
      <c r="I2629" s="52" t="s">
        <v>3315</v>
      </c>
      <c r="J2629" s="52" t="s">
        <v>3316</v>
      </c>
      <c r="K2629" s="52" t="s">
        <v>3597</v>
      </c>
      <c r="M2629" s="2"/>
      <c r="O2629" s="1" t="s">
        <v>7465</v>
      </c>
      <c r="P2629" s="52" t="s">
        <v>4435</v>
      </c>
    </row>
    <row r="2630" ht="13.2" spans="1:17">
      <c r="A2630" s="1">
        <v>2629</v>
      </c>
      <c r="B2630" s="1" t="s">
        <v>3</v>
      </c>
      <c r="C2630" s="1" t="s">
        <v>4</v>
      </c>
      <c r="D2630" s="1" t="s">
        <v>3594</v>
      </c>
      <c r="E2630" s="1" t="s">
        <v>3595</v>
      </c>
      <c r="F2630" s="1" t="s">
        <v>6255</v>
      </c>
      <c r="G2630" s="1" t="s">
        <v>7457</v>
      </c>
      <c r="H2630" s="1" t="s">
        <v>7458</v>
      </c>
      <c r="I2630" s="52" t="s">
        <v>3315</v>
      </c>
      <c r="J2630" s="52" t="s">
        <v>3316</v>
      </c>
      <c r="K2630" s="52" t="s">
        <v>3597</v>
      </c>
      <c r="L2630" s="1" t="s">
        <v>7466</v>
      </c>
      <c r="M2630" s="2" t="s">
        <v>667</v>
      </c>
      <c r="O2630" s="1" t="s">
        <v>7465</v>
      </c>
      <c r="P2630" s="52" t="s">
        <v>4435</v>
      </c>
      <c r="Q2630" s="52" t="s">
        <v>4437</v>
      </c>
    </row>
    <row r="2631" ht="13.2" spans="1:16">
      <c r="A2631" s="1">
        <v>2630</v>
      </c>
      <c r="B2631" s="1" t="s">
        <v>6</v>
      </c>
      <c r="C2631" s="1" t="s">
        <v>7</v>
      </c>
      <c r="D2631" s="1" t="s">
        <v>3594</v>
      </c>
      <c r="E2631" s="1" t="s">
        <v>3595</v>
      </c>
      <c r="F2631" s="1" t="s">
        <v>6255</v>
      </c>
      <c r="G2631" s="1" t="s">
        <v>7457</v>
      </c>
      <c r="H2631" s="1" t="s">
        <v>7458</v>
      </c>
      <c r="I2631" s="52" t="s">
        <v>3317</v>
      </c>
      <c r="J2631" s="52" t="s">
        <v>3318</v>
      </c>
      <c r="K2631" s="52" t="s">
        <v>3597</v>
      </c>
      <c r="M2631" s="2"/>
      <c r="O2631" s="1" t="s">
        <v>7467</v>
      </c>
      <c r="P2631" s="52" t="s">
        <v>4238</v>
      </c>
    </row>
    <row r="2632" ht="13.2" spans="1:17">
      <c r="A2632" s="1">
        <v>2631</v>
      </c>
      <c r="B2632" s="1" t="s">
        <v>3</v>
      </c>
      <c r="C2632" s="1" t="s">
        <v>4</v>
      </c>
      <c r="D2632" s="1" t="s">
        <v>3594</v>
      </c>
      <c r="E2632" s="1" t="s">
        <v>3595</v>
      </c>
      <c r="F2632" s="1" t="s">
        <v>6255</v>
      </c>
      <c r="G2632" s="1" t="s">
        <v>7457</v>
      </c>
      <c r="H2632" s="1" t="s">
        <v>7458</v>
      </c>
      <c r="I2632" s="52" t="s">
        <v>3317</v>
      </c>
      <c r="J2632" s="52" t="s">
        <v>3318</v>
      </c>
      <c r="K2632" s="52" t="s">
        <v>3597</v>
      </c>
      <c r="L2632" s="1" t="s">
        <v>7468</v>
      </c>
      <c r="M2632" s="2" t="s">
        <v>499</v>
      </c>
      <c r="O2632" s="1" t="s">
        <v>7467</v>
      </c>
      <c r="P2632" s="52" t="s">
        <v>4238</v>
      </c>
      <c r="Q2632" s="52" t="s">
        <v>2848</v>
      </c>
    </row>
    <row r="2633" ht="13.2" spans="1:16">
      <c r="A2633" s="1">
        <v>2632</v>
      </c>
      <c r="B2633" s="1" t="s">
        <v>6</v>
      </c>
      <c r="C2633" s="1" t="s">
        <v>7</v>
      </c>
      <c r="D2633" s="1" t="s">
        <v>3594</v>
      </c>
      <c r="E2633" s="1" t="s">
        <v>3595</v>
      </c>
      <c r="F2633" s="1" t="s">
        <v>6255</v>
      </c>
      <c r="G2633" s="1" t="s">
        <v>7457</v>
      </c>
      <c r="H2633" s="1" t="s">
        <v>7458</v>
      </c>
      <c r="I2633" s="52" t="s">
        <v>3319</v>
      </c>
      <c r="J2633" s="52" t="s">
        <v>3320</v>
      </c>
      <c r="K2633" s="52" t="s">
        <v>3597</v>
      </c>
      <c r="M2633" s="2"/>
      <c r="O2633" s="1" t="s">
        <v>7469</v>
      </c>
      <c r="P2633" s="52" t="s">
        <v>3708</v>
      </c>
    </row>
    <row r="2634" ht="13.2" spans="1:17">
      <c r="A2634" s="1">
        <v>2633</v>
      </c>
      <c r="B2634" s="1" t="s">
        <v>3</v>
      </c>
      <c r="C2634" s="1" t="s">
        <v>4</v>
      </c>
      <c r="D2634" s="1" t="s">
        <v>3594</v>
      </c>
      <c r="E2634" s="1" t="s">
        <v>3595</v>
      </c>
      <c r="F2634" s="1" t="s">
        <v>6255</v>
      </c>
      <c r="G2634" s="1" t="s">
        <v>7457</v>
      </c>
      <c r="H2634" s="1" t="s">
        <v>7458</v>
      </c>
      <c r="I2634" s="52" t="s">
        <v>3319</v>
      </c>
      <c r="J2634" s="52" t="s">
        <v>3320</v>
      </c>
      <c r="K2634" s="52" t="s">
        <v>3597</v>
      </c>
      <c r="L2634" s="1" t="s">
        <v>7470</v>
      </c>
      <c r="M2634" s="2" t="s">
        <v>155</v>
      </c>
      <c r="O2634" s="1" t="s">
        <v>7469</v>
      </c>
      <c r="P2634" s="52" t="s">
        <v>3708</v>
      </c>
      <c r="Q2634" s="52" t="s">
        <v>3710</v>
      </c>
    </row>
    <row r="2635" ht="13.2" spans="1:18">
      <c r="A2635" s="1">
        <v>2634</v>
      </c>
      <c r="B2635" s="1" t="s">
        <v>6</v>
      </c>
      <c r="C2635" s="1" t="s">
        <v>8</v>
      </c>
      <c r="D2635" s="1" t="s">
        <v>3594</v>
      </c>
      <c r="E2635" s="1" t="s">
        <v>3595</v>
      </c>
      <c r="F2635" s="1" t="s">
        <v>6255</v>
      </c>
      <c r="G2635" s="1" t="s">
        <v>7471</v>
      </c>
      <c r="H2635" s="1" t="s">
        <v>7472</v>
      </c>
      <c r="I2635" s="52" t="s">
        <v>3321</v>
      </c>
      <c r="J2635" s="52" t="s">
        <v>3322</v>
      </c>
      <c r="K2635" s="52" t="s">
        <v>3597</v>
      </c>
      <c r="M2635" s="2"/>
      <c r="O2635" s="1" t="s">
        <v>7473</v>
      </c>
      <c r="P2635" s="52" t="s">
        <v>4723</v>
      </c>
      <c r="R2635" s="1" t="s">
        <v>3609</v>
      </c>
    </row>
    <row r="2636" ht="13.2" spans="1:16">
      <c r="A2636" s="1">
        <v>2635</v>
      </c>
      <c r="B2636" s="1" t="s">
        <v>6</v>
      </c>
      <c r="C2636" s="1" t="s">
        <v>7</v>
      </c>
      <c r="D2636" s="1" t="s">
        <v>3594</v>
      </c>
      <c r="E2636" s="1" t="s">
        <v>3595</v>
      </c>
      <c r="F2636" s="1" t="s">
        <v>6255</v>
      </c>
      <c r="G2636" s="1" t="s">
        <v>7471</v>
      </c>
      <c r="H2636" s="1" t="s">
        <v>7472</v>
      </c>
      <c r="I2636" s="52" t="s">
        <v>3323</v>
      </c>
      <c r="J2636" s="52" t="s">
        <v>3324</v>
      </c>
      <c r="K2636" s="52" t="s">
        <v>3597</v>
      </c>
      <c r="M2636" s="2"/>
      <c r="O2636" s="1" t="s">
        <v>7474</v>
      </c>
      <c r="P2636" s="52" t="s">
        <v>5155</v>
      </c>
    </row>
    <row r="2637" ht="13.2" spans="1:17">
      <c r="A2637" s="1">
        <v>2636</v>
      </c>
      <c r="B2637" s="1" t="s">
        <v>3</v>
      </c>
      <c r="C2637" s="1" t="s">
        <v>4</v>
      </c>
      <c r="D2637" s="1" t="s">
        <v>3594</v>
      </c>
      <c r="E2637" s="1" t="s">
        <v>3595</v>
      </c>
      <c r="F2637" s="1" t="s">
        <v>6255</v>
      </c>
      <c r="G2637" s="1" t="s">
        <v>7471</v>
      </c>
      <c r="H2637" s="1" t="s">
        <v>7472</v>
      </c>
      <c r="I2637" s="52" t="s">
        <v>3323</v>
      </c>
      <c r="J2637" s="52" t="s">
        <v>3324</v>
      </c>
      <c r="K2637" s="52" t="s">
        <v>3597</v>
      </c>
      <c r="L2637" s="1" t="s">
        <v>7475</v>
      </c>
      <c r="M2637" s="2" t="s">
        <v>155</v>
      </c>
      <c r="O2637" s="1" t="s">
        <v>7474</v>
      </c>
      <c r="P2637" s="52" t="s">
        <v>5155</v>
      </c>
      <c r="Q2637" s="52" t="s">
        <v>5157</v>
      </c>
    </row>
    <row r="2638" ht="13.2" spans="1:16">
      <c r="A2638" s="1">
        <v>2637</v>
      </c>
      <c r="B2638" s="1" t="s">
        <v>6</v>
      </c>
      <c r="C2638" s="1" t="s">
        <v>7</v>
      </c>
      <c r="D2638" s="1" t="s">
        <v>3594</v>
      </c>
      <c r="E2638" s="1" t="s">
        <v>3595</v>
      </c>
      <c r="F2638" s="1" t="s">
        <v>6255</v>
      </c>
      <c r="G2638" s="1" t="s">
        <v>7471</v>
      </c>
      <c r="H2638" s="1" t="s">
        <v>7472</v>
      </c>
      <c r="I2638" s="52" t="s">
        <v>3325</v>
      </c>
      <c r="J2638" s="52" t="s">
        <v>3326</v>
      </c>
      <c r="K2638" s="1" t="s">
        <v>3602</v>
      </c>
      <c r="M2638" s="2"/>
      <c r="O2638" s="1" t="s">
        <v>7476</v>
      </c>
      <c r="P2638" s="52" t="s">
        <v>4969</v>
      </c>
    </row>
    <row r="2639" ht="13.2" spans="1:17">
      <c r="A2639" s="1">
        <v>2638</v>
      </c>
      <c r="B2639" s="1" t="s">
        <v>3</v>
      </c>
      <c r="C2639" s="1" t="s">
        <v>4</v>
      </c>
      <c r="D2639" s="1" t="s">
        <v>3594</v>
      </c>
      <c r="E2639" s="1" t="s">
        <v>3595</v>
      </c>
      <c r="F2639" s="1" t="s">
        <v>6255</v>
      </c>
      <c r="G2639" s="1" t="s">
        <v>7471</v>
      </c>
      <c r="H2639" s="1" t="s">
        <v>7472</v>
      </c>
      <c r="I2639" s="52" t="s">
        <v>3325</v>
      </c>
      <c r="J2639" s="52" t="s">
        <v>3326</v>
      </c>
      <c r="K2639" s="1" t="s">
        <v>3602</v>
      </c>
      <c r="L2639" s="1" t="s">
        <v>7477</v>
      </c>
      <c r="M2639" s="2" t="s">
        <v>668</v>
      </c>
      <c r="O2639" s="1" t="s">
        <v>7476</v>
      </c>
      <c r="P2639" s="52" t="s">
        <v>4969</v>
      </c>
      <c r="Q2639" s="52" t="s">
        <v>4683</v>
      </c>
    </row>
    <row r="2640" ht="13.2" spans="1:16">
      <c r="A2640" s="1">
        <v>2639</v>
      </c>
      <c r="B2640" s="1" t="s">
        <v>6</v>
      </c>
      <c r="C2640" s="1" t="s">
        <v>7</v>
      </c>
      <c r="D2640" s="1" t="s">
        <v>3594</v>
      </c>
      <c r="E2640" s="1" t="s">
        <v>3595</v>
      </c>
      <c r="F2640" s="1" t="s">
        <v>6255</v>
      </c>
      <c r="G2640" s="1" t="s">
        <v>7471</v>
      </c>
      <c r="H2640" s="1" t="s">
        <v>7472</v>
      </c>
      <c r="I2640" s="52" t="s">
        <v>3327</v>
      </c>
      <c r="J2640" s="52" t="s">
        <v>3328</v>
      </c>
      <c r="K2640" s="1" t="s">
        <v>3602</v>
      </c>
      <c r="M2640" s="2"/>
      <c r="O2640" s="1" t="s">
        <v>7478</v>
      </c>
      <c r="P2640" s="52" t="s">
        <v>4529</v>
      </c>
    </row>
    <row r="2641" ht="13.2" spans="1:17">
      <c r="A2641" s="1">
        <v>2640</v>
      </c>
      <c r="B2641" s="1" t="s">
        <v>3</v>
      </c>
      <c r="C2641" s="1" t="s">
        <v>4</v>
      </c>
      <c r="D2641" s="1" t="s">
        <v>3594</v>
      </c>
      <c r="E2641" s="1" t="s">
        <v>3595</v>
      </c>
      <c r="F2641" s="1" t="s">
        <v>6255</v>
      </c>
      <c r="G2641" s="1" t="s">
        <v>7471</v>
      </c>
      <c r="H2641" s="1" t="s">
        <v>7472</v>
      </c>
      <c r="I2641" s="52" t="s">
        <v>3327</v>
      </c>
      <c r="J2641" s="52" t="s">
        <v>3328</v>
      </c>
      <c r="K2641" s="1" t="s">
        <v>3602</v>
      </c>
      <c r="L2641" s="1" t="s">
        <v>7479</v>
      </c>
      <c r="M2641" s="2" t="s">
        <v>669</v>
      </c>
      <c r="O2641" s="1" t="s">
        <v>7478</v>
      </c>
      <c r="P2641" s="52" t="s">
        <v>4529</v>
      </c>
      <c r="Q2641" s="52" t="s">
        <v>4531</v>
      </c>
    </row>
    <row r="2642" ht="13.2" spans="1:16">
      <c r="A2642" s="1">
        <v>2641</v>
      </c>
      <c r="B2642" s="1" t="s">
        <v>6</v>
      </c>
      <c r="C2642" s="1" t="s">
        <v>7</v>
      </c>
      <c r="D2642" s="1" t="s">
        <v>3594</v>
      </c>
      <c r="E2642" s="1" t="s">
        <v>3595</v>
      </c>
      <c r="F2642" s="1" t="s">
        <v>6255</v>
      </c>
      <c r="G2642" s="1" t="s">
        <v>7471</v>
      </c>
      <c r="H2642" s="1" t="s">
        <v>7472</v>
      </c>
      <c r="I2642" s="52" t="s">
        <v>3329</v>
      </c>
      <c r="J2642" s="52" t="s">
        <v>3330</v>
      </c>
      <c r="K2642" s="1" t="s">
        <v>3602</v>
      </c>
      <c r="M2642" s="2"/>
      <c r="O2642" s="1" t="s">
        <v>7480</v>
      </c>
      <c r="P2642" s="52" t="s">
        <v>3983</v>
      </c>
    </row>
    <row r="2643" ht="13.2" spans="1:17">
      <c r="A2643" s="1">
        <v>2642</v>
      </c>
      <c r="B2643" s="1" t="s">
        <v>3</v>
      </c>
      <c r="C2643" s="1" t="s">
        <v>4</v>
      </c>
      <c r="D2643" s="1" t="s">
        <v>3594</v>
      </c>
      <c r="E2643" s="1" t="s">
        <v>3595</v>
      </c>
      <c r="F2643" s="1" t="s">
        <v>6255</v>
      </c>
      <c r="G2643" s="1" t="s">
        <v>7471</v>
      </c>
      <c r="H2643" s="1" t="s">
        <v>7472</v>
      </c>
      <c r="I2643" s="52" t="s">
        <v>3329</v>
      </c>
      <c r="J2643" s="52" t="s">
        <v>3330</v>
      </c>
      <c r="K2643" s="1" t="s">
        <v>3602</v>
      </c>
      <c r="L2643" s="1" t="s">
        <v>7481</v>
      </c>
      <c r="M2643" s="2" t="s">
        <v>670</v>
      </c>
      <c r="O2643" s="1" t="s">
        <v>7480</v>
      </c>
      <c r="P2643" s="52" t="s">
        <v>3983</v>
      </c>
      <c r="Q2643" s="52" t="s">
        <v>4904</v>
      </c>
    </row>
    <row r="2644" ht="13.2" spans="1:16">
      <c r="A2644" s="1">
        <v>2643</v>
      </c>
      <c r="B2644" s="1" t="s">
        <v>6</v>
      </c>
      <c r="C2644" s="1" t="s">
        <v>7</v>
      </c>
      <c r="D2644" s="1" t="s">
        <v>3594</v>
      </c>
      <c r="E2644" s="1" t="s">
        <v>3595</v>
      </c>
      <c r="F2644" s="1" t="s">
        <v>6255</v>
      </c>
      <c r="G2644" s="1" t="s">
        <v>7471</v>
      </c>
      <c r="H2644" s="1" t="s">
        <v>7472</v>
      </c>
      <c r="I2644" s="52" t="s">
        <v>3331</v>
      </c>
      <c r="J2644" s="52" t="s">
        <v>3332</v>
      </c>
      <c r="K2644" s="52" t="s">
        <v>3597</v>
      </c>
      <c r="M2644" s="2"/>
      <c r="O2644" s="1" t="s">
        <v>7482</v>
      </c>
      <c r="P2644" s="52" t="s">
        <v>3999</v>
      </c>
    </row>
    <row r="2645" ht="13.2" spans="1:17">
      <c r="A2645" s="1">
        <v>2644</v>
      </c>
      <c r="B2645" s="1" t="s">
        <v>3</v>
      </c>
      <c r="C2645" s="1" t="s">
        <v>4</v>
      </c>
      <c r="D2645" s="1" t="s">
        <v>3594</v>
      </c>
      <c r="E2645" s="1" t="s">
        <v>3595</v>
      </c>
      <c r="F2645" s="1" t="s">
        <v>6255</v>
      </c>
      <c r="G2645" s="1" t="s">
        <v>7471</v>
      </c>
      <c r="H2645" s="1" t="s">
        <v>7472</v>
      </c>
      <c r="I2645" s="52" t="s">
        <v>3331</v>
      </c>
      <c r="J2645" s="52" t="s">
        <v>3332</v>
      </c>
      <c r="K2645" s="52" t="s">
        <v>3597</v>
      </c>
      <c r="L2645" s="1" t="s">
        <v>7483</v>
      </c>
      <c r="M2645" s="2" t="s">
        <v>55</v>
      </c>
      <c r="O2645" s="1" t="s">
        <v>7482</v>
      </c>
      <c r="P2645" s="52" t="s">
        <v>3999</v>
      </c>
      <c r="Q2645" s="52" t="s">
        <v>4641</v>
      </c>
    </row>
    <row r="2646" ht="13.2" spans="1:16">
      <c r="A2646" s="1">
        <v>2645</v>
      </c>
      <c r="B2646" s="1" t="s">
        <v>6</v>
      </c>
      <c r="C2646" s="1" t="s">
        <v>7</v>
      </c>
      <c r="D2646" s="1" t="s">
        <v>3594</v>
      </c>
      <c r="E2646" s="1" t="s">
        <v>3595</v>
      </c>
      <c r="F2646" s="1" t="s">
        <v>6255</v>
      </c>
      <c r="G2646" s="1" t="s">
        <v>7471</v>
      </c>
      <c r="H2646" s="1" t="s">
        <v>7472</v>
      </c>
      <c r="I2646" s="52" t="s">
        <v>3333</v>
      </c>
      <c r="J2646" s="52" t="s">
        <v>3334</v>
      </c>
      <c r="K2646" s="52" t="s">
        <v>3597</v>
      </c>
      <c r="M2646" s="2"/>
      <c r="O2646" s="1" t="s">
        <v>7484</v>
      </c>
      <c r="P2646" s="52" t="s">
        <v>4135</v>
      </c>
    </row>
    <row r="2647" ht="13.2" spans="1:17">
      <c r="A2647" s="1">
        <v>2646</v>
      </c>
      <c r="B2647" s="1" t="s">
        <v>3</v>
      </c>
      <c r="C2647" s="1" t="s">
        <v>4</v>
      </c>
      <c r="D2647" s="1" t="s">
        <v>3594</v>
      </c>
      <c r="E2647" s="1" t="s">
        <v>3595</v>
      </c>
      <c r="F2647" s="1" t="s">
        <v>6255</v>
      </c>
      <c r="G2647" s="1" t="s">
        <v>7471</v>
      </c>
      <c r="H2647" s="1" t="s">
        <v>7472</v>
      </c>
      <c r="I2647" s="52" t="s">
        <v>3333</v>
      </c>
      <c r="J2647" s="52" t="s">
        <v>3334</v>
      </c>
      <c r="K2647" s="52" t="s">
        <v>3597</v>
      </c>
      <c r="L2647" s="1" t="s">
        <v>7485</v>
      </c>
      <c r="M2647" s="2" t="s">
        <v>55</v>
      </c>
      <c r="O2647" s="1" t="s">
        <v>7484</v>
      </c>
      <c r="P2647" s="52" t="s">
        <v>4135</v>
      </c>
      <c r="Q2647" s="52" t="s">
        <v>4137</v>
      </c>
    </row>
    <row r="2648" ht="13.2" spans="1:16">
      <c r="A2648" s="1">
        <v>2647</v>
      </c>
      <c r="B2648" s="1" t="s">
        <v>6</v>
      </c>
      <c r="C2648" s="1" t="s">
        <v>7</v>
      </c>
      <c r="D2648" s="1" t="s">
        <v>3594</v>
      </c>
      <c r="E2648" s="1" t="s">
        <v>3595</v>
      </c>
      <c r="F2648" s="1" t="s">
        <v>6255</v>
      </c>
      <c r="G2648" s="1" t="s">
        <v>7471</v>
      </c>
      <c r="H2648" s="1" t="s">
        <v>7472</v>
      </c>
      <c r="I2648" s="52" t="s">
        <v>3335</v>
      </c>
      <c r="J2648" s="52" t="s">
        <v>3336</v>
      </c>
      <c r="K2648" s="52" t="s">
        <v>3597</v>
      </c>
      <c r="M2648" s="2"/>
      <c r="O2648" s="1" t="s">
        <v>7486</v>
      </c>
      <c r="P2648" s="52" t="s">
        <v>4242</v>
      </c>
    </row>
    <row r="2649" ht="13.2" spans="1:17">
      <c r="A2649" s="1">
        <v>2648</v>
      </c>
      <c r="B2649" s="1" t="s">
        <v>3</v>
      </c>
      <c r="C2649" s="1" t="s">
        <v>4</v>
      </c>
      <c r="D2649" s="1" t="s">
        <v>3594</v>
      </c>
      <c r="E2649" s="1" t="s">
        <v>3595</v>
      </c>
      <c r="F2649" s="1" t="s">
        <v>6255</v>
      </c>
      <c r="G2649" s="1" t="s">
        <v>7471</v>
      </c>
      <c r="H2649" s="1" t="s">
        <v>7472</v>
      </c>
      <c r="I2649" s="52" t="s">
        <v>3335</v>
      </c>
      <c r="J2649" s="52" t="s">
        <v>3336</v>
      </c>
      <c r="K2649" s="52" t="s">
        <v>3597</v>
      </c>
      <c r="L2649" s="1" t="s">
        <v>7487</v>
      </c>
      <c r="M2649" s="2" t="s">
        <v>55</v>
      </c>
      <c r="O2649" s="1" t="s">
        <v>7486</v>
      </c>
      <c r="P2649" s="52" t="s">
        <v>4242</v>
      </c>
      <c r="Q2649" s="52" t="s">
        <v>4244</v>
      </c>
    </row>
    <row r="2650" ht="13.2" spans="1:16">
      <c r="A2650" s="1">
        <v>2649</v>
      </c>
      <c r="B2650" s="1" t="s">
        <v>6</v>
      </c>
      <c r="C2650" s="1" t="s">
        <v>7</v>
      </c>
      <c r="D2650" s="1" t="s">
        <v>3594</v>
      </c>
      <c r="E2650" s="1" t="s">
        <v>3595</v>
      </c>
      <c r="F2650" s="1" t="s">
        <v>6255</v>
      </c>
      <c r="G2650" s="1" t="s">
        <v>7471</v>
      </c>
      <c r="H2650" s="1" t="s">
        <v>7472</v>
      </c>
      <c r="I2650" s="52" t="s">
        <v>3337</v>
      </c>
      <c r="J2650" s="52" t="s">
        <v>3338</v>
      </c>
      <c r="K2650" s="52" t="s">
        <v>3597</v>
      </c>
      <c r="M2650" s="2"/>
      <c r="O2650" s="1" t="s">
        <v>7488</v>
      </c>
      <c r="P2650" s="52" t="s">
        <v>4352</v>
      </c>
    </row>
    <row r="2651" ht="13.2" spans="1:17">
      <c r="A2651" s="1">
        <v>2650</v>
      </c>
      <c r="B2651" s="1" t="s">
        <v>3</v>
      </c>
      <c r="C2651" s="1" t="s">
        <v>4</v>
      </c>
      <c r="D2651" s="1" t="s">
        <v>3594</v>
      </c>
      <c r="E2651" s="1" t="s">
        <v>3595</v>
      </c>
      <c r="F2651" s="1" t="s">
        <v>6255</v>
      </c>
      <c r="G2651" s="1" t="s">
        <v>7471</v>
      </c>
      <c r="H2651" s="1" t="s">
        <v>7472</v>
      </c>
      <c r="I2651" s="52" t="s">
        <v>3337</v>
      </c>
      <c r="J2651" s="52" t="s">
        <v>3338</v>
      </c>
      <c r="K2651" s="52" t="s">
        <v>3597</v>
      </c>
      <c r="L2651" s="1" t="s">
        <v>7489</v>
      </c>
      <c r="M2651" s="2" t="s">
        <v>55</v>
      </c>
      <c r="O2651" s="1" t="s">
        <v>7488</v>
      </c>
      <c r="P2651" s="52" t="s">
        <v>4352</v>
      </c>
      <c r="Q2651" s="52" t="s">
        <v>4354</v>
      </c>
    </row>
    <row r="2652" ht="13.2" spans="1:16">
      <c r="A2652" s="1">
        <v>2651</v>
      </c>
      <c r="B2652" s="1" t="s">
        <v>6</v>
      </c>
      <c r="C2652" s="1" t="s">
        <v>7</v>
      </c>
      <c r="D2652" s="1" t="s">
        <v>3594</v>
      </c>
      <c r="E2652" s="1" t="s">
        <v>3595</v>
      </c>
      <c r="F2652" s="1" t="s">
        <v>6255</v>
      </c>
      <c r="G2652" s="1" t="s">
        <v>7471</v>
      </c>
      <c r="H2652" s="1" t="s">
        <v>7472</v>
      </c>
      <c r="I2652" s="52" t="s">
        <v>2518</v>
      </c>
      <c r="J2652" s="52" t="s">
        <v>3339</v>
      </c>
      <c r="K2652" s="52" t="s">
        <v>3597</v>
      </c>
      <c r="M2652" s="2"/>
      <c r="O2652" s="1" t="s">
        <v>7490</v>
      </c>
      <c r="P2652" s="52" t="s">
        <v>4965</v>
      </c>
    </row>
    <row r="2653" ht="13.2" spans="1:17">
      <c r="A2653" s="1">
        <v>2652</v>
      </c>
      <c r="B2653" s="1" t="s">
        <v>3</v>
      </c>
      <c r="C2653" s="1" t="s">
        <v>4</v>
      </c>
      <c r="D2653" s="1" t="s">
        <v>3594</v>
      </c>
      <c r="E2653" s="1" t="s">
        <v>3595</v>
      </c>
      <c r="F2653" s="1" t="s">
        <v>6255</v>
      </c>
      <c r="G2653" s="1" t="s">
        <v>7471</v>
      </c>
      <c r="H2653" s="1" t="s">
        <v>7472</v>
      </c>
      <c r="I2653" s="52" t="s">
        <v>2518</v>
      </c>
      <c r="J2653" s="52" t="s">
        <v>3339</v>
      </c>
      <c r="K2653" s="52" t="s">
        <v>3597</v>
      </c>
      <c r="L2653" s="1" t="s">
        <v>7491</v>
      </c>
      <c r="M2653" s="2" t="s">
        <v>593</v>
      </c>
      <c r="O2653" s="1" t="s">
        <v>7490</v>
      </c>
      <c r="P2653" s="52" t="s">
        <v>4965</v>
      </c>
      <c r="Q2653" s="52" t="s">
        <v>4967</v>
      </c>
    </row>
    <row r="2654" ht="13.2" spans="1:16">
      <c r="A2654" s="1">
        <v>2653</v>
      </c>
      <c r="B2654" s="1" t="s">
        <v>6</v>
      </c>
      <c r="C2654" s="1" t="s">
        <v>7</v>
      </c>
      <c r="D2654" s="1" t="s">
        <v>3594</v>
      </c>
      <c r="E2654" s="1" t="s">
        <v>3595</v>
      </c>
      <c r="F2654" s="1" t="s">
        <v>6255</v>
      </c>
      <c r="G2654" s="1" t="s">
        <v>7471</v>
      </c>
      <c r="H2654" s="1" t="s">
        <v>7472</v>
      </c>
      <c r="I2654" s="52" t="s">
        <v>3340</v>
      </c>
      <c r="J2654" s="52" t="s">
        <v>3341</v>
      </c>
      <c r="K2654" s="52" t="s">
        <v>3597</v>
      </c>
      <c r="M2654" s="2"/>
      <c r="O2654" s="1" t="s">
        <v>7492</v>
      </c>
      <c r="P2654" s="52" t="s">
        <v>3916</v>
      </c>
    </row>
    <row r="2655" ht="13.2" spans="1:17">
      <c r="A2655" s="1">
        <v>2654</v>
      </c>
      <c r="B2655" s="1" t="s">
        <v>3</v>
      </c>
      <c r="C2655" s="1" t="s">
        <v>4</v>
      </c>
      <c r="D2655" s="1" t="s">
        <v>3594</v>
      </c>
      <c r="E2655" s="1" t="s">
        <v>3595</v>
      </c>
      <c r="F2655" s="1" t="s">
        <v>6255</v>
      </c>
      <c r="G2655" s="1" t="s">
        <v>7471</v>
      </c>
      <c r="H2655" s="1" t="s">
        <v>7472</v>
      </c>
      <c r="I2655" s="52" t="s">
        <v>3340</v>
      </c>
      <c r="J2655" s="52" t="s">
        <v>3341</v>
      </c>
      <c r="K2655" s="52" t="s">
        <v>3597</v>
      </c>
      <c r="L2655" s="1" t="s">
        <v>7493</v>
      </c>
      <c r="M2655" s="2" t="s">
        <v>55</v>
      </c>
      <c r="O2655" s="1" t="s">
        <v>7492</v>
      </c>
      <c r="P2655" s="52" t="s">
        <v>3916</v>
      </c>
      <c r="Q2655" s="52" t="s">
        <v>3918</v>
      </c>
    </row>
    <row r="2656" ht="13.2" spans="1:18">
      <c r="A2656" s="1">
        <v>2655</v>
      </c>
      <c r="B2656" s="1" t="s">
        <v>6</v>
      </c>
      <c r="C2656" s="1" t="s">
        <v>8</v>
      </c>
      <c r="D2656" s="1" t="s">
        <v>3594</v>
      </c>
      <c r="E2656" s="1" t="s">
        <v>3595</v>
      </c>
      <c r="F2656" s="1" t="s">
        <v>6255</v>
      </c>
      <c r="G2656" s="1" t="s">
        <v>7471</v>
      </c>
      <c r="H2656" s="1" t="s">
        <v>7472</v>
      </c>
      <c r="I2656" s="52" t="s">
        <v>3342</v>
      </c>
      <c r="J2656" s="52" t="s">
        <v>3343</v>
      </c>
      <c r="K2656" s="52" t="s">
        <v>3597</v>
      </c>
      <c r="M2656" s="2"/>
      <c r="O2656" s="1" t="s">
        <v>7494</v>
      </c>
      <c r="P2656" s="52" t="s">
        <v>5841</v>
      </c>
      <c r="R2656" s="1" t="s">
        <v>3609</v>
      </c>
    </row>
    <row r="2657" ht="13.2" spans="1:16">
      <c r="A2657" s="1">
        <v>2656</v>
      </c>
      <c r="B2657" s="1" t="s">
        <v>6</v>
      </c>
      <c r="C2657" s="1" t="s">
        <v>7</v>
      </c>
      <c r="D2657" s="1" t="s">
        <v>3594</v>
      </c>
      <c r="E2657" s="1" t="s">
        <v>3595</v>
      </c>
      <c r="F2657" s="1" t="s">
        <v>6255</v>
      </c>
      <c r="G2657" s="1" t="s">
        <v>7471</v>
      </c>
      <c r="H2657" s="1" t="s">
        <v>7472</v>
      </c>
      <c r="I2657" s="52" t="s">
        <v>3344</v>
      </c>
      <c r="J2657" s="52" t="s">
        <v>3345</v>
      </c>
      <c r="K2657" s="52" t="s">
        <v>3597</v>
      </c>
      <c r="M2657" s="2"/>
      <c r="N2657" s="1" t="s">
        <v>7495</v>
      </c>
      <c r="O2657" s="1" t="s">
        <v>7496</v>
      </c>
      <c r="P2657" s="52" t="s">
        <v>4378</v>
      </c>
    </row>
    <row r="2658" ht="13.2" spans="1:17">
      <c r="A2658" s="1">
        <v>2657</v>
      </c>
      <c r="B2658" s="1" t="s">
        <v>3</v>
      </c>
      <c r="C2658" s="1" t="s">
        <v>4</v>
      </c>
      <c r="D2658" s="1" t="s">
        <v>3594</v>
      </c>
      <c r="E2658" s="1" t="s">
        <v>3595</v>
      </c>
      <c r="F2658" s="1" t="s">
        <v>6255</v>
      </c>
      <c r="G2658" s="1" t="s">
        <v>7471</v>
      </c>
      <c r="H2658" s="1" t="s">
        <v>7472</v>
      </c>
      <c r="I2658" s="52" t="s">
        <v>3344</v>
      </c>
      <c r="J2658" s="52" t="s">
        <v>3345</v>
      </c>
      <c r="K2658" s="52" t="s">
        <v>3597</v>
      </c>
      <c r="L2658" s="1" t="s">
        <v>7497</v>
      </c>
      <c r="M2658" s="2" t="s">
        <v>671</v>
      </c>
      <c r="N2658" s="1" t="s">
        <v>7495</v>
      </c>
      <c r="O2658" s="1" t="s">
        <v>7496</v>
      </c>
      <c r="P2658" s="52" t="s">
        <v>4378</v>
      </c>
      <c r="Q2658" s="52" t="s">
        <v>4380</v>
      </c>
    </row>
    <row r="2659" ht="13.2" spans="1:16">
      <c r="A2659" s="1">
        <v>2658</v>
      </c>
      <c r="B2659" s="1" t="s">
        <v>6</v>
      </c>
      <c r="C2659" s="1" t="s">
        <v>7</v>
      </c>
      <c r="D2659" s="1" t="s">
        <v>3594</v>
      </c>
      <c r="E2659" s="1" t="s">
        <v>3595</v>
      </c>
      <c r="F2659" s="1" t="s">
        <v>6255</v>
      </c>
      <c r="G2659" s="1" t="s">
        <v>7471</v>
      </c>
      <c r="H2659" s="1" t="s">
        <v>7472</v>
      </c>
      <c r="I2659" s="52" t="s">
        <v>3346</v>
      </c>
      <c r="J2659" s="52" t="s">
        <v>3347</v>
      </c>
      <c r="K2659" s="52" t="s">
        <v>3597</v>
      </c>
      <c r="M2659" s="2"/>
      <c r="N2659" s="1" t="s">
        <v>7498</v>
      </c>
      <c r="O2659" s="1" t="s">
        <v>7499</v>
      </c>
      <c r="P2659" s="52" t="s">
        <v>4688</v>
      </c>
    </row>
    <row r="2660" ht="13.2" spans="1:17">
      <c r="A2660" s="1">
        <v>2659</v>
      </c>
      <c r="B2660" s="1" t="s">
        <v>3</v>
      </c>
      <c r="C2660" s="1" t="s">
        <v>4</v>
      </c>
      <c r="D2660" s="1" t="s">
        <v>3594</v>
      </c>
      <c r="E2660" s="1" t="s">
        <v>3595</v>
      </c>
      <c r="F2660" s="1" t="s">
        <v>6255</v>
      </c>
      <c r="G2660" s="1" t="s">
        <v>7471</v>
      </c>
      <c r="H2660" s="1" t="s">
        <v>7472</v>
      </c>
      <c r="I2660" s="52" t="s">
        <v>3346</v>
      </c>
      <c r="J2660" s="52" t="s">
        <v>3347</v>
      </c>
      <c r="K2660" s="52" t="s">
        <v>3597</v>
      </c>
      <c r="L2660" s="1" t="s">
        <v>7500</v>
      </c>
      <c r="M2660" s="2" t="s">
        <v>672</v>
      </c>
      <c r="N2660" s="1" t="s">
        <v>7498</v>
      </c>
      <c r="O2660" s="1" t="s">
        <v>7499</v>
      </c>
      <c r="P2660" s="52" t="s">
        <v>4688</v>
      </c>
      <c r="Q2660" s="52" t="s">
        <v>4690</v>
      </c>
    </row>
    <row r="2661" ht="13.2" spans="1:18">
      <c r="A2661" s="1">
        <v>2660</v>
      </c>
      <c r="B2661" s="1" t="s">
        <v>6</v>
      </c>
      <c r="C2661" s="1" t="s">
        <v>8</v>
      </c>
      <c r="D2661" s="1" t="s">
        <v>3594</v>
      </c>
      <c r="E2661" s="1" t="s">
        <v>3595</v>
      </c>
      <c r="F2661" s="1" t="s">
        <v>6255</v>
      </c>
      <c r="G2661" s="1" t="s">
        <v>7471</v>
      </c>
      <c r="H2661" s="1" t="s">
        <v>7472</v>
      </c>
      <c r="I2661" s="52" t="s">
        <v>3348</v>
      </c>
      <c r="J2661" s="52" t="s">
        <v>3349</v>
      </c>
      <c r="K2661" s="52" t="s">
        <v>3597</v>
      </c>
      <c r="M2661" s="2"/>
      <c r="O2661" s="1" t="s">
        <v>7501</v>
      </c>
      <c r="P2661" s="52" t="s">
        <v>4001</v>
      </c>
      <c r="R2661" s="1" t="s">
        <v>3609</v>
      </c>
    </row>
    <row r="2662" ht="13.2" spans="1:16">
      <c r="A2662" s="1">
        <v>2661</v>
      </c>
      <c r="B2662" s="1" t="s">
        <v>6</v>
      </c>
      <c r="C2662" s="1" t="s">
        <v>7</v>
      </c>
      <c r="D2662" s="1" t="s">
        <v>3594</v>
      </c>
      <c r="E2662" s="1" t="s">
        <v>3595</v>
      </c>
      <c r="F2662" s="1" t="s">
        <v>6255</v>
      </c>
      <c r="G2662" s="1" t="s">
        <v>7471</v>
      </c>
      <c r="H2662" s="1" t="s">
        <v>7472</v>
      </c>
      <c r="I2662" s="52" t="s">
        <v>3350</v>
      </c>
      <c r="J2662" s="52" t="s">
        <v>3351</v>
      </c>
      <c r="K2662" s="52" t="s">
        <v>3597</v>
      </c>
      <c r="M2662" s="2"/>
      <c r="O2662" s="1" t="s">
        <v>7502</v>
      </c>
      <c r="P2662" s="52" t="s">
        <v>4863</v>
      </c>
    </row>
    <row r="2663" ht="13.2" spans="1:17">
      <c r="A2663" s="1">
        <v>2662</v>
      </c>
      <c r="B2663" s="1" t="s">
        <v>3</v>
      </c>
      <c r="C2663" s="1" t="s">
        <v>4</v>
      </c>
      <c r="D2663" s="1" t="s">
        <v>3594</v>
      </c>
      <c r="E2663" s="1" t="s">
        <v>3595</v>
      </c>
      <c r="F2663" s="1" t="s">
        <v>6255</v>
      </c>
      <c r="G2663" s="1" t="s">
        <v>7471</v>
      </c>
      <c r="H2663" s="1" t="s">
        <v>7472</v>
      </c>
      <c r="I2663" s="52" t="s">
        <v>3350</v>
      </c>
      <c r="J2663" s="52" t="s">
        <v>3351</v>
      </c>
      <c r="K2663" s="52" t="s">
        <v>3597</v>
      </c>
      <c r="L2663" s="1" t="s">
        <v>7503</v>
      </c>
      <c r="M2663" s="2" t="s">
        <v>584</v>
      </c>
      <c r="O2663" s="1" t="s">
        <v>7502</v>
      </c>
      <c r="P2663" s="52" t="s">
        <v>4863</v>
      </c>
      <c r="Q2663" s="52" t="s">
        <v>4865</v>
      </c>
    </row>
    <row r="2664" ht="13.2" spans="1:16">
      <c r="A2664" s="1">
        <v>2663</v>
      </c>
      <c r="B2664" s="1" t="s">
        <v>6</v>
      </c>
      <c r="C2664" s="1" t="s">
        <v>7</v>
      </c>
      <c r="D2664" s="1" t="s">
        <v>3594</v>
      </c>
      <c r="E2664" s="1" t="s">
        <v>3595</v>
      </c>
      <c r="F2664" s="1" t="s">
        <v>6255</v>
      </c>
      <c r="G2664" s="1" t="s">
        <v>7471</v>
      </c>
      <c r="H2664" s="1" t="s">
        <v>7472</v>
      </c>
      <c r="I2664" s="52" t="s">
        <v>3352</v>
      </c>
      <c r="J2664" s="52" t="s">
        <v>3353</v>
      </c>
      <c r="K2664" s="52" t="s">
        <v>3597</v>
      </c>
      <c r="M2664" s="2"/>
      <c r="O2664" s="1" t="s">
        <v>7504</v>
      </c>
      <c r="P2664" s="52" t="s">
        <v>3741</v>
      </c>
    </row>
    <row r="2665" ht="13.2" spans="1:17">
      <c r="A2665" s="1">
        <v>2664</v>
      </c>
      <c r="B2665" s="1" t="s">
        <v>3</v>
      </c>
      <c r="C2665" s="1" t="s">
        <v>4</v>
      </c>
      <c r="D2665" s="1" t="s">
        <v>3594</v>
      </c>
      <c r="E2665" s="1" t="s">
        <v>3595</v>
      </c>
      <c r="F2665" s="1" t="s">
        <v>6255</v>
      </c>
      <c r="G2665" s="1" t="s">
        <v>7471</v>
      </c>
      <c r="H2665" s="1" t="s">
        <v>7472</v>
      </c>
      <c r="I2665" s="52" t="s">
        <v>3352</v>
      </c>
      <c r="J2665" s="52" t="s">
        <v>3353</v>
      </c>
      <c r="K2665" s="52" t="s">
        <v>3597</v>
      </c>
      <c r="L2665" s="1" t="s">
        <v>7505</v>
      </c>
      <c r="M2665" s="2" t="s">
        <v>567</v>
      </c>
      <c r="O2665" s="1" t="s">
        <v>7504</v>
      </c>
      <c r="P2665" s="52" t="s">
        <v>3741</v>
      </c>
      <c r="Q2665" s="52" t="s">
        <v>3743</v>
      </c>
    </row>
    <row r="2666" ht="13.2" spans="1:16">
      <c r="A2666" s="1">
        <v>2665</v>
      </c>
      <c r="B2666" s="1" t="s">
        <v>6</v>
      </c>
      <c r="C2666" s="1" t="s">
        <v>7</v>
      </c>
      <c r="D2666" s="1" t="s">
        <v>3594</v>
      </c>
      <c r="E2666" s="1" t="s">
        <v>3595</v>
      </c>
      <c r="F2666" s="1" t="s">
        <v>6255</v>
      </c>
      <c r="G2666" s="1" t="s">
        <v>7471</v>
      </c>
      <c r="H2666" s="1" t="s">
        <v>7472</v>
      </c>
      <c r="I2666" s="52" t="s">
        <v>3354</v>
      </c>
      <c r="J2666" s="52" t="s">
        <v>3355</v>
      </c>
      <c r="K2666" s="52" t="s">
        <v>3597</v>
      </c>
      <c r="M2666" s="2"/>
      <c r="O2666" s="1" t="s">
        <v>7506</v>
      </c>
      <c r="P2666" s="52" t="s">
        <v>3774</v>
      </c>
    </row>
    <row r="2667" ht="13.2" spans="1:17">
      <c r="A2667" s="1">
        <v>2666</v>
      </c>
      <c r="B2667" s="1" t="s">
        <v>3</v>
      </c>
      <c r="C2667" s="1" t="s">
        <v>4</v>
      </c>
      <c r="D2667" s="1" t="s">
        <v>3594</v>
      </c>
      <c r="E2667" s="1" t="s">
        <v>3595</v>
      </c>
      <c r="F2667" s="1" t="s">
        <v>6255</v>
      </c>
      <c r="G2667" s="1" t="s">
        <v>7471</v>
      </c>
      <c r="H2667" s="1" t="s">
        <v>7472</v>
      </c>
      <c r="I2667" s="52" t="s">
        <v>3354</v>
      </c>
      <c r="J2667" s="52" t="s">
        <v>3355</v>
      </c>
      <c r="K2667" s="52" t="s">
        <v>3597</v>
      </c>
      <c r="L2667" s="1" t="s">
        <v>7507</v>
      </c>
      <c r="M2667" s="2" t="s">
        <v>585</v>
      </c>
      <c r="O2667" s="1" t="s">
        <v>7506</v>
      </c>
      <c r="P2667" s="52" t="s">
        <v>3774</v>
      </c>
      <c r="Q2667" s="52" t="s">
        <v>3776</v>
      </c>
    </row>
    <row r="2668" ht="13.2" spans="1:18">
      <c r="A2668" s="1">
        <v>2667</v>
      </c>
      <c r="B2668" s="1" t="s">
        <v>6</v>
      </c>
      <c r="C2668" s="1" t="s">
        <v>8</v>
      </c>
      <c r="D2668" s="1" t="s">
        <v>3594</v>
      </c>
      <c r="E2668" s="1" t="s">
        <v>3595</v>
      </c>
      <c r="F2668" s="1" t="s">
        <v>6255</v>
      </c>
      <c r="G2668" s="1" t="s">
        <v>7471</v>
      </c>
      <c r="H2668" s="1" t="s">
        <v>7472</v>
      </c>
      <c r="I2668" s="52" t="s">
        <v>3356</v>
      </c>
      <c r="J2668" s="52" t="s">
        <v>3357</v>
      </c>
      <c r="K2668" s="52" t="s">
        <v>3597</v>
      </c>
      <c r="M2668" s="2"/>
      <c r="O2668" s="1" t="s">
        <v>7508</v>
      </c>
      <c r="P2668" s="52" t="s">
        <v>4551</v>
      </c>
      <c r="R2668" s="1" t="s">
        <v>3609</v>
      </c>
    </row>
    <row r="2669" ht="13.2" spans="1:16">
      <c r="A2669" s="1">
        <v>2668</v>
      </c>
      <c r="B2669" s="1" t="s">
        <v>6</v>
      </c>
      <c r="C2669" s="1" t="s">
        <v>7</v>
      </c>
      <c r="D2669" s="1" t="s">
        <v>3594</v>
      </c>
      <c r="E2669" s="1" t="s">
        <v>3595</v>
      </c>
      <c r="F2669" s="1" t="s">
        <v>6255</v>
      </c>
      <c r="G2669" s="1" t="s">
        <v>7471</v>
      </c>
      <c r="H2669" s="1" t="s">
        <v>7472</v>
      </c>
      <c r="I2669" s="52" t="s">
        <v>2540</v>
      </c>
      <c r="J2669" s="52" t="s">
        <v>3358</v>
      </c>
      <c r="K2669" s="52" t="s">
        <v>3597</v>
      </c>
      <c r="M2669" s="2"/>
      <c r="O2669" s="1" t="s">
        <v>7509</v>
      </c>
      <c r="P2669" s="52" t="s">
        <v>3708</v>
      </c>
    </row>
    <row r="2670" ht="13.2" spans="1:17">
      <c r="A2670" s="1">
        <v>2669</v>
      </c>
      <c r="B2670" s="1" t="s">
        <v>3</v>
      </c>
      <c r="C2670" s="1" t="s">
        <v>4</v>
      </c>
      <c r="D2670" s="1" t="s">
        <v>3594</v>
      </c>
      <c r="E2670" s="1" t="s">
        <v>3595</v>
      </c>
      <c r="F2670" s="1" t="s">
        <v>6255</v>
      </c>
      <c r="G2670" s="1" t="s">
        <v>7471</v>
      </c>
      <c r="H2670" s="1" t="s">
        <v>7472</v>
      </c>
      <c r="I2670" s="52" t="s">
        <v>2540</v>
      </c>
      <c r="J2670" s="52" t="s">
        <v>3358</v>
      </c>
      <c r="K2670" s="52" t="s">
        <v>3597</v>
      </c>
      <c r="L2670" s="1" t="s">
        <v>7510</v>
      </c>
      <c r="M2670" s="2" t="s">
        <v>601</v>
      </c>
      <c r="O2670" s="1" t="s">
        <v>7509</v>
      </c>
      <c r="P2670" s="52" t="s">
        <v>3708</v>
      </c>
      <c r="Q2670" s="52" t="s">
        <v>3710</v>
      </c>
    </row>
    <row r="2671" ht="13.2" spans="1:16">
      <c r="A2671" s="1">
        <v>2670</v>
      </c>
      <c r="B2671" s="1" t="s">
        <v>6</v>
      </c>
      <c r="C2671" s="1" t="s">
        <v>7</v>
      </c>
      <c r="D2671" s="1" t="s">
        <v>3594</v>
      </c>
      <c r="E2671" s="1" t="s">
        <v>3595</v>
      </c>
      <c r="F2671" s="1" t="s">
        <v>6255</v>
      </c>
      <c r="G2671" s="1" t="s">
        <v>7471</v>
      </c>
      <c r="H2671" s="1" t="s">
        <v>7472</v>
      </c>
      <c r="I2671" s="52" t="s">
        <v>3359</v>
      </c>
      <c r="J2671" s="52" t="s">
        <v>3360</v>
      </c>
      <c r="K2671" s="1" t="s">
        <v>3602</v>
      </c>
      <c r="M2671" s="2"/>
      <c r="N2671" s="1" t="s">
        <v>7511</v>
      </c>
      <c r="O2671" s="1" t="s">
        <v>7512</v>
      </c>
      <c r="P2671" s="52" t="s">
        <v>6537</v>
      </c>
    </row>
    <row r="2672" ht="13.2" spans="1:17">
      <c r="A2672" s="1">
        <v>2671</v>
      </c>
      <c r="B2672" s="1" t="s">
        <v>3</v>
      </c>
      <c r="C2672" s="1" t="s">
        <v>4</v>
      </c>
      <c r="D2672" s="1" t="s">
        <v>3594</v>
      </c>
      <c r="E2672" s="1" t="s">
        <v>3595</v>
      </c>
      <c r="F2672" s="1" t="s">
        <v>6255</v>
      </c>
      <c r="G2672" s="1" t="s">
        <v>7471</v>
      </c>
      <c r="H2672" s="1" t="s">
        <v>7472</v>
      </c>
      <c r="I2672" s="52" t="s">
        <v>3359</v>
      </c>
      <c r="J2672" s="52" t="s">
        <v>3360</v>
      </c>
      <c r="K2672" s="1" t="s">
        <v>3602</v>
      </c>
      <c r="L2672" s="1" t="s">
        <v>7513</v>
      </c>
      <c r="M2672" s="2" t="s">
        <v>673</v>
      </c>
      <c r="N2672" s="1" t="s">
        <v>7511</v>
      </c>
      <c r="O2672" s="1" t="s">
        <v>7512</v>
      </c>
      <c r="P2672" s="52" t="s">
        <v>6537</v>
      </c>
      <c r="Q2672" s="52" t="s">
        <v>6539</v>
      </c>
    </row>
    <row r="2673" ht="13.2" spans="1:16">
      <c r="A2673" s="1">
        <v>2672</v>
      </c>
      <c r="B2673" s="1" t="s">
        <v>6</v>
      </c>
      <c r="C2673" s="1" t="s">
        <v>7</v>
      </c>
      <c r="D2673" s="1" t="s">
        <v>3594</v>
      </c>
      <c r="E2673" s="1" t="s">
        <v>3595</v>
      </c>
      <c r="F2673" s="1" t="s">
        <v>6255</v>
      </c>
      <c r="G2673" s="1" t="s">
        <v>7471</v>
      </c>
      <c r="H2673" s="1" t="s">
        <v>7472</v>
      </c>
      <c r="I2673" s="52" t="s">
        <v>3361</v>
      </c>
      <c r="J2673" s="52" t="s">
        <v>3362</v>
      </c>
      <c r="K2673" s="1" t="s">
        <v>3602</v>
      </c>
      <c r="M2673" s="2"/>
      <c r="N2673" s="1" t="s">
        <v>7514</v>
      </c>
      <c r="O2673" s="1" t="s">
        <v>7515</v>
      </c>
      <c r="P2673" s="52" t="s">
        <v>4031</v>
      </c>
    </row>
    <row r="2674" ht="13.2" spans="1:17">
      <c r="A2674" s="1">
        <v>2673</v>
      </c>
      <c r="B2674" s="1" t="s">
        <v>3</v>
      </c>
      <c r="C2674" s="1" t="s">
        <v>4</v>
      </c>
      <c r="D2674" s="1" t="s">
        <v>3594</v>
      </c>
      <c r="E2674" s="1" t="s">
        <v>3595</v>
      </c>
      <c r="F2674" s="1" t="s">
        <v>6255</v>
      </c>
      <c r="G2674" s="1" t="s">
        <v>7471</v>
      </c>
      <c r="H2674" s="1" t="s">
        <v>7472</v>
      </c>
      <c r="I2674" s="52" t="s">
        <v>3361</v>
      </c>
      <c r="J2674" s="52" t="s">
        <v>3362</v>
      </c>
      <c r="K2674" s="1" t="s">
        <v>3602</v>
      </c>
      <c r="L2674" s="1" t="s">
        <v>7516</v>
      </c>
      <c r="M2674" s="2" t="s">
        <v>674</v>
      </c>
      <c r="N2674" s="1" t="s">
        <v>7514</v>
      </c>
      <c r="O2674" s="1" t="s">
        <v>7515</v>
      </c>
      <c r="P2674" s="52" t="s">
        <v>4031</v>
      </c>
      <c r="Q2674" s="52" t="s">
        <v>5328</v>
      </c>
    </row>
    <row r="2675" ht="13.2" spans="1:16">
      <c r="A2675" s="1">
        <v>2674</v>
      </c>
      <c r="B2675" s="1" t="s">
        <v>6</v>
      </c>
      <c r="C2675" s="1" t="s">
        <v>7</v>
      </c>
      <c r="D2675" s="1" t="s">
        <v>3594</v>
      </c>
      <c r="E2675" s="1" t="s">
        <v>3595</v>
      </c>
      <c r="F2675" s="1" t="s">
        <v>6255</v>
      </c>
      <c r="G2675" s="1" t="s">
        <v>7471</v>
      </c>
      <c r="H2675" s="1" t="s">
        <v>7472</v>
      </c>
      <c r="I2675" s="52" t="s">
        <v>3363</v>
      </c>
      <c r="J2675" s="52" t="s">
        <v>3364</v>
      </c>
      <c r="K2675" s="52" t="s">
        <v>3597</v>
      </c>
      <c r="M2675" s="2"/>
      <c r="O2675" s="1" t="s">
        <v>7517</v>
      </c>
      <c r="P2675" s="52" t="s">
        <v>3686</v>
      </c>
    </row>
    <row r="2676" ht="13.2" spans="1:17">
      <c r="A2676" s="1">
        <v>2675</v>
      </c>
      <c r="B2676" s="1" t="s">
        <v>3</v>
      </c>
      <c r="C2676" s="1" t="s">
        <v>4</v>
      </c>
      <c r="D2676" s="1" t="s">
        <v>3594</v>
      </c>
      <c r="E2676" s="1" t="s">
        <v>3595</v>
      </c>
      <c r="F2676" s="1" t="s">
        <v>6255</v>
      </c>
      <c r="G2676" s="1" t="s">
        <v>7471</v>
      </c>
      <c r="H2676" s="1" t="s">
        <v>7472</v>
      </c>
      <c r="I2676" s="52" t="s">
        <v>3363</v>
      </c>
      <c r="J2676" s="52" t="s">
        <v>3364</v>
      </c>
      <c r="K2676" s="52" t="s">
        <v>3597</v>
      </c>
      <c r="L2676" s="1" t="s">
        <v>7518</v>
      </c>
      <c r="M2676" s="2" t="s">
        <v>55</v>
      </c>
      <c r="O2676" s="1" t="s">
        <v>7517</v>
      </c>
      <c r="P2676" s="52" t="s">
        <v>3686</v>
      </c>
      <c r="Q2676" s="52" t="s">
        <v>3688</v>
      </c>
    </row>
    <row r="2677" ht="13.2" spans="1:16">
      <c r="A2677" s="1">
        <v>2676</v>
      </c>
      <c r="B2677" s="1" t="s">
        <v>6</v>
      </c>
      <c r="C2677" s="1" t="s">
        <v>7</v>
      </c>
      <c r="D2677" s="1" t="s">
        <v>3594</v>
      </c>
      <c r="E2677" s="1" t="s">
        <v>3595</v>
      </c>
      <c r="F2677" s="1" t="s">
        <v>6255</v>
      </c>
      <c r="G2677" s="1" t="s">
        <v>7471</v>
      </c>
      <c r="H2677" s="1" t="s">
        <v>7472</v>
      </c>
      <c r="I2677" s="52" t="s">
        <v>3365</v>
      </c>
      <c r="J2677" s="52" t="s">
        <v>3366</v>
      </c>
      <c r="K2677" s="52" t="s">
        <v>3597</v>
      </c>
      <c r="M2677" s="2"/>
      <c r="O2677" s="1" t="s">
        <v>7519</v>
      </c>
      <c r="P2677" s="52" t="s">
        <v>6434</v>
      </c>
    </row>
    <row r="2678" ht="13.2" spans="1:17">
      <c r="A2678" s="1">
        <v>2677</v>
      </c>
      <c r="B2678" s="1" t="s">
        <v>3</v>
      </c>
      <c r="C2678" s="1" t="s">
        <v>4</v>
      </c>
      <c r="D2678" s="1" t="s">
        <v>3594</v>
      </c>
      <c r="E2678" s="1" t="s">
        <v>3595</v>
      </c>
      <c r="F2678" s="1" t="s">
        <v>6255</v>
      </c>
      <c r="G2678" s="1" t="s">
        <v>7471</v>
      </c>
      <c r="H2678" s="1" t="s">
        <v>7472</v>
      </c>
      <c r="I2678" s="52" t="s">
        <v>3365</v>
      </c>
      <c r="J2678" s="52" t="s">
        <v>3366</v>
      </c>
      <c r="K2678" s="52" t="s">
        <v>3597</v>
      </c>
      <c r="L2678" s="1" t="s">
        <v>7520</v>
      </c>
      <c r="M2678" s="2" t="s">
        <v>675</v>
      </c>
      <c r="O2678" s="1" t="s">
        <v>7519</v>
      </c>
      <c r="P2678" s="52" t="s">
        <v>6434</v>
      </c>
      <c r="Q2678" s="52" t="s">
        <v>4021</v>
      </c>
    </row>
    <row r="2679" ht="13.2" spans="1:16">
      <c r="A2679" s="1">
        <v>2678</v>
      </c>
      <c r="B2679" s="1" t="s">
        <v>6</v>
      </c>
      <c r="C2679" s="1" t="s">
        <v>7</v>
      </c>
      <c r="D2679" s="1" t="s">
        <v>3594</v>
      </c>
      <c r="E2679" s="1" t="s">
        <v>3595</v>
      </c>
      <c r="F2679" s="1" t="s">
        <v>6255</v>
      </c>
      <c r="G2679" s="1" t="s">
        <v>7471</v>
      </c>
      <c r="H2679" s="1" t="s">
        <v>7472</v>
      </c>
      <c r="I2679" s="52" t="s">
        <v>3367</v>
      </c>
      <c r="J2679" s="52" t="s">
        <v>3368</v>
      </c>
      <c r="K2679" s="52" t="s">
        <v>3597</v>
      </c>
      <c r="M2679" s="2"/>
      <c r="O2679" s="1" t="s">
        <v>7521</v>
      </c>
      <c r="P2679" s="52" t="s">
        <v>4225</v>
      </c>
    </row>
    <row r="2680" ht="13.2" spans="1:17">
      <c r="A2680" s="1">
        <v>2679</v>
      </c>
      <c r="B2680" s="1" t="s">
        <v>3</v>
      </c>
      <c r="C2680" s="1" t="s">
        <v>4</v>
      </c>
      <c r="D2680" s="1" t="s">
        <v>3594</v>
      </c>
      <c r="E2680" s="1" t="s">
        <v>3595</v>
      </c>
      <c r="F2680" s="1" t="s">
        <v>6255</v>
      </c>
      <c r="G2680" s="1" t="s">
        <v>7471</v>
      </c>
      <c r="H2680" s="1" t="s">
        <v>7472</v>
      </c>
      <c r="I2680" s="52" t="s">
        <v>3367</v>
      </c>
      <c r="J2680" s="52" t="s">
        <v>3368</v>
      </c>
      <c r="K2680" s="52" t="s">
        <v>3597</v>
      </c>
      <c r="L2680" s="1" t="s">
        <v>7522</v>
      </c>
      <c r="M2680" s="2" t="s">
        <v>55</v>
      </c>
      <c r="O2680" s="1" t="s">
        <v>7521</v>
      </c>
      <c r="P2680" s="52" t="s">
        <v>4225</v>
      </c>
      <c r="Q2680" s="52" t="s">
        <v>6985</v>
      </c>
    </row>
    <row r="2681" ht="13.2" spans="1:16">
      <c r="A2681" s="1">
        <v>2680</v>
      </c>
      <c r="B2681" s="1" t="s">
        <v>6</v>
      </c>
      <c r="C2681" s="1" t="s">
        <v>7</v>
      </c>
      <c r="D2681" s="1" t="s">
        <v>3594</v>
      </c>
      <c r="E2681" s="1" t="s">
        <v>3595</v>
      </c>
      <c r="F2681" s="1" t="s">
        <v>6255</v>
      </c>
      <c r="G2681" s="1" t="s">
        <v>7471</v>
      </c>
      <c r="H2681" s="1" t="s">
        <v>7472</v>
      </c>
      <c r="I2681" s="52" t="s">
        <v>3369</v>
      </c>
      <c r="J2681" s="52" t="s">
        <v>3370</v>
      </c>
      <c r="K2681" s="52" t="s">
        <v>3597</v>
      </c>
      <c r="M2681" s="2"/>
      <c r="O2681" s="1" t="s">
        <v>7523</v>
      </c>
      <c r="P2681" s="52" t="s">
        <v>3729</v>
      </c>
    </row>
    <row r="2682" ht="13.2" spans="1:17">
      <c r="A2682" s="1">
        <v>2681</v>
      </c>
      <c r="B2682" s="1" t="s">
        <v>3</v>
      </c>
      <c r="C2682" s="1" t="s">
        <v>4</v>
      </c>
      <c r="D2682" s="1" t="s">
        <v>3594</v>
      </c>
      <c r="E2682" s="1" t="s">
        <v>3595</v>
      </c>
      <c r="F2682" s="1" t="s">
        <v>6255</v>
      </c>
      <c r="G2682" s="1" t="s">
        <v>7471</v>
      </c>
      <c r="H2682" s="1" t="s">
        <v>7472</v>
      </c>
      <c r="I2682" s="52" t="s">
        <v>3369</v>
      </c>
      <c r="J2682" s="52" t="s">
        <v>3370</v>
      </c>
      <c r="K2682" s="52" t="s">
        <v>3597</v>
      </c>
      <c r="L2682" s="1" t="s">
        <v>7524</v>
      </c>
      <c r="M2682" s="2" t="s">
        <v>70</v>
      </c>
      <c r="O2682" s="1" t="s">
        <v>7523</v>
      </c>
      <c r="P2682" s="52" t="s">
        <v>3729</v>
      </c>
      <c r="Q2682" s="52" t="s">
        <v>3731</v>
      </c>
    </row>
    <row r="2683" ht="13.2" spans="1:16">
      <c r="A2683" s="1">
        <v>2682</v>
      </c>
      <c r="B2683" s="1" t="s">
        <v>6</v>
      </c>
      <c r="C2683" s="1" t="s">
        <v>7</v>
      </c>
      <c r="D2683" s="1" t="s">
        <v>3594</v>
      </c>
      <c r="E2683" s="1" t="s">
        <v>3595</v>
      </c>
      <c r="F2683" s="1" t="s">
        <v>6255</v>
      </c>
      <c r="G2683" s="1" t="s">
        <v>7471</v>
      </c>
      <c r="H2683" s="1" t="s">
        <v>7472</v>
      </c>
      <c r="I2683" s="52" t="s">
        <v>3371</v>
      </c>
      <c r="J2683" s="52" t="s">
        <v>3372</v>
      </c>
      <c r="K2683" s="1" t="s">
        <v>3602</v>
      </c>
      <c r="M2683" s="2"/>
      <c r="O2683" s="1" t="s">
        <v>7525</v>
      </c>
      <c r="P2683" s="52" t="s">
        <v>7526</v>
      </c>
    </row>
    <row r="2684" ht="13.2" spans="1:17">
      <c r="A2684" s="1">
        <v>2683</v>
      </c>
      <c r="B2684" s="1" t="s">
        <v>3</v>
      </c>
      <c r="C2684" s="1" t="s">
        <v>4</v>
      </c>
      <c r="D2684" s="1" t="s">
        <v>3594</v>
      </c>
      <c r="E2684" s="1" t="s">
        <v>3595</v>
      </c>
      <c r="F2684" s="1" t="s">
        <v>6255</v>
      </c>
      <c r="G2684" s="1" t="s">
        <v>7471</v>
      </c>
      <c r="H2684" s="1" t="s">
        <v>7472</v>
      </c>
      <c r="I2684" s="52" t="s">
        <v>3371</v>
      </c>
      <c r="J2684" s="52" t="s">
        <v>3372</v>
      </c>
      <c r="K2684" s="1" t="s">
        <v>3602</v>
      </c>
      <c r="L2684" s="1" t="s">
        <v>7527</v>
      </c>
      <c r="M2684" s="2" t="s">
        <v>257</v>
      </c>
      <c r="O2684" s="1" t="s">
        <v>7525</v>
      </c>
      <c r="P2684" s="52" t="s">
        <v>7526</v>
      </c>
      <c r="Q2684" s="52" t="s">
        <v>7528</v>
      </c>
    </row>
    <row r="2685" ht="13.2" spans="1:16">
      <c r="A2685" s="1">
        <v>2684</v>
      </c>
      <c r="B2685" s="1" t="s">
        <v>6</v>
      </c>
      <c r="C2685" s="1" t="s">
        <v>7</v>
      </c>
      <c r="D2685" s="1" t="s">
        <v>3594</v>
      </c>
      <c r="E2685" s="1" t="s">
        <v>3595</v>
      </c>
      <c r="F2685" s="1" t="s">
        <v>6255</v>
      </c>
      <c r="G2685" s="1" t="s">
        <v>7471</v>
      </c>
      <c r="H2685" s="1" t="s">
        <v>7472</v>
      </c>
      <c r="I2685" s="52" t="s">
        <v>3373</v>
      </c>
      <c r="J2685" s="52" t="s">
        <v>3374</v>
      </c>
      <c r="K2685" s="52" t="s">
        <v>3597</v>
      </c>
      <c r="M2685" s="2"/>
      <c r="O2685" s="1" t="s">
        <v>7529</v>
      </c>
      <c r="P2685" s="52" t="s">
        <v>3701</v>
      </c>
    </row>
    <row r="2686" ht="13.2" spans="1:17">
      <c r="A2686" s="1">
        <v>2685</v>
      </c>
      <c r="B2686" s="1" t="s">
        <v>3</v>
      </c>
      <c r="C2686" s="1" t="s">
        <v>4</v>
      </c>
      <c r="D2686" s="1" t="s">
        <v>3594</v>
      </c>
      <c r="E2686" s="1" t="s">
        <v>3595</v>
      </c>
      <c r="F2686" s="1" t="s">
        <v>6255</v>
      </c>
      <c r="G2686" s="1" t="s">
        <v>7471</v>
      </c>
      <c r="H2686" s="1" t="s">
        <v>7472</v>
      </c>
      <c r="I2686" s="52" t="s">
        <v>3373</v>
      </c>
      <c r="J2686" s="52" t="s">
        <v>3374</v>
      </c>
      <c r="K2686" s="52" t="s">
        <v>3597</v>
      </c>
      <c r="L2686" s="1" t="s">
        <v>7530</v>
      </c>
      <c r="M2686" s="2" t="s">
        <v>598</v>
      </c>
      <c r="O2686" s="1" t="s">
        <v>7529</v>
      </c>
      <c r="P2686" s="52" t="s">
        <v>3701</v>
      </c>
      <c r="Q2686" s="52" t="s">
        <v>2846</v>
      </c>
    </row>
    <row r="2687" ht="13.2" spans="1:16">
      <c r="A2687" s="1">
        <v>2686</v>
      </c>
      <c r="B2687" s="1" t="s">
        <v>6</v>
      </c>
      <c r="C2687" s="1" t="s">
        <v>7</v>
      </c>
      <c r="D2687" s="1" t="s">
        <v>3594</v>
      </c>
      <c r="E2687" s="1" t="s">
        <v>3595</v>
      </c>
      <c r="F2687" s="1" t="s">
        <v>6255</v>
      </c>
      <c r="G2687" s="1" t="s">
        <v>7471</v>
      </c>
      <c r="H2687" s="1" t="s">
        <v>7472</v>
      </c>
      <c r="I2687" s="52" t="s">
        <v>3375</v>
      </c>
      <c r="J2687" s="52" t="s">
        <v>3213</v>
      </c>
      <c r="K2687" s="52" t="s">
        <v>3597</v>
      </c>
      <c r="M2687" s="2"/>
      <c r="O2687" s="1" t="s">
        <v>7531</v>
      </c>
      <c r="P2687" s="52" t="s">
        <v>4450</v>
      </c>
    </row>
    <row r="2688" ht="13.2" spans="1:17">
      <c r="A2688" s="1">
        <v>2687</v>
      </c>
      <c r="B2688" s="1" t="s">
        <v>3</v>
      </c>
      <c r="C2688" s="1" t="s">
        <v>4</v>
      </c>
      <c r="D2688" s="1" t="s">
        <v>3594</v>
      </c>
      <c r="E2688" s="1" t="s">
        <v>3595</v>
      </c>
      <c r="F2688" s="1" t="s">
        <v>6255</v>
      </c>
      <c r="G2688" s="1" t="s">
        <v>7471</v>
      </c>
      <c r="H2688" s="1" t="s">
        <v>7472</v>
      </c>
      <c r="I2688" s="52" t="s">
        <v>3375</v>
      </c>
      <c r="J2688" s="52" t="s">
        <v>3213</v>
      </c>
      <c r="K2688" s="52" t="s">
        <v>3597</v>
      </c>
      <c r="L2688" s="1" t="s">
        <v>7532</v>
      </c>
      <c r="M2688" s="2" t="s">
        <v>55</v>
      </c>
      <c r="O2688" s="1" t="s">
        <v>7531</v>
      </c>
      <c r="P2688" s="52" t="s">
        <v>4450</v>
      </c>
      <c r="Q2688" s="52" t="s">
        <v>4287</v>
      </c>
    </row>
    <row r="2689" ht="13.2" spans="1:16">
      <c r="A2689" s="1">
        <v>2688</v>
      </c>
      <c r="B2689" s="1" t="s">
        <v>6</v>
      </c>
      <c r="C2689" s="1" t="s">
        <v>7</v>
      </c>
      <c r="D2689" s="1" t="s">
        <v>3594</v>
      </c>
      <c r="E2689" s="1" t="s">
        <v>3595</v>
      </c>
      <c r="F2689" s="1" t="s">
        <v>6255</v>
      </c>
      <c r="G2689" s="1" t="s">
        <v>7471</v>
      </c>
      <c r="H2689" s="1" t="s">
        <v>7472</v>
      </c>
      <c r="I2689" s="52" t="s">
        <v>3376</v>
      </c>
      <c r="J2689" s="52" t="s">
        <v>3377</v>
      </c>
      <c r="K2689" s="52" t="s">
        <v>3597</v>
      </c>
      <c r="M2689" s="2"/>
      <c r="O2689" s="1" t="s">
        <v>7533</v>
      </c>
      <c r="P2689" s="52" t="s">
        <v>6878</v>
      </c>
    </row>
    <row r="2690" ht="13.2" spans="1:17">
      <c r="A2690" s="1">
        <v>2689</v>
      </c>
      <c r="B2690" s="1" t="s">
        <v>3</v>
      </c>
      <c r="C2690" s="1" t="s">
        <v>4</v>
      </c>
      <c r="D2690" s="1" t="s">
        <v>3594</v>
      </c>
      <c r="E2690" s="1" t="s">
        <v>3595</v>
      </c>
      <c r="F2690" s="1" t="s">
        <v>6255</v>
      </c>
      <c r="G2690" s="1" t="s">
        <v>7471</v>
      </c>
      <c r="H2690" s="1" t="s">
        <v>7472</v>
      </c>
      <c r="I2690" s="52" t="s">
        <v>3376</v>
      </c>
      <c r="J2690" s="52" t="s">
        <v>3377</v>
      </c>
      <c r="K2690" s="52" t="s">
        <v>3597</v>
      </c>
      <c r="L2690" s="1" t="s">
        <v>7534</v>
      </c>
      <c r="M2690" s="2" t="s">
        <v>648</v>
      </c>
      <c r="O2690" s="1" t="s">
        <v>7533</v>
      </c>
      <c r="P2690" s="52" t="s">
        <v>6878</v>
      </c>
      <c r="Q2690" s="52" t="s">
        <v>4416</v>
      </c>
    </row>
    <row r="2691" ht="13.2" spans="1:18">
      <c r="A2691" s="1">
        <v>2690</v>
      </c>
      <c r="B2691" s="1" t="s">
        <v>6</v>
      </c>
      <c r="C2691" s="1" t="s">
        <v>8</v>
      </c>
      <c r="D2691" s="1" t="s">
        <v>3594</v>
      </c>
      <c r="E2691" s="1" t="s">
        <v>3595</v>
      </c>
      <c r="F2691" s="1" t="s">
        <v>6255</v>
      </c>
      <c r="G2691" s="1" t="s">
        <v>7471</v>
      </c>
      <c r="H2691" s="1" t="s">
        <v>7472</v>
      </c>
      <c r="I2691" s="52" t="s">
        <v>3378</v>
      </c>
      <c r="J2691" s="52" t="s">
        <v>3379</v>
      </c>
      <c r="K2691" s="52" t="s">
        <v>3597</v>
      </c>
      <c r="M2691" s="2"/>
      <c r="O2691" s="1" t="s">
        <v>7535</v>
      </c>
      <c r="P2691" s="52" t="s">
        <v>4223</v>
      </c>
      <c r="R2691" s="1" t="s">
        <v>3609</v>
      </c>
    </row>
    <row r="2692" ht="13.2" spans="1:16">
      <c r="A2692" s="1">
        <v>2691</v>
      </c>
      <c r="B2692" s="1" t="s">
        <v>6</v>
      </c>
      <c r="C2692" s="1" t="s">
        <v>7</v>
      </c>
      <c r="D2692" s="1" t="s">
        <v>3594</v>
      </c>
      <c r="E2692" s="1" t="s">
        <v>3595</v>
      </c>
      <c r="F2692" s="1" t="s">
        <v>6255</v>
      </c>
      <c r="G2692" s="1" t="s">
        <v>7471</v>
      </c>
      <c r="H2692" s="1" t="s">
        <v>7472</v>
      </c>
      <c r="I2692" s="52" t="s">
        <v>3380</v>
      </c>
      <c r="J2692" s="52" t="s">
        <v>3381</v>
      </c>
      <c r="K2692" s="52" t="s">
        <v>3597</v>
      </c>
      <c r="M2692" s="2"/>
      <c r="O2692" s="1" t="s">
        <v>7536</v>
      </c>
      <c r="P2692" s="52" t="s">
        <v>3941</v>
      </c>
    </row>
    <row r="2693" ht="13.2" spans="1:17">
      <c r="A2693" s="1">
        <v>2692</v>
      </c>
      <c r="B2693" s="1" t="s">
        <v>3</v>
      </c>
      <c r="C2693" s="1" t="s">
        <v>4</v>
      </c>
      <c r="D2693" s="1" t="s">
        <v>3594</v>
      </c>
      <c r="E2693" s="1" t="s">
        <v>3595</v>
      </c>
      <c r="F2693" s="1" t="s">
        <v>6255</v>
      </c>
      <c r="G2693" s="1" t="s">
        <v>7471</v>
      </c>
      <c r="H2693" s="1" t="s">
        <v>7472</v>
      </c>
      <c r="I2693" s="52" t="s">
        <v>3380</v>
      </c>
      <c r="J2693" s="52" t="s">
        <v>3381</v>
      </c>
      <c r="K2693" s="52" t="s">
        <v>3597</v>
      </c>
      <c r="L2693" s="1" t="s">
        <v>7537</v>
      </c>
      <c r="M2693" s="2" t="s">
        <v>575</v>
      </c>
      <c r="O2693" s="1" t="s">
        <v>7536</v>
      </c>
      <c r="P2693" s="52" t="s">
        <v>3941</v>
      </c>
      <c r="Q2693" s="52" t="s">
        <v>3943</v>
      </c>
    </row>
    <row r="2694" ht="13.2" spans="1:16">
      <c r="A2694" s="1">
        <v>2693</v>
      </c>
      <c r="B2694" s="1" t="s">
        <v>6</v>
      </c>
      <c r="C2694" s="1" t="s">
        <v>7</v>
      </c>
      <c r="D2694" s="1" t="s">
        <v>3594</v>
      </c>
      <c r="E2694" s="1" t="s">
        <v>3595</v>
      </c>
      <c r="F2694" s="1" t="s">
        <v>6255</v>
      </c>
      <c r="G2694" s="1" t="s">
        <v>7471</v>
      </c>
      <c r="H2694" s="1" t="s">
        <v>7472</v>
      </c>
      <c r="I2694" s="52" t="s">
        <v>3382</v>
      </c>
      <c r="J2694" s="52" t="s">
        <v>3383</v>
      </c>
      <c r="K2694" s="52" t="s">
        <v>3597</v>
      </c>
      <c r="M2694" s="2"/>
      <c r="O2694" s="1" t="s">
        <v>7538</v>
      </c>
      <c r="P2694" s="52" t="s">
        <v>7539</v>
      </c>
    </row>
    <row r="2695" ht="13.2" spans="1:17">
      <c r="A2695" s="1">
        <v>2694</v>
      </c>
      <c r="B2695" s="1" t="s">
        <v>3</v>
      </c>
      <c r="C2695" s="1" t="s">
        <v>4</v>
      </c>
      <c r="D2695" s="1" t="s">
        <v>3594</v>
      </c>
      <c r="E2695" s="1" t="s">
        <v>3595</v>
      </c>
      <c r="F2695" s="1" t="s">
        <v>6255</v>
      </c>
      <c r="G2695" s="1" t="s">
        <v>7471</v>
      </c>
      <c r="H2695" s="1" t="s">
        <v>7472</v>
      </c>
      <c r="I2695" s="52" t="s">
        <v>3382</v>
      </c>
      <c r="J2695" s="52" t="s">
        <v>3383</v>
      </c>
      <c r="K2695" s="52" t="s">
        <v>3597</v>
      </c>
      <c r="L2695" s="1" t="s">
        <v>7540</v>
      </c>
      <c r="M2695" s="2" t="s">
        <v>55</v>
      </c>
      <c r="O2695" s="1" t="s">
        <v>7538</v>
      </c>
      <c r="P2695" s="52" t="s">
        <v>7539</v>
      </c>
      <c r="Q2695" s="52" t="s">
        <v>7541</v>
      </c>
    </row>
    <row r="2696" ht="13.2" spans="1:16">
      <c r="A2696" s="1">
        <v>2695</v>
      </c>
      <c r="B2696" s="1" t="s">
        <v>6</v>
      </c>
      <c r="C2696" s="1" t="s">
        <v>7</v>
      </c>
      <c r="D2696" s="1" t="s">
        <v>3594</v>
      </c>
      <c r="E2696" s="1" t="s">
        <v>3595</v>
      </c>
      <c r="F2696" s="1" t="s">
        <v>6255</v>
      </c>
      <c r="G2696" s="1" t="s">
        <v>7471</v>
      </c>
      <c r="H2696" s="1" t="s">
        <v>7472</v>
      </c>
      <c r="I2696" s="52" t="s">
        <v>3384</v>
      </c>
      <c r="J2696" s="52" t="s">
        <v>3385</v>
      </c>
      <c r="K2696" s="52" t="s">
        <v>3597</v>
      </c>
      <c r="M2696" s="2"/>
      <c r="O2696" s="1" t="s">
        <v>7542</v>
      </c>
      <c r="P2696" s="52" t="s">
        <v>3725</v>
      </c>
    </row>
    <row r="2697" ht="13.2" spans="1:17">
      <c r="A2697" s="1">
        <v>2696</v>
      </c>
      <c r="B2697" s="1" t="s">
        <v>3</v>
      </c>
      <c r="C2697" s="1" t="s">
        <v>4</v>
      </c>
      <c r="D2697" s="1" t="s">
        <v>3594</v>
      </c>
      <c r="E2697" s="1" t="s">
        <v>3595</v>
      </c>
      <c r="F2697" s="1" t="s">
        <v>6255</v>
      </c>
      <c r="G2697" s="1" t="s">
        <v>7471</v>
      </c>
      <c r="H2697" s="1" t="s">
        <v>7472</v>
      </c>
      <c r="I2697" s="52" t="s">
        <v>3384</v>
      </c>
      <c r="J2697" s="52" t="s">
        <v>3385</v>
      </c>
      <c r="K2697" s="52" t="s">
        <v>3597</v>
      </c>
      <c r="L2697" s="1" t="s">
        <v>7543</v>
      </c>
      <c r="M2697" s="2" t="s">
        <v>55</v>
      </c>
      <c r="O2697" s="1" t="s">
        <v>7542</v>
      </c>
      <c r="P2697" s="52" t="s">
        <v>3725</v>
      </c>
      <c r="Q2697" s="52" t="s">
        <v>3727</v>
      </c>
    </row>
    <row r="2698" ht="13.2" spans="1:16">
      <c r="A2698" s="1">
        <v>2697</v>
      </c>
      <c r="B2698" s="1" t="s">
        <v>6</v>
      </c>
      <c r="C2698" s="1" t="s">
        <v>7</v>
      </c>
      <c r="D2698" s="1" t="s">
        <v>3594</v>
      </c>
      <c r="E2698" s="1" t="s">
        <v>3595</v>
      </c>
      <c r="F2698" s="1" t="s">
        <v>6255</v>
      </c>
      <c r="G2698" s="1" t="s">
        <v>7471</v>
      </c>
      <c r="H2698" s="1" t="s">
        <v>7472</v>
      </c>
      <c r="I2698" s="52" t="s">
        <v>3386</v>
      </c>
      <c r="J2698" s="52" t="s">
        <v>3387</v>
      </c>
      <c r="K2698" s="52" t="s">
        <v>3597</v>
      </c>
      <c r="M2698" s="2"/>
      <c r="O2698" s="1" t="s">
        <v>7544</v>
      </c>
      <c r="P2698" s="52" t="s">
        <v>3635</v>
      </c>
    </row>
    <row r="2699" ht="13.2" spans="1:17">
      <c r="A2699" s="1">
        <v>2698</v>
      </c>
      <c r="B2699" s="1" t="s">
        <v>3</v>
      </c>
      <c r="C2699" s="1" t="s">
        <v>4</v>
      </c>
      <c r="D2699" s="1" t="s">
        <v>3594</v>
      </c>
      <c r="E2699" s="1" t="s">
        <v>3595</v>
      </c>
      <c r="F2699" s="1" t="s">
        <v>6255</v>
      </c>
      <c r="G2699" s="1" t="s">
        <v>7471</v>
      </c>
      <c r="H2699" s="1" t="s">
        <v>7472</v>
      </c>
      <c r="I2699" s="52" t="s">
        <v>3386</v>
      </c>
      <c r="J2699" s="52" t="s">
        <v>3387</v>
      </c>
      <c r="K2699" s="52" t="s">
        <v>3597</v>
      </c>
      <c r="L2699" s="1" t="s">
        <v>7545</v>
      </c>
      <c r="M2699" s="2" t="s">
        <v>55</v>
      </c>
      <c r="O2699" s="1" t="s">
        <v>7544</v>
      </c>
      <c r="P2699" s="52" t="s">
        <v>3635</v>
      </c>
      <c r="Q2699" s="52" t="s">
        <v>3637</v>
      </c>
    </row>
    <row r="2700" ht="13.2" spans="1:18">
      <c r="A2700" s="1">
        <v>2699</v>
      </c>
      <c r="B2700" s="1" t="s">
        <v>6</v>
      </c>
      <c r="C2700" s="1" t="s">
        <v>8</v>
      </c>
      <c r="D2700" s="1" t="s">
        <v>3594</v>
      </c>
      <c r="E2700" s="1" t="s">
        <v>3595</v>
      </c>
      <c r="F2700" s="1" t="s">
        <v>6255</v>
      </c>
      <c r="G2700" s="1" t="s">
        <v>7471</v>
      </c>
      <c r="H2700" s="1" t="s">
        <v>7472</v>
      </c>
      <c r="I2700" s="52" t="s">
        <v>3388</v>
      </c>
      <c r="J2700" s="52" t="s">
        <v>3389</v>
      </c>
      <c r="K2700" s="52" t="s">
        <v>3597</v>
      </c>
      <c r="M2700" s="2"/>
      <c r="O2700" s="1" t="s">
        <v>7546</v>
      </c>
      <c r="P2700" s="52" t="s">
        <v>5044</v>
      </c>
      <c r="R2700" s="1" t="s">
        <v>3609</v>
      </c>
    </row>
    <row r="2701" ht="13.2" spans="1:16">
      <c r="A2701" s="1">
        <v>2700</v>
      </c>
      <c r="B2701" s="1" t="s">
        <v>6</v>
      </c>
      <c r="C2701" s="1" t="s">
        <v>7</v>
      </c>
      <c r="D2701" s="1" t="s">
        <v>3594</v>
      </c>
      <c r="E2701" s="1" t="s">
        <v>3595</v>
      </c>
      <c r="F2701" s="1" t="s">
        <v>6255</v>
      </c>
      <c r="G2701" s="1" t="s">
        <v>7471</v>
      </c>
      <c r="H2701" s="1" t="s">
        <v>7472</v>
      </c>
      <c r="I2701" s="52" t="s">
        <v>3390</v>
      </c>
      <c r="J2701" s="52" t="s">
        <v>3391</v>
      </c>
      <c r="K2701" s="52" t="s">
        <v>3597</v>
      </c>
      <c r="M2701" s="2"/>
      <c r="O2701" s="1" t="s">
        <v>7547</v>
      </c>
      <c r="P2701" s="52" t="s">
        <v>3729</v>
      </c>
    </row>
    <row r="2702" ht="13.2" spans="1:17">
      <c r="A2702" s="1">
        <v>2701</v>
      </c>
      <c r="B2702" s="1" t="s">
        <v>3</v>
      </c>
      <c r="C2702" s="1" t="s">
        <v>4</v>
      </c>
      <c r="D2702" s="1" t="s">
        <v>3594</v>
      </c>
      <c r="E2702" s="1" t="s">
        <v>3595</v>
      </c>
      <c r="F2702" s="1" t="s">
        <v>6255</v>
      </c>
      <c r="G2702" s="1" t="s">
        <v>7471</v>
      </c>
      <c r="H2702" s="1" t="s">
        <v>7472</v>
      </c>
      <c r="I2702" s="52" t="s">
        <v>3390</v>
      </c>
      <c r="J2702" s="52" t="s">
        <v>3391</v>
      </c>
      <c r="K2702" s="52" t="s">
        <v>3597</v>
      </c>
      <c r="L2702" s="1" t="s">
        <v>7548</v>
      </c>
      <c r="M2702" s="2" t="s">
        <v>55</v>
      </c>
      <c r="O2702" s="1" t="s">
        <v>7547</v>
      </c>
      <c r="P2702" s="52" t="s">
        <v>3729</v>
      </c>
      <c r="Q2702" s="52" t="s">
        <v>3731</v>
      </c>
    </row>
    <row r="2703" ht="13.2" spans="1:16">
      <c r="A2703" s="1">
        <v>2702</v>
      </c>
      <c r="B2703" s="1" t="s">
        <v>6</v>
      </c>
      <c r="C2703" s="1" t="s">
        <v>7</v>
      </c>
      <c r="D2703" s="1" t="s">
        <v>3594</v>
      </c>
      <c r="E2703" s="1" t="s">
        <v>3595</v>
      </c>
      <c r="F2703" s="1" t="s">
        <v>6255</v>
      </c>
      <c r="G2703" s="1" t="s">
        <v>7471</v>
      </c>
      <c r="H2703" s="1" t="s">
        <v>7472</v>
      </c>
      <c r="I2703" s="52" t="s">
        <v>3392</v>
      </c>
      <c r="J2703" s="52" t="s">
        <v>3393</v>
      </c>
      <c r="K2703" s="52" t="s">
        <v>3597</v>
      </c>
      <c r="M2703" s="2"/>
      <c r="O2703" s="1" t="s">
        <v>7549</v>
      </c>
      <c r="P2703" s="52" t="s">
        <v>7433</v>
      </c>
    </row>
    <row r="2704" ht="13.2" spans="1:17">
      <c r="A2704" s="1">
        <v>2703</v>
      </c>
      <c r="B2704" s="1" t="s">
        <v>3</v>
      </c>
      <c r="C2704" s="1" t="s">
        <v>4</v>
      </c>
      <c r="D2704" s="1" t="s">
        <v>3594</v>
      </c>
      <c r="E2704" s="1" t="s">
        <v>3595</v>
      </c>
      <c r="F2704" s="1" t="s">
        <v>6255</v>
      </c>
      <c r="G2704" s="1" t="s">
        <v>7471</v>
      </c>
      <c r="H2704" s="1" t="s">
        <v>7472</v>
      </c>
      <c r="I2704" s="52" t="s">
        <v>3392</v>
      </c>
      <c r="J2704" s="52" t="s">
        <v>3393</v>
      </c>
      <c r="K2704" s="52" t="s">
        <v>3597</v>
      </c>
      <c r="L2704" s="1" t="s">
        <v>7550</v>
      </c>
      <c r="M2704" s="2" t="s">
        <v>55</v>
      </c>
      <c r="O2704" s="1" t="s">
        <v>7549</v>
      </c>
      <c r="P2704" s="52" t="s">
        <v>7433</v>
      </c>
      <c r="Q2704" s="52" t="s">
        <v>7435</v>
      </c>
    </row>
    <row r="2705" ht="13.2" spans="1:16">
      <c r="A2705" s="1">
        <v>2704</v>
      </c>
      <c r="B2705" s="1" t="s">
        <v>6</v>
      </c>
      <c r="C2705" s="1" t="s">
        <v>7</v>
      </c>
      <c r="D2705" s="1" t="s">
        <v>3594</v>
      </c>
      <c r="E2705" s="1" t="s">
        <v>3595</v>
      </c>
      <c r="F2705" s="1" t="s">
        <v>6255</v>
      </c>
      <c r="G2705" s="1" t="s">
        <v>7471</v>
      </c>
      <c r="H2705" s="1" t="s">
        <v>7472</v>
      </c>
      <c r="I2705" s="52" t="s">
        <v>3393</v>
      </c>
      <c r="J2705" s="52" t="s">
        <v>3394</v>
      </c>
      <c r="K2705" s="52" t="s">
        <v>3597</v>
      </c>
      <c r="M2705" s="2"/>
      <c r="O2705" s="1" t="s">
        <v>7551</v>
      </c>
      <c r="P2705" s="52" t="s">
        <v>5336</v>
      </c>
    </row>
    <row r="2706" ht="13.2" spans="1:17">
      <c r="A2706" s="1">
        <v>2705</v>
      </c>
      <c r="B2706" s="1" t="s">
        <v>3</v>
      </c>
      <c r="C2706" s="1" t="s">
        <v>4</v>
      </c>
      <c r="D2706" s="1" t="s">
        <v>3594</v>
      </c>
      <c r="E2706" s="1" t="s">
        <v>3595</v>
      </c>
      <c r="F2706" s="1" t="s">
        <v>6255</v>
      </c>
      <c r="G2706" s="1" t="s">
        <v>7471</v>
      </c>
      <c r="H2706" s="1" t="s">
        <v>7472</v>
      </c>
      <c r="I2706" s="52" t="s">
        <v>3393</v>
      </c>
      <c r="J2706" s="52" t="s">
        <v>3394</v>
      </c>
      <c r="K2706" s="52" t="s">
        <v>3597</v>
      </c>
      <c r="L2706" s="1" t="s">
        <v>7552</v>
      </c>
      <c r="M2706" s="2" t="s">
        <v>55</v>
      </c>
      <c r="O2706" s="1" t="s">
        <v>7551</v>
      </c>
      <c r="P2706" s="52" t="s">
        <v>5336</v>
      </c>
      <c r="Q2706" s="52" t="s">
        <v>5338</v>
      </c>
    </row>
    <row r="2707" ht="13.2" spans="1:16">
      <c r="A2707" s="1">
        <v>2706</v>
      </c>
      <c r="B2707" s="1" t="s">
        <v>6</v>
      </c>
      <c r="C2707" s="1" t="s">
        <v>7</v>
      </c>
      <c r="D2707" s="1" t="s">
        <v>3594</v>
      </c>
      <c r="E2707" s="1" t="s">
        <v>3595</v>
      </c>
      <c r="F2707" s="1" t="s">
        <v>6255</v>
      </c>
      <c r="G2707" s="1" t="s">
        <v>7471</v>
      </c>
      <c r="H2707" s="1" t="s">
        <v>7472</v>
      </c>
      <c r="I2707" s="52" t="s">
        <v>3395</v>
      </c>
      <c r="J2707" s="52" t="s">
        <v>3396</v>
      </c>
      <c r="K2707" s="52" t="s">
        <v>3597</v>
      </c>
      <c r="M2707" s="2"/>
      <c r="O2707" s="1" t="s">
        <v>7553</v>
      </c>
      <c r="P2707" s="52" t="s">
        <v>4537</v>
      </c>
    </row>
    <row r="2708" ht="13.2" spans="1:17">
      <c r="A2708" s="1">
        <v>2707</v>
      </c>
      <c r="B2708" s="1" t="s">
        <v>3</v>
      </c>
      <c r="C2708" s="1" t="s">
        <v>4</v>
      </c>
      <c r="D2708" s="1" t="s">
        <v>3594</v>
      </c>
      <c r="E2708" s="1" t="s">
        <v>3595</v>
      </c>
      <c r="F2708" s="1" t="s">
        <v>6255</v>
      </c>
      <c r="G2708" s="1" t="s">
        <v>7471</v>
      </c>
      <c r="H2708" s="1" t="s">
        <v>7472</v>
      </c>
      <c r="I2708" s="52" t="s">
        <v>3395</v>
      </c>
      <c r="J2708" s="52" t="s">
        <v>3396</v>
      </c>
      <c r="K2708" s="52" t="s">
        <v>3597</v>
      </c>
      <c r="L2708" s="1" t="s">
        <v>7554</v>
      </c>
      <c r="M2708" s="2" t="s">
        <v>55</v>
      </c>
      <c r="O2708" s="1" t="s">
        <v>7553</v>
      </c>
      <c r="P2708" s="52" t="s">
        <v>4537</v>
      </c>
      <c r="Q2708" s="52" t="s">
        <v>4840</v>
      </c>
    </row>
    <row r="2709" ht="13.2" spans="1:16">
      <c r="A2709" s="1">
        <v>2708</v>
      </c>
      <c r="B2709" s="1" t="s">
        <v>6</v>
      </c>
      <c r="C2709" s="1" t="s">
        <v>7</v>
      </c>
      <c r="D2709" s="1" t="s">
        <v>3594</v>
      </c>
      <c r="E2709" s="1" t="s">
        <v>3595</v>
      </c>
      <c r="F2709" s="1" t="s">
        <v>6255</v>
      </c>
      <c r="G2709" s="1" t="s">
        <v>7471</v>
      </c>
      <c r="H2709" s="1" t="s">
        <v>7472</v>
      </c>
      <c r="I2709" s="52" t="s">
        <v>3397</v>
      </c>
      <c r="J2709" s="52" t="s">
        <v>3398</v>
      </c>
      <c r="K2709" s="52" t="s">
        <v>3597</v>
      </c>
      <c r="M2709" s="2"/>
      <c r="O2709" s="1" t="s">
        <v>7555</v>
      </c>
      <c r="P2709" s="52" t="s">
        <v>4977</v>
      </c>
    </row>
    <row r="2710" ht="13.2" spans="1:17">
      <c r="A2710" s="1">
        <v>2709</v>
      </c>
      <c r="B2710" s="1" t="s">
        <v>3</v>
      </c>
      <c r="C2710" s="1" t="s">
        <v>4</v>
      </c>
      <c r="D2710" s="1" t="s">
        <v>3594</v>
      </c>
      <c r="E2710" s="1" t="s">
        <v>3595</v>
      </c>
      <c r="F2710" s="1" t="s">
        <v>6255</v>
      </c>
      <c r="G2710" s="1" t="s">
        <v>7471</v>
      </c>
      <c r="H2710" s="1" t="s">
        <v>7472</v>
      </c>
      <c r="I2710" s="52" t="s">
        <v>3397</v>
      </c>
      <c r="J2710" s="52" t="s">
        <v>3398</v>
      </c>
      <c r="K2710" s="52" t="s">
        <v>3597</v>
      </c>
      <c r="L2710" s="1" t="s">
        <v>7556</v>
      </c>
      <c r="M2710" s="2" t="s">
        <v>55</v>
      </c>
      <c r="O2710" s="1" t="s">
        <v>7555</v>
      </c>
      <c r="P2710" s="52" t="s">
        <v>4977</v>
      </c>
      <c r="Q2710" s="52" t="s">
        <v>7271</v>
      </c>
    </row>
    <row r="2711" ht="13.2" spans="1:18">
      <c r="A2711" s="1">
        <v>2710</v>
      </c>
      <c r="B2711" s="1" t="s">
        <v>6</v>
      </c>
      <c r="C2711" s="1" t="s">
        <v>8</v>
      </c>
      <c r="D2711" s="1" t="s">
        <v>3594</v>
      </c>
      <c r="E2711" s="1" t="s">
        <v>3595</v>
      </c>
      <c r="F2711" s="1" t="s">
        <v>6255</v>
      </c>
      <c r="G2711" s="1" t="s">
        <v>7471</v>
      </c>
      <c r="H2711" s="1" t="s">
        <v>7472</v>
      </c>
      <c r="I2711" s="52" t="s">
        <v>3399</v>
      </c>
      <c r="J2711" s="52" t="s">
        <v>3400</v>
      </c>
      <c r="K2711" s="52" t="s">
        <v>3597</v>
      </c>
      <c r="M2711" s="2"/>
      <c r="O2711" s="1" t="s">
        <v>7557</v>
      </c>
      <c r="P2711" s="52" t="s">
        <v>7558</v>
      </c>
      <c r="R2711" s="1" t="s">
        <v>3609</v>
      </c>
    </row>
    <row r="2712" ht="13.2" spans="1:16">
      <c r="A2712" s="1">
        <v>2711</v>
      </c>
      <c r="B2712" s="1" t="s">
        <v>6</v>
      </c>
      <c r="C2712" s="1" t="s">
        <v>7</v>
      </c>
      <c r="D2712" s="1" t="s">
        <v>3594</v>
      </c>
      <c r="E2712" s="1" t="s">
        <v>3595</v>
      </c>
      <c r="F2712" s="1" t="s">
        <v>6255</v>
      </c>
      <c r="G2712" s="1" t="s">
        <v>7471</v>
      </c>
      <c r="H2712" s="1" t="s">
        <v>7472</v>
      </c>
      <c r="I2712" s="52" t="s">
        <v>3401</v>
      </c>
      <c r="J2712" s="52" t="s">
        <v>3402</v>
      </c>
      <c r="K2712" s="52" t="s">
        <v>3597</v>
      </c>
      <c r="M2712" s="2"/>
      <c r="O2712" s="1" t="s">
        <v>7559</v>
      </c>
      <c r="P2712" s="52" t="s">
        <v>4031</v>
      </c>
    </row>
    <row r="2713" ht="13.2" spans="1:17">
      <c r="A2713" s="1">
        <v>2712</v>
      </c>
      <c r="B2713" s="1" t="s">
        <v>3</v>
      </c>
      <c r="C2713" s="1" t="s">
        <v>4</v>
      </c>
      <c r="D2713" s="1" t="s">
        <v>3594</v>
      </c>
      <c r="E2713" s="1" t="s">
        <v>3595</v>
      </c>
      <c r="F2713" s="1" t="s">
        <v>6255</v>
      </c>
      <c r="G2713" s="1" t="s">
        <v>7471</v>
      </c>
      <c r="H2713" s="1" t="s">
        <v>7472</v>
      </c>
      <c r="I2713" s="52" t="s">
        <v>3401</v>
      </c>
      <c r="J2713" s="52" t="s">
        <v>3402</v>
      </c>
      <c r="K2713" s="52" t="s">
        <v>3597</v>
      </c>
      <c r="L2713" s="1" t="s">
        <v>7560</v>
      </c>
      <c r="M2713" s="2" t="s">
        <v>55</v>
      </c>
      <c r="O2713" s="1" t="s">
        <v>7559</v>
      </c>
      <c r="P2713" s="52" t="s">
        <v>4031</v>
      </c>
      <c r="Q2713" s="52" t="s">
        <v>5328</v>
      </c>
    </row>
    <row r="2714" ht="13.2" spans="1:16">
      <c r="A2714" s="1">
        <v>2713</v>
      </c>
      <c r="B2714" s="1" t="s">
        <v>6</v>
      </c>
      <c r="C2714" s="1" t="s">
        <v>7</v>
      </c>
      <c r="D2714" s="1" t="s">
        <v>3594</v>
      </c>
      <c r="E2714" s="1" t="s">
        <v>3595</v>
      </c>
      <c r="F2714" s="1" t="s">
        <v>6255</v>
      </c>
      <c r="G2714" s="1" t="s">
        <v>7471</v>
      </c>
      <c r="H2714" s="1" t="s">
        <v>7472</v>
      </c>
      <c r="I2714" s="52" t="s">
        <v>3403</v>
      </c>
      <c r="J2714" s="52" t="s">
        <v>3404</v>
      </c>
      <c r="K2714" s="52" t="s">
        <v>3597</v>
      </c>
      <c r="M2714" s="2"/>
      <c r="O2714" s="1" t="s">
        <v>7561</v>
      </c>
      <c r="P2714" s="52" t="s">
        <v>3890</v>
      </c>
    </row>
    <row r="2715" ht="13.2" spans="1:17">
      <c r="A2715" s="1">
        <v>2714</v>
      </c>
      <c r="B2715" s="1" t="s">
        <v>3</v>
      </c>
      <c r="C2715" s="1" t="s">
        <v>4</v>
      </c>
      <c r="D2715" s="1" t="s">
        <v>3594</v>
      </c>
      <c r="E2715" s="1" t="s">
        <v>3595</v>
      </c>
      <c r="F2715" s="1" t="s">
        <v>6255</v>
      </c>
      <c r="G2715" s="1" t="s">
        <v>7471</v>
      </c>
      <c r="H2715" s="1" t="s">
        <v>7472</v>
      </c>
      <c r="I2715" s="52" t="s">
        <v>3403</v>
      </c>
      <c r="J2715" s="52" t="s">
        <v>3404</v>
      </c>
      <c r="K2715" s="52" t="s">
        <v>3597</v>
      </c>
      <c r="L2715" s="1" t="s">
        <v>7562</v>
      </c>
      <c r="M2715" s="2" t="s">
        <v>155</v>
      </c>
      <c r="O2715" s="1" t="s">
        <v>7561</v>
      </c>
      <c r="P2715" s="52" t="s">
        <v>3890</v>
      </c>
      <c r="Q2715" s="52" t="s">
        <v>3892</v>
      </c>
    </row>
    <row r="2716" ht="13.2" spans="1:16">
      <c r="A2716" s="1">
        <v>2715</v>
      </c>
      <c r="B2716" s="1" t="s">
        <v>6</v>
      </c>
      <c r="C2716" s="1" t="s">
        <v>7</v>
      </c>
      <c r="D2716" s="1" t="s">
        <v>3594</v>
      </c>
      <c r="E2716" s="1" t="s">
        <v>3595</v>
      </c>
      <c r="F2716" s="1" t="s">
        <v>6255</v>
      </c>
      <c r="G2716" s="1" t="s">
        <v>7471</v>
      </c>
      <c r="H2716" s="1" t="s">
        <v>7472</v>
      </c>
      <c r="I2716" s="52" t="s">
        <v>3405</v>
      </c>
      <c r="J2716" s="52" t="s">
        <v>3406</v>
      </c>
      <c r="K2716" s="52" t="s">
        <v>3597</v>
      </c>
      <c r="M2716" s="2"/>
      <c r="O2716" s="1" t="s">
        <v>7563</v>
      </c>
      <c r="P2716" s="52" t="s">
        <v>4801</v>
      </c>
    </row>
    <row r="2717" ht="13.2" spans="1:17">
      <c r="A2717" s="1">
        <v>2716</v>
      </c>
      <c r="B2717" s="1" t="s">
        <v>3</v>
      </c>
      <c r="C2717" s="1" t="s">
        <v>4</v>
      </c>
      <c r="D2717" s="1" t="s">
        <v>3594</v>
      </c>
      <c r="E2717" s="1" t="s">
        <v>3595</v>
      </c>
      <c r="F2717" s="1" t="s">
        <v>6255</v>
      </c>
      <c r="G2717" s="1" t="s">
        <v>7471</v>
      </c>
      <c r="H2717" s="1" t="s">
        <v>7472</v>
      </c>
      <c r="I2717" s="52" t="s">
        <v>3405</v>
      </c>
      <c r="J2717" s="52" t="s">
        <v>3406</v>
      </c>
      <c r="K2717" s="52" t="s">
        <v>3597</v>
      </c>
      <c r="L2717" s="1" t="s">
        <v>7564</v>
      </c>
      <c r="M2717" s="2" t="s">
        <v>596</v>
      </c>
      <c r="O2717" s="1" t="s">
        <v>7563</v>
      </c>
      <c r="P2717" s="52" t="s">
        <v>4801</v>
      </c>
      <c r="Q2717" s="52" t="s">
        <v>4803</v>
      </c>
    </row>
    <row r="2718" ht="13.2" spans="1:16">
      <c r="A2718" s="1">
        <v>2717</v>
      </c>
      <c r="B2718" s="1" t="s">
        <v>6</v>
      </c>
      <c r="C2718" s="1" t="s">
        <v>7</v>
      </c>
      <c r="D2718" s="1" t="s">
        <v>3594</v>
      </c>
      <c r="E2718" s="1" t="s">
        <v>3595</v>
      </c>
      <c r="F2718" s="1" t="s">
        <v>6255</v>
      </c>
      <c r="G2718" s="1" t="s">
        <v>7471</v>
      </c>
      <c r="H2718" s="1" t="s">
        <v>7472</v>
      </c>
      <c r="I2718" s="52" t="s">
        <v>3407</v>
      </c>
      <c r="J2718" s="52" t="s">
        <v>3408</v>
      </c>
      <c r="K2718" s="52" t="s">
        <v>3597</v>
      </c>
      <c r="M2718" s="2"/>
      <c r="O2718" s="1" t="s">
        <v>7565</v>
      </c>
      <c r="P2718" s="52" t="s">
        <v>3447</v>
      </c>
    </row>
    <row r="2719" ht="13.2" spans="1:17">
      <c r="A2719" s="1">
        <v>2718</v>
      </c>
      <c r="B2719" s="1" t="s">
        <v>3</v>
      </c>
      <c r="C2719" s="1" t="s">
        <v>4</v>
      </c>
      <c r="D2719" s="1" t="s">
        <v>3594</v>
      </c>
      <c r="E2719" s="1" t="s">
        <v>3595</v>
      </c>
      <c r="F2719" s="1" t="s">
        <v>6255</v>
      </c>
      <c r="G2719" s="1" t="s">
        <v>7471</v>
      </c>
      <c r="H2719" s="1" t="s">
        <v>7472</v>
      </c>
      <c r="I2719" s="52" t="s">
        <v>3407</v>
      </c>
      <c r="J2719" s="52" t="s">
        <v>3408</v>
      </c>
      <c r="K2719" s="52" t="s">
        <v>3597</v>
      </c>
      <c r="L2719" s="1" t="s">
        <v>7566</v>
      </c>
      <c r="M2719" s="2" t="s">
        <v>55</v>
      </c>
      <c r="O2719" s="1" t="s">
        <v>7565</v>
      </c>
      <c r="P2719" s="52" t="s">
        <v>3447</v>
      </c>
      <c r="Q2719" s="52" t="s">
        <v>4063</v>
      </c>
    </row>
    <row r="2720" ht="13.2" spans="1:18">
      <c r="A2720" s="1">
        <v>2719</v>
      </c>
      <c r="B2720" s="1" t="s">
        <v>6</v>
      </c>
      <c r="C2720" s="1" t="s">
        <v>8</v>
      </c>
      <c r="D2720" s="1" t="s">
        <v>3594</v>
      </c>
      <c r="E2720" s="1" t="s">
        <v>3595</v>
      </c>
      <c r="F2720" s="1" t="s">
        <v>6255</v>
      </c>
      <c r="G2720" s="1" t="s">
        <v>7471</v>
      </c>
      <c r="H2720" s="1" t="s">
        <v>7472</v>
      </c>
      <c r="I2720" s="52" t="s">
        <v>3409</v>
      </c>
      <c r="J2720" s="52" t="s">
        <v>3410</v>
      </c>
      <c r="K2720" s="52" t="s">
        <v>3597</v>
      </c>
      <c r="M2720" s="2"/>
      <c r="O2720" s="1" t="s">
        <v>7567</v>
      </c>
      <c r="P2720" s="52" t="s">
        <v>5990</v>
      </c>
      <c r="R2720" s="1" t="s">
        <v>3609</v>
      </c>
    </row>
    <row r="2721" ht="13.2" spans="1:18">
      <c r="A2721" s="1">
        <v>2720</v>
      </c>
      <c r="B2721" s="1" t="s">
        <v>6</v>
      </c>
      <c r="C2721" s="1" t="s">
        <v>8</v>
      </c>
      <c r="D2721" s="1" t="s">
        <v>3594</v>
      </c>
      <c r="E2721" s="1" t="s">
        <v>3595</v>
      </c>
      <c r="F2721" s="1" t="s">
        <v>6255</v>
      </c>
      <c r="G2721" s="1" t="s">
        <v>7471</v>
      </c>
      <c r="H2721" s="1" t="s">
        <v>7472</v>
      </c>
      <c r="I2721" s="52" t="s">
        <v>3411</v>
      </c>
      <c r="J2721" s="52" t="s">
        <v>3412</v>
      </c>
      <c r="K2721" s="52" t="s">
        <v>3597</v>
      </c>
      <c r="M2721" s="2"/>
      <c r="O2721" s="1" t="s">
        <v>7568</v>
      </c>
      <c r="P2721" s="52" t="s">
        <v>4706</v>
      </c>
      <c r="R2721" s="1" t="s">
        <v>3609</v>
      </c>
    </row>
    <row r="2722" ht="13.2" spans="1:16">
      <c r="A2722" s="1">
        <v>2721</v>
      </c>
      <c r="B2722" s="1" t="s">
        <v>6</v>
      </c>
      <c r="C2722" s="1" t="s">
        <v>7</v>
      </c>
      <c r="D2722" s="1" t="s">
        <v>3594</v>
      </c>
      <c r="E2722" s="1" t="s">
        <v>3595</v>
      </c>
      <c r="F2722" s="1" t="s">
        <v>6255</v>
      </c>
      <c r="G2722" s="1" t="s">
        <v>7471</v>
      </c>
      <c r="H2722" s="1" t="s">
        <v>7472</v>
      </c>
      <c r="I2722" s="52" t="s">
        <v>3413</v>
      </c>
      <c r="J2722" s="52" t="s">
        <v>3414</v>
      </c>
      <c r="K2722" s="1" t="s">
        <v>3602</v>
      </c>
      <c r="M2722" s="2"/>
      <c r="O2722" s="1" t="s">
        <v>7569</v>
      </c>
      <c r="P2722" s="52" t="s">
        <v>6317</v>
      </c>
    </row>
    <row r="2723" ht="13.2" spans="1:17">
      <c r="A2723" s="1">
        <v>2722</v>
      </c>
      <c r="B2723" s="1" t="s">
        <v>3</v>
      </c>
      <c r="C2723" s="1" t="s">
        <v>4</v>
      </c>
      <c r="D2723" s="1" t="s">
        <v>3594</v>
      </c>
      <c r="E2723" s="1" t="s">
        <v>3595</v>
      </c>
      <c r="F2723" s="1" t="s">
        <v>6255</v>
      </c>
      <c r="G2723" s="1" t="s">
        <v>7471</v>
      </c>
      <c r="H2723" s="1" t="s">
        <v>7472</v>
      </c>
      <c r="I2723" s="52" t="s">
        <v>3413</v>
      </c>
      <c r="J2723" s="52" t="s">
        <v>3414</v>
      </c>
      <c r="K2723" s="1" t="s">
        <v>3602</v>
      </c>
      <c r="L2723" s="1" t="s">
        <v>7570</v>
      </c>
      <c r="M2723" s="2" t="s">
        <v>676</v>
      </c>
      <c r="O2723" s="1" t="s">
        <v>7569</v>
      </c>
      <c r="P2723" s="52" t="s">
        <v>6317</v>
      </c>
      <c r="Q2723" s="52" t="s">
        <v>4276</v>
      </c>
    </row>
    <row r="2724" ht="13.2" spans="1:16">
      <c r="A2724" s="1">
        <v>2723</v>
      </c>
      <c r="B2724" s="1" t="s">
        <v>6</v>
      </c>
      <c r="C2724" s="1" t="s">
        <v>7</v>
      </c>
      <c r="D2724" s="1" t="s">
        <v>3594</v>
      </c>
      <c r="E2724" s="1" t="s">
        <v>3595</v>
      </c>
      <c r="F2724" s="1" t="s">
        <v>6255</v>
      </c>
      <c r="G2724" s="1" t="s">
        <v>7471</v>
      </c>
      <c r="H2724" s="1" t="s">
        <v>7472</v>
      </c>
      <c r="I2724" s="52" t="s">
        <v>3415</v>
      </c>
      <c r="J2724" s="52" t="s">
        <v>3416</v>
      </c>
      <c r="K2724" s="52" t="s">
        <v>3597</v>
      </c>
      <c r="M2724" s="2"/>
      <c r="O2724" s="1" t="s">
        <v>7571</v>
      </c>
      <c r="P2724" s="52" t="s">
        <v>4490</v>
      </c>
    </row>
    <row r="2725" ht="13.2" spans="1:17">
      <c r="A2725" s="1">
        <v>2724</v>
      </c>
      <c r="B2725" s="1" t="s">
        <v>3</v>
      </c>
      <c r="C2725" s="1" t="s">
        <v>4</v>
      </c>
      <c r="D2725" s="1" t="s">
        <v>3594</v>
      </c>
      <c r="E2725" s="1" t="s">
        <v>3595</v>
      </c>
      <c r="F2725" s="1" t="s">
        <v>6255</v>
      </c>
      <c r="G2725" s="1" t="s">
        <v>7471</v>
      </c>
      <c r="H2725" s="1" t="s">
        <v>7472</v>
      </c>
      <c r="I2725" s="52" t="s">
        <v>3415</v>
      </c>
      <c r="J2725" s="52" t="s">
        <v>3416</v>
      </c>
      <c r="K2725" s="52" t="s">
        <v>3597</v>
      </c>
      <c r="L2725" s="1" t="s">
        <v>7572</v>
      </c>
      <c r="M2725" s="2" t="s">
        <v>55</v>
      </c>
      <c r="O2725" s="1" t="s">
        <v>7571</v>
      </c>
      <c r="P2725" s="52" t="s">
        <v>4490</v>
      </c>
      <c r="Q2725" s="52" t="s">
        <v>6385</v>
      </c>
    </row>
    <row r="2726" ht="13.2" spans="1:16">
      <c r="A2726" s="1">
        <v>2725</v>
      </c>
      <c r="B2726" s="1" t="s">
        <v>6</v>
      </c>
      <c r="C2726" s="1" t="s">
        <v>7</v>
      </c>
      <c r="D2726" s="1" t="s">
        <v>3594</v>
      </c>
      <c r="E2726" s="1" t="s">
        <v>3595</v>
      </c>
      <c r="F2726" s="1" t="s">
        <v>6255</v>
      </c>
      <c r="G2726" s="1" t="s">
        <v>7471</v>
      </c>
      <c r="H2726" s="1" t="s">
        <v>7472</v>
      </c>
      <c r="I2726" s="52" t="s">
        <v>3417</v>
      </c>
      <c r="J2726" s="52" t="s">
        <v>3418</v>
      </c>
      <c r="K2726" s="1" t="s">
        <v>3602</v>
      </c>
      <c r="M2726" s="2"/>
      <c r="O2726" s="1" t="s">
        <v>7573</v>
      </c>
      <c r="P2726" s="52" t="s">
        <v>4067</v>
      </c>
    </row>
    <row r="2727" ht="13.2" spans="1:17">
      <c r="A2727" s="1">
        <v>2726</v>
      </c>
      <c r="B2727" s="1" t="s">
        <v>3</v>
      </c>
      <c r="C2727" s="1" t="s">
        <v>4</v>
      </c>
      <c r="D2727" s="1" t="s">
        <v>3594</v>
      </c>
      <c r="E2727" s="1" t="s">
        <v>3595</v>
      </c>
      <c r="F2727" s="1" t="s">
        <v>6255</v>
      </c>
      <c r="G2727" s="1" t="s">
        <v>7471</v>
      </c>
      <c r="H2727" s="1" t="s">
        <v>7472</v>
      </c>
      <c r="I2727" s="52" t="s">
        <v>3417</v>
      </c>
      <c r="J2727" s="52" t="s">
        <v>3418</v>
      </c>
      <c r="K2727" s="1" t="s">
        <v>3602</v>
      </c>
      <c r="L2727" s="1" t="s">
        <v>7574</v>
      </c>
      <c r="M2727" s="2" t="s">
        <v>195</v>
      </c>
      <c r="O2727" s="1" t="s">
        <v>7573</v>
      </c>
      <c r="P2727" s="52" t="s">
        <v>4067</v>
      </c>
      <c r="Q2727" s="52" t="s">
        <v>7575</v>
      </c>
    </row>
    <row r="2728" ht="13.2" spans="1:16">
      <c r="A2728" s="1">
        <v>2727</v>
      </c>
      <c r="B2728" s="1" t="s">
        <v>6</v>
      </c>
      <c r="C2728" s="1" t="s">
        <v>7</v>
      </c>
      <c r="D2728" s="1" t="s">
        <v>3594</v>
      </c>
      <c r="E2728" s="1" t="s">
        <v>3595</v>
      </c>
      <c r="F2728" s="1" t="s">
        <v>6255</v>
      </c>
      <c r="G2728" s="1" t="s">
        <v>7471</v>
      </c>
      <c r="H2728" s="1" t="s">
        <v>7472</v>
      </c>
      <c r="I2728" s="52" t="s">
        <v>3419</v>
      </c>
      <c r="J2728" s="52" t="s">
        <v>3420</v>
      </c>
      <c r="K2728" s="1" t="s">
        <v>3602</v>
      </c>
      <c r="M2728" s="2"/>
      <c r="O2728" s="1" t="s">
        <v>7576</v>
      </c>
      <c r="P2728" s="52" t="s">
        <v>5213</v>
      </c>
    </row>
    <row r="2729" ht="13.2" spans="1:17">
      <c r="A2729" s="1">
        <v>2728</v>
      </c>
      <c r="B2729" s="1" t="s">
        <v>3</v>
      </c>
      <c r="C2729" s="1" t="s">
        <v>4</v>
      </c>
      <c r="D2729" s="1" t="s">
        <v>3594</v>
      </c>
      <c r="E2729" s="1" t="s">
        <v>3595</v>
      </c>
      <c r="F2729" s="1" t="s">
        <v>6255</v>
      </c>
      <c r="G2729" s="1" t="s">
        <v>7471</v>
      </c>
      <c r="H2729" s="1" t="s">
        <v>7472</v>
      </c>
      <c r="I2729" s="52" t="s">
        <v>3419</v>
      </c>
      <c r="J2729" s="52" t="s">
        <v>3420</v>
      </c>
      <c r="K2729" s="1" t="s">
        <v>3602</v>
      </c>
      <c r="L2729" s="1" t="s">
        <v>7577</v>
      </c>
      <c r="M2729" s="2" t="s">
        <v>677</v>
      </c>
      <c r="O2729" s="1" t="s">
        <v>7576</v>
      </c>
      <c r="P2729" s="52" t="s">
        <v>5213</v>
      </c>
      <c r="Q2729" s="52" t="s">
        <v>5215</v>
      </c>
    </row>
    <row r="2730" ht="13.2" spans="1:16">
      <c r="A2730" s="1">
        <v>2729</v>
      </c>
      <c r="B2730" s="1" t="s">
        <v>6</v>
      </c>
      <c r="C2730" s="1" t="s">
        <v>7</v>
      </c>
      <c r="D2730" s="1" t="s">
        <v>3594</v>
      </c>
      <c r="E2730" s="1" t="s">
        <v>3595</v>
      </c>
      <c r="F2730" s="1" t="s">
        <v>6255</v>
      </c>
      <c r="G2730" s="1" t="s">
        <v>7471</v>
      </c>
      <c r="H2730" s="1" t="s">
        <v>7472</v>
      </c>
      <c r="I2730" s="52" t="s">
        <v>3421</v>
      </c>
      <c r="J2730" s="52" t="s">
        <v>3422</v>
      </c>
      <c r="K2730" s="1" t="s">
        <v>3602</v>
      </c>
      <c r="M2730" s="2"/>
      <c r="O2730" s="1" t="s">
        <v>7578</v>
      </c>
      <c r="P2730" s="52" t="s">
        <v>6092</v>
      </c>
    </row>
    <row r="2731" ht="13.2" spans="1:17">
      <c r="A2731" s="1">
        <v>2730</v>
      </c>
      <c r="B2731" s="1" t="s">
        <v>3</v>
      </c>
      <c r="C2731" s="1" t="s">
        <v>4</v>
      </c>
      <c r="D2731" s="1" t="s">
        <v>3594</v>
      </c>
      <c r="E2731" s="1" t="s">
        <v>3595</v>
      </c>
      <c r="F2731" s="1" t="s">
        <v>6255</v>
      </c>
      <c r="G2731" s="1" t="s">
        <v>7471</v>
      </c>
      <c r="H2731" s="1" t="s">
        <v>7472</v>
      </c>
      <c r="I2731" s="52" t="s">
        <v>3421</v>
      </c>
      <c r="J2731" s="52" t="s">
        <v>3422</v>
      </c>
      <c r="K2731" s="1" t="s">
        <v>3602</v>
      </c>
      <c r="L2731" s="1" t="s">
        <v>7579</v>
      </c>
      <c r="M2731" s="2" t="s">
        <v>55</v>
      </c>
      <c r="O2731" s="1" t="s">
        <v>7578</v>
      </c>
      <c r="P2731" s="52" t="s">
        <v>6092</v>
      </c>
      <c r="Q2731" s="52" t="s">
        <v>6053</v>
      </c>
    </row>
    <row r="2732" ht="13.2" spans="1:16">
      <c r="A2732" s="1">
        <v>2731</v>
      </c>
      <c r="B2732" s="1" t="s">
        <v>6</v>
      </c>
      <c r="C2732" s="1" t="s">
        <v>7</v>
      </c>
      <c r="D2732" s="1" t="s">
        <v>3594</v>
      </c>
      <c r="E2732" s="1" t="s">
        <v>3595</v>
      </c>
      <c r="F2732" s="1" t="s">
        <v>6255</v>
      </c>
      <c r="G2732" s="1" t="s">
        <v>7471</v>
      </c>
      <c r="H2732" s="1" t="s">
        <v>7472</v>
      </c>
      <c r="I2732" s="52" t="s">
        <v>3423</v>
      </c>
      <c r="J2732" s="52" t="s">
        <v>3424</v>
      </c>
      <c r="K2732" s="52" t="s">
        <v>3597</v>
      </c>
      <c r="M2732" s="2"/>
      <c r="N2732" s="1" t="s">
        <v>7580</v>
      </c>
      <c r="O2732" s="1" t="s">
        <v>7581</v>
      </c>
      <c r="P2732" s="52" t="s">
        <v>6053</v>
      </c>
    </row>
    <row r="2733" ht="13.2" spans="1:17">
      <c r="A2733" s="1">
        <v>2732</v>
      </c>
      <c r="B2733" s="1" t="s">
        <v>3</v>
      </c>
      <c r="C2733" s="1" t="s">
        <v>4</v>
      </c>
      <c r="D2733" s="1" t="s">
        <v>3594</v>
      </c>
      <c r="E2733" s="1" t="s">
        <v>3595</v>
      </c>
      <c r="F2733" s="1" t="s">
        <v>6255</v>
      </c>
      <c r="G2733" s="1" t="s">
        <v>7471</v>
      </c>
      <c r="H2733" s="1" t="s">
        <v>7472</v>
      </c>
      <c r="I2733" s="52" t="s">
        <v>3423</v>
      </c>
      <c r="J2733" s="52" t="s">
        <v>3424</v>
      </c>
      <c r="K2733" s="52" t="s">
        <v>3597</v>
      </c>
      <c r="L2733" s="1" t="s">
        <v>7582</v>
      </c>
      <c r="M2733" s="2" t="s">
        <v>678</v>
      </c>
      <c r="N2733" s="1" t="s">
        <v>7580</v>
      </c>
      <c r="O2733" s="1" t="s">
        <v>7581</v>
      </c>
      <c r="P2733" s="52" t="s">
        <v>6053</v>
      </c>
      <c r="Q2733" s="52" t="s">
        <v>6055</v>
      </c>
    </row>
    <row r="2734" ht="13.2" spans="1:16">
      <c r="A2734" s="1">
        <v>2733</v>
      </c>
      <c r="B2734" s="1" t="s">
        <v>6</v>
      </c>
      <c r="C2734" s="1" t="s">
        <v>7</v>
      </c>
      <c r="D2734" s="1" t="s">
        <v>3594</v>
      </c>
      <c r="E2734" s="1" t="s">
        <v>3595</v>
      </c>
      <c r="F2734" s="1" t="s">
        <v>6255</v>
      </c>
      <c r="G2734" s="1" t="s">
        <v>7471</v>
      </c>
      <c r="H2734" s="1" t="s">
        <v>7472</v>
      </c>
      <c r="I2734" s="52" t="s">
        <v>3425</v>
      </c>
      <c r="J2734" s="52" t="s">
        <v>3426</v>
      </c>
      <c r="K2734" s="1" t="s">
        <v>3602</v>
      </c>
      <c r="M2734" s="2"/>
      <c r="O2734" s="1" t="s">
        <v>7583</v>
      </c>
      <c r="P2734" s="52" t="s">
        <v>4366</v>
      </c>
    </row>
    <row r="2735" ht="13.2" spans="1:17">
      <c r="A2735" s="1">
        <v>2734</v>
      </c>
      <c r="B2735" s="1" t="s">
        <v>3</v>
      </c>
      <c r="C2735" s="1" t="s">
        <v>4</v>
      </c>
      <c r="D2735" s="1" t="s">
        <v>3594</v>
      </c>
      <c r="E2735" s="1" t="s">
        <v>3595</v>
      </c>
      <c r="F2735" s="1" t="s">
        <v>6255</v>
      </c>
      <c r="G2735" s="1" t="s">
        <v>7471</v>
      </c>
      <c r="H2735" s="1" t="s">
        <v>7472</v>
      </c>
      <c r="I2735" s="52" t="s">
        <v>3425</v>
      </c>
      <c r="J2735" s="52" t="s">
        <v>3426</v>
      </c>
      <c r="K2735" s="1" t="s">
        <v>3602</v>
      </c>
      <c r="L2735" s="1" t="s">
        <v>7584</v>
      </c>
      <c r="M2735" s="2" t="s">
        <v>679</v>
      </c>
      <c r="O2735" s="1" t="s">
        <v>7583</v>
      </c>
      <c r="P2735" s="52" t="s">
        <v>4366</v>
      </c>
      <c r="Q2735" s="52" t="s">
        <v>4368</v>
      </c>
    </row>
    <row r="2736" ht="13.2" spans="1:16">
      <c r="A2736" s="1">
        <v>2735</v>
      </c>
      <c r="B2736" s="1" t="s">
        <v>6</v>
      </c>
      <c r="C2736" s="1" t="s">
        <v>7</v>
      </c>
      <c r="D2736" s="1" t="s">
        <v>3594</v>
      </c>
      <c r="E2736" s="1" t="s">
        <v>3595</v>
      </c>
      <c r="F2736" s="1" t="s">
        <v>6255</v>
      </c>
      <c r="G2736" s="1" t="s">
        <v>7471</v>
      </c>
      <c r="H2736" s="1" t="s">
        <v>7472</v>
      </c>
      <c r="I2736" s="52" t="s">
        <v>3427</v>
      </c>
      <c r="J2736" s="52" t="s">
        <v>3428</v>
      </c>
      <c r="K2736" s="1" t="s">
        <v>3602</v>
      </c>
      <c r="M2736" s="2"/>
      <c r="O2736" s="1" t="s">
        <v>7585</v>
      </c>
      <c r="P2736" s="52" t="s">
        <v>4969</v>
      </c>
    </row>
    <row r="2737" ht="13.2" spans="1:17">
      <c r="A2737" s="1">
        <v>2736</v>
      </c>
      <c r="B2737" s="1" t="s">
        <v>3</v>
      </c>
      <c r="C2737" s="1" t="s">
        <v>4</v>
      </c>
      <c r="D2737" s="1" t="s">
        <v>3594</v>
      </c>
      <c r="E2737" s="1" t="s">
        <v>3595</v>
      </c>
      <c r="F2737" s="1" t="s">
        <v>6255</v>
      </c>
      <c r="G2737" s="1" t="s">
        <v>7471</v>
      </c>
      <c r="H2737" s="1" t="s">
        <v>7472</v>
      </c>
      <c r="I2737" s="52" t="s">
        <v>3427</v>
      </c>
      <c r="J2737" s="52" t="s">
        <v>3428</v>
      </c>
      <c r="K2737" s="1" t="s">
        <v>3602</v>
      </c>
      <c r="L2737" s="1" t="s">
        <v>7586</v>
      </c>
      <c r="M2737" s="2" t="s">
        <v>70</v>
      </c>
      <c r="O2737" s="1" t="s">
        <v>7585</v>
      </c>
      <c r="P2737" s="52" t="s">
        <v>4969</v>
      </c>
      <c r="Q2737" s="52" t="s">
        <v>4683</v>
      </c>
    </row>
    <row r="2738" ht="13.2" spans="1:16">
      <c r="A2738" s="1">
        <v>2737</v>
      </c>
      <c r="B2738" s="1" t="s">
        <v>6</v>
      </c>
      <c r="C2738" s="1" t="s">
        <v>7</v>
      </c>
      <c r="D2738" s="1" t="s">
        <v>3594</v>
      </c>
      <c r="E2738" s="1" t="s">
        <v>3595</v>
      </c>
      <c r="F2738" s="1" t="s">
        <v>6255</v>
      </c>
      <c r="G2738" s="1" t="s">
        <v>7471</v>
      </c>
      <c r="H2738" s="1" t="s">
        <v>7472</v>
      </c>
      <c r="I2738" s="52" t="s">
        <v>3429</v>
      </c>
      <c r="J2738" s="52" t="s">
        <v>3430</v>
      </c>
      <c r="K2738" s="1" t="s">
        <v>3602</v>
      </c>
      <c r="M2738" s="2"/>
      <c r="O2738" s="1" t="s">
        <v>7587</v>
      </c>
      <c r="P2738" s="52" t="s">
        <v>7588</v>
      </c>
    </row>
    <row r="2739" ht="13.2" spans="1:17">
      <c r="A2739" s="1">
        <v>2738</v>
      </c>
      <c r="B2739" s="1" t="s">
        <v>3</v>
      </c>
      <c r="C2739" s="1" t="s">
        <v>4</v>
      </c>
      <c r="D2739" s="1" t="s">
        <v>3594</v>
      </c>
      <c r="E2739" s="1" t="s">
        <v>3595</v>
      </c>
      <c r="F2739" s="1" t="s">
        <v>6255</v>
      </c>
      <c r="G2739" s="1" t="s">
        <v>7471</v>
      </c>
      <c r="H2739" s="1" t="s">
        <v>7472</v>
      </c>
      <c r="I2739" s="52" t="s">
        <v>3429</v>
      </c>
      <c r="J2739" s="52" t="s">
        <v>3430</v>
      </c>
      <c r="K2739" s="1" t="s">
        <v>3602</v>
      </c>
      <c r="L2739" s="1" t="s">
        <v>7589</v>
      </c>
      <c r="M2739" s="2" t="s">
        <v>680</v>
      </c>
      <c r="O2739" s="1" t="s">
        <v>7587</v>
      </c>
      <c r="P2739" s="52" t="s">
        <v>7588</v>
      </c>
      <c r="Q2739" s="52" t="s">
        <v>4781</v>
      </c>
    </row>
    <row r="2740" ht="13.2" spans="1:16">
      <c r="A2740" s="1">
        <v>2739</v>
      </c>
      <c r="B2740" s="1" t="s">
        <v>6</v>
      </c>
      <c r="C2740" s="1" t="s">
        <v>7</v>
      </c>
      <c r="D2740" s="1" t="s">
        <v>3594</v>
      </c>
      <c r="E2740" s="1" t="s">
        <v>3595</v>
      </c>
      <c r="F2740" s="1" t="s">
        <v>6255</v>
      </c>
      <c r="G2740" s="1" t="s">
        <v>7471</v>
      </c>
      <c r="H2740" s="1" t="s">
        <v>7472</v>
      </c>
      <c r="I2740" s="52" t="s">
        <v>3431</v>
      </c>
      <c r="J2740" s="52" t="s">
        <v>3432</v>
      </c>
      <c r="K2740" s="1" t="s">
        <v>3602</v>
      </c>
      <c r="M2740" s="2"/>
      <c r="N2740" s="1" t="s">
        <v>7590</v>
      </c>
      <c r="O2740" s="1" t="s">
        <v>7591</v>
      </c>
      <c r="P2740" s="52" t="s">
        <v>3986</v>
      </c>
    </row>
    <row r="2741" ht="13.2" spans="1:17">
      <c r="A2741" s="1">
        <v>2740</v>
      </c>
      <c r="B2741" s="1" t="s">
        <v>3</v>
      </c>
      <c r="C2741" s="1" t="s">
        <v>4</v>
      </c>
      <c r="D2741" s="1" t="s">
        <v>3594</v>
      </c>
      <c r="E2741" s="1" t="s">
        <v>3595</v>
      </c>
      <c r="F2741" s="1" t="s">
        <v>6255</v>
      </c>
      <c r="G2741" s="1" t="s">
        <v>7471</v>
      </c>
      <c r="H2741" s="1" t="s">
        <v>7472</v>
      </c>
      <c r="I2741" s="52" t="s">
        <v>3431</v>
      </c>
      <c r="J2741" s="52" t="s">
        <v>3432</v>
      </c>
      <c r="K2741" s="1" t="s">
        <v>3602</v>
      </c>
      <c r="L2741" s="1" t="s">
        <v>7592</v>
      </c>
      <c r="M2741" s="2" t="s">
        <v>681</v>
      </c>
      <c r="N2741" s="1" t="s">
        <v>7590</v>
      </c>
      <c r="O2741" s="1" t="s">
        <v>7591</v>
      </c>
      <c r="P2741" s="52" t="s">
        <v>3986</v>
      </c>
      <c r="Q2741" s="52" t="s">
        <v>3988</v>
      </c>
    </row>
    <row r="2742" ht="13.2" spans="1:16">
      <c r="A2742" s="1">
        <v>2741</v>
      </c>
      <c r="B2742" s="1" t="s">
        <v>6</v>
      </c>
      <c r="C2742" s="1" t="s">
        <v>7</v>
      </c>
      <c r="D2742" s="1" t="s">
        <v>3594</v>
      </c>
      <c r="E2742" s="1" t="s">
        <v>3595</v>
      </c>
      <c r="F2742" s="1" t="s">
        <v>6255</v>
      </c>
      <c r="G2742" s="1" t="s">
        <v>7471</v>
      </c>
      <c r="H2742" s="1" t="s">
        <v>7472</v>
      </c>
      <c r="I2742" s="52" t="s">
        <v>3433</v>
      </c>
      <c r="J2742" s="52" t="s">
        <v>3434</v>
      </c>
      <c r="K2742" s="1" t="s">
        <v>3602</v>
      </c>
      <c r="M2742" s="2"/>
      <c r="O2742" s="1" t="s">
        <v>7593</v>
      </c>
      <c r="P2742" s="52" t="s">
        <v>5167</v>
      </c>
    </row>
    <row r="2743" ht="13.2" spans="1:17">
      <c r="A2743" s="1">
        <v>2742</v>
      </c>
      <c r="B2743" s="1" t="s">
        <v>3</v>
      </c>
      <c r="C2743" s="1" t="s">
        <v>4</v>
      </c>
      <c r="D2743" s="1" t="s">
        <v>3594</v>
      </c>
      <c r="E2743" s="1" t="s">
        <v>3595</v>
      </c>
      <c r="F2743" s="1" t="s">
        <v>6255</v>
      </c>
      <c r="G2743" s="1" t="s">
        <v>7471</v>
      </c>
      <c r="H2743" s="1" t="s">
        <v>7472</v>
      </c>
      <c r="I2743" s="52" t="s">
        <v>3433</v>
      </c>
      <c r="J2743" s="52" t="s">
        <v>3434</v>
      </c>
      <c r="K2743" s="1" t="s">
        <v>3602</v>
      </c>
      <c r="L2743" s="1" t="s">
        <v>7594</v>
      </c>
      <c r="M2743" s="2" t="s">
        <v>638</v>
      </c>
      <c r="O2743" s="1" t="s">
        <v>7593</v>
      </c>
      <c r="P2743" s="52" t="s">
        <v>5167</v>
      </c>
      <c r="Q2743" s="52" t="s">
        <v>5169</v>
      </c>
    </row>
    <row r="2744" ht="13.2" spans="1:18">
      <c r="A2744" s="1">
        <v>2743</v>
      </c>
      <c r="B2744" s="1" t="s">
        <v>6</v>
      </c>
      <c r="C2744" s="1" t="s">
        <v>8</v>
      </c>
      <c r="D2744" s="1" t="s">
        <v>3594</v>
      </c>
      <c r="E2744" s="1" t="s">
        <v>3595</v>
      </c>
      <c r="F2744" s="1" t="s">
        <v>6255</v>
      </c>
      <c r="G2744" s="1" t="s">
        <v>7471</v>
      </c>
      <c r="H2744" s="1" t="s">
        <v>7472</v>
      </c>
      <c r="I2744" s="52" t="s">
        <v>3435</v>
      </c>
      <c r="J2744" s="52" t="s">
        <v>3436</v>
      </c>
      <c r="K2744" s="1" t="s">
        <v>3602</v>
      </c>
      <c r="M2744" s="2"/>
      <c r="O2744" s="1" t="s">
        <v>7595</v>
      </c>
      <c r="P2744" s="52" t="s">
        <v>3701</v>
      </c>
      <c r="R2744" s="1" t="s">
        <v>3609</v>
      </c>
    </row>
    <row r="2745" ht="13.2" spans="1:18">
      <c r="A2745" s="1">
        <v>2744</v>
      </c>
      <c r="B2745" s="1" t="s">
        <v>6</v>
      </c>
      <c r="C2745" s="1" t="s">
        <v>8</v>
      </c>
      <c r="D2745" s="1" t="s">
        <v>3594</v>
      </c>
      <c r="E2745" s="1" t="s">
        <v>3595</v>
      </c>
      <c r="F2745" s="1" t="s">
        <v>6255</v>
      </c>
      <c r="G2745" s="1" t="s">
        <v>7471</v>
      </c>
      <c r="H2745" s="1" t="s">
        <v>7472</v>
      </c>
      <c r="I2745" s="52" t="s">
        <v>3437</v>
      </c>
      <c r="J2745" s="52" t="s">
        <v>3438</v>
      </c>
      <c r="K2745" s="1" t="s">
        <v>3602</v>
      </c>
      <c r="M2745" s="2"/>
      <c r="O2745" s="1" t="s">
        <v>7596</v>
      </c>
      <c r="P2745" s="52" t="s">
        <v>4276</v>
      </c>
      <c r="R2745" s="1" t="s">
        <v>3609</v>
      </c>
    </row>
    <row r="2746" ht="13.2" spans="1:16">
      <c r="A2746" s="1">
        <v>2745</v>
      </c>
      <c r="B2746" s="1" t="s">
        <v>6</v>
      </c>
      <c r="C2746" s="1" t="s">
        <v>7</v>
      </c>
      <c r="D2746" s="1" t="s">
        <v>3594</v>
      </c>
      <c r="E2746" s="1" t="s">
        <v>3595</v>
      </c>
      <c r="F2746" s="1" t="s">
        <v>6255</v>
      </c>
      <c r="G2746" s="1" t="s">
        <v>7471</v>
      </c>
      <c r="H2746" s="1" t="s">
        <v>7472</v>
      </c>
      <c r="I2746" s="52" t="s">
        <v>3439</v>
      </c>
      <c r="J2746" s="52" t="s">
        <v>3440</v>
      </c>
      <c r="K2746" s="1" t="s">
        <v>3602</v>
      </c>
      <c r="M2746" s="2"/>
      <c r="O2746" s="1" t="s">
        <v>7597</v>
      </c>
      <c r="P2746" s="52" t="s">
        <v>4600</v>
      </c>
    </row>
    <row r="2747" ht="13.2" spans="1:17">
      <c r="A2747" s="1">
        <v>2746</v>
      </c>
      <c r="B2747" s="1" t="s">
        <v>3</v>
      </c>
      <c r="C2747" s="1" t="s">
        <v>4</v>
      </c>
      <c r="D2747" s="1" t="s">
        <v>3594</v>
      </c>
      <c r="E2747" s="1" t="s">
        <v>3595</v>
      </c>
      <c r="F2747" s="1" t="s">
        <v>6255</v>
      </c>
      <c r="G2747" s="1" t="s">
        <v>7471</v>
      </c>
      <c r="H2747" s="1" t="s">
        <v>7472</v>
      </c>
      <c r="I2747" s="52" t="s">
        <v>3439</v>
      </c>
      <c r="J2747" s="52" t="s">
        <v>3440</v>
      </c>
      <c r="K2747" s="1" t="s">
        <v>3602</v>
      </c>
      <c r="L2747" s="1" t="s">
        <v>7598</v>
      </c>
      <c r="M2747" s="2" t="s">
        <v>70</v>
      </c>
      <c r="O2747" s="1" t="s">
        <v>7597</v>
      </c>
      <c r="P2747" s="52" t="s">
        <v>4600</v>
      </c>
      <c r="Q2747" s="52" t="s">
        <v>4602</v>
      </c>
    </row>
    <row r="2748" ht="13.2" spans="1:16">
      <c r="A2748" s="1">
        <v>2747</v>
      </c>
      <c r="B2748" s="1" t="s">
        <v>6</v>
      </c>
      <c r="C2748" s="1" t="s">
        <v>7</v>
      </c>
      <c r="D2748" s="1" t="s">
        <v>3594</v>
      </c>
      <c r="E2748" s="1" t="s">
        <v>3595</v>
      </c>
      <c r="F2748" s="1" t="s">
        <v>6255</v>
      </c>
      <c r="G2748" s="1" t="s">
        <v>7471</v>
      </c>
      <c r="H2748" s="1" t="s">
        <v>7472</v>
      </c>
      <c r="I2748" s="52" t="s">
        <v>3441</v>
      </c>
      <c r="J2748" s="52" t="s">
        <v>3442</v>
      </c>
      <c r="K2748" s="1" t="s">
        <v>3602</v>
      </c>
      <c r="M2748" s="2"/>
      <c r="O2748" s="1" t="s">
        <v>7599</v>
      </c>
      <c r="P2748" s="52" t="s">
        <v>4688</v>
      </c>
    </row>
    <row r="2749" ht="13.2" spans="1:17">
      <c r="A2749" s="1">
        <v>2748</v>
      </c>
      <c r="B2749" s="1" t="s">
        <v>3</v>
      </c>
      <c r="C2749" s="1" t="s">
        <v>4</v>
      </c>
      <c r="D2749" s="1" t="s">
        <v>3594</v>
      </c>
      <c r="E2749" s="1" t="s">
        <v>3595</v>
      </c>
      <c r="F2749" s="1" t="s">
        <v>6255</v>
      </c>
      <c r="G2749" s="1" t="s">
        <v>7471</v>
      </c>
      <c r="H2749" s="1" t="s">
        <v>7472</v>
      </c>
      <c r="I2749" s="52" t="s">
        <v>3441</v>
      </c>
      <c r="J2749" s="52" t="s">
        <v>3442</v>
      </c>
      <c r="K2749" s="1" t="s">
        <v>3602</v>
      </c>
      <c r="L2749" s="1" t="s">
        <v>7600</v>
      </c>
      <c r="M2749" s="2" t="s">
        <v>666</v>
      </c>
      <c r="O2749" s="1" t="s">
        <v>7599</v>
      </c>
      <c r="P2749" s="52" t="s">
        <v>4688</v>
      </c>
      <c r="Q2749" s="52" t="s">
        <v>4690</v>
      </c>
    </row>
    <row r="2750" ht="13.2" spans="1:16">
      <c r="A2750" s="1">
        <v>2749</v>
      </c>
      <c r="B2750" s="1" t="s">
        <v>6</v>
      </c>
      <c r="C2750" s="1" t="s">
        <v>7</v>
      </c>
      <c r="D2750" s="1" t="s">
        <v>3594</v>
      </c>
      <c r="E2750" s="1" t="s">
        <v>3595</v>
      </c>
      <c r="F2750" s="1" t="s">
        <v>6255</v>
      </c>
      <c r="G2750" s="1" t="s">
        <v>7471</v>
      </c>
      <c r="H2750" s="1" t="s">
        <v>7472</v>
      </c>
      <c r="I2750" s="52" t="s">
        <v>3443</v>
      </c>
      <c r="J2750" s="52" t="s">
        <v>3444</v>
      </c>
      <c r="K2750" s="52" t="s">
        <v>3597</v>
      </c>
      <c r="M2750" s="2"/>
      <c r="N2750" s="1" t="s">
        <v>7601</v>
      </c>
      <c r="O2750" s="1" t="s">
        <v>7602</v>
      </c>
      <c r="P2750" s="52" t="s">
        <v>5360</v>
      </c>
    </row>
    <row r="2751" ht="13.2" spans="1:17">
      <c r="A2751" s="1">
        <v>2750</v>
      </c>
      <c r="B2751" s="1" t="s">
        <v>3</v>
      </c>
      <c r="C2751" s="1" t="s">
        <v>4</v>
      </c>
      <c r="D2751" s="1" t="s">
        <v>3594</v>
      </c>
      <c r="E2751" s="1" t="s">
        <v>3595</v>
      </c>
      <c r="F2751" s="1" t="s">
        <v>6255</v>
      </c>
      <c r="G2751" s="1" t="s">
        <v>7471</v>
      </c>
      <c r="H2751" s="1" t="s">
        <v>7472</v>
      </c>
      <c r="I2751" s="52" t="s">
        <v>3443</v>
      </c>
      <c r="J2751" s="52" t="s">
        <v>3444</v>
      </c>
      <c r="K2751" s="52" t="s">
        <v>3597</v>
      </c>
      <c r="L2751" s="1" t="s">
        <v>7603</v>
      </c>
      <c r="M2751" s="2" t="s">
        <v>682</v>
      </c>
      <c r="N2751" s="1" t="s">
        <v>7601</v>
      </c>
      <c r="O2751" s="1" t="s">
        <v>7602</v>
      </c>
      <c r="P2751" s="52" t="s">
        <v>5360</v>
      </c>
      <c r="Q2751" s="52" t="s">
        <v>5362</v>
      </c>
    </row>
    <row r="2752" ht="13.2" spans="1:16">
      <c r="A2752" s="1">
        <v>2751</v>
      </c>
      <c r="B2752" s="1" t="s">
        <v>6</v>
      </c>
      <c r="C2752" s="1" t="s">
        <v>7</v>
      </c>
      <c r="D2752" s="1" t="s">
        <v>3594</v>
      </c>
      <c r="E2752" s="1" t="s">
        <v>3595</v>
      </c>
      <c r="F2752" s="1" t="s">
        <v>6255</v>
      </c>
      <c r="G2752" s="1" t="s">
        <v>7471</v>
      </c>
      <c r="H2752" s="1" t="s">
        <v>7472</v>
      </c>
      <c r="I2752" s="52" t="s">
        <v>3445</v>
      </c>
      <c r="J2752" s="52" t="s">
        <v>3446</v>
      </c>
      <c r="K2752" s="52" t="s">
        <v>3597</v>
      </c>
      <c r="M2752" s="2"/>
      <c r="N2752" s="1" t="s">
        <v>7604</v>
      </c>
      <c r="O2752" s="1" t="s">
        <v>7605</v>
      </c>
      <c r="P2752" s="52" t="s">
        <v>5505</v>
      </c>
    </row>
    <row r="2753" ht="13.2" spans="1:17">
      <c r="A2753" s="1">
        <v>2752</v>
      </c>
      <c r="B2753" s="1" t="s">
        <v>3</v>
      </c>
      <c r="C2753" s="1" t="s">
        <v>4</v>
      </c>
      <c r="D2753" s="1" t="s">
        <v>3594</v>
      </c>
      <c r="E2753" s="1" t="s">
        <v>3595</v>
      </c>
      <c r="F2753" s="1" t="s">
        <v>6255</v>
      </c>
      <c r="G2753" s="1" t="s">
        <v>7471</v>
      </c>
      <c r="H2753" s="1" t="s">
        <v>7472</v>
      </c>
      <c r="I2753" s="52" t="s">
        <v>3445</v>
      </c>
      <c r="J2753" s="52" t="s">
        <v>3446</v>
      </c>
      <c r="K2753" s="52" t="s">
        <v>3597</v>
      </c>
      <c r="L2753" s="1" t="s">
        <v>7606</v>
      </c>
      <c r="M2753" s="2" t="s">
        <v>683</v>
      </c>
      <c r="N2753" s="1" t="s">
        <v>7604</v>
      </c>
      <c r="O2753" s="1" t="s">
        <v>7605</v>
      </c>
      <c r="P2753" s="52" t="s">
        <v>5505</v>
      </c>
      <c r="Q2753" s="52" t="s">
        <v>5507</v>
      </c>
    </row>
    <row r="2754" ht="13.2" spans="1:18">
      <c r="A2754" s="1">
        <v>2753</v>
      </c>
      <c r="B2754" s="1" t="s">
        <v>6</v>
      </c>
      <c r="C2754" s="1" t="s">
        <v>8</v>
      </c>
      <c r="D2754" s="1" t="s">
        <v>3594</v>
      </c>
      <c r="E2754" s="1" t="s">
        <v>3595</v>
      </c>
      <c r="F2754" s="1" t="s">
        <v>6255</v>
      </c>
      <c r="G2754" s="1" t="s">
        <v>7607</v>
      </c>
      <c r="H2754" s="1" t="s">
        <v>7608</v>
      </c>
      <c r="I2754" s="52" t="s">
        <v>3447</v>
      </c>
      <c r="J2754" s="52" t="s">
        <v>3448</v>
      </c>
      <c r="K2754" s="52" t="s">
        <v>3597</v>
      </c>
      <c r="M2754" s="2"/>
      <c r="O2754" s="1" t="s">
        <v>7609</v>
      </c>
      <c r="P2754" s="52" t="s">
        <v>7011</v>
      </c>
      <c r="R2754" s="1" t="s">
        <v>3609</v>
      </c>
    </row>
    <row r="2755" ht="13.2" spans="1:16">
      <c r="A2755" s="1">
        <v>2754</v>
      </c>
      <c r="B2755" s="1" t="s">
        <v>6</v>
      </c>
      <c r="C2755" s="1" t="s">
        <v>7</v>
      </c>
      <c r="D2755" s="1" t="s">
        <v>3594</v>
      </c>
      <c r="E2755" s="1" t="s">
        <v>3595</v>
      </c>
      <c r="F2755" s="1" t="s">
        <v>6255</v>
      </c>
      <c r="G2755" s="1" t="s">
        <v>7607</v>
      </c>
      <c r="H2755" s="1" t="s">
        <v>7608</v>
      </c>
      <c r="I2755" s="52" t="s">
        <v>3449</v>
      </c>
      <c r="J2755" s="52" t="s">
        <v>3450</v>
      </c>
      <c r="K2755" s="52" t="s">
        <v>3597</v>
      </c>
      <c r="M2755" s="2"/>
      <c r="O2755" s="1" t="s">
        <v>7610</v>
      </c>
      <c r="P2755" s="52" t="s">
        <v>5749</v>
      </c>
    </row>
    <row r="2756" ht="13.2" spans="1:17">
      <c r="A2756" s="1">
        <v>2755</v>
      </c>
      <c r="B2756" s="1" t="s">
        <v>3</v>
      </c>
      <c r="C2756" s="1" t="s">
        <v>4</v>
      </c>
      <c r="D2756" s="1" t="s">
        <v>3594</v>
      </c>
      <c r="E2756" s="1" t="s">
        <v>3595</v>
      </c>
      <c r="F2756" s="1" t="s">
        <v>6255</v>
      </c>
      <c r="G2756" s="1" t="s">
        <v>7607</v>
      </c>
      <c r="H2756" s="1" t="s">
        <v>7608</v>
      </c>
      <c r="I2756" s="52" t="s">
        <v>3449</v>
      </c>
      <c r="J2756" s="52" t="s">
        <v>3450</v>
      </c>
      <c r="K2756" s="52" t="s">
        <v>3597</v>
      </c>
      <c r="L2756" s="1" t="s">
        <v>7611</v>
      </c>
      <c r="M2756" s="2" t="s">
        <v>155</v>
      </c>
      <c r="O2756" s="1" t="s">
        <v>7610</v>
      </c>
      <c r="P2756" s="52" t="s">
        <v>5749</v>
      </c>
      <c r="Q2756" s="52" t="s">
        <v>5751</v>
      </c>
    </row>
    <row r="2757" ht="13.2" spans="1:18">
      <c r="A2757" s="1">
        <v>2756</v>
      </c>
      <c r="B2757" s="1" t="s">
        <v>6</v>
      </c>
      <c r="C2757" s="1" t="s">
        <v>8</v>
      </c>
      <c r="D2757" s="1" t="s">
        <v>3594</v>
      </c>
      <c r="E2757" s="1" t="s">
        <v>3595</v>
      </c>
      <c r="F2757" s="1" t="s">
        <v>6255</v>
      </c>
      <c r="G2757" s="1" t="s">
        <v>7607</v>
      </c>
      <c r="H2757" s="1" t="s">
        <v>7608</v>
      </c>
      <c r="I2757" s="52" t="s">
        <v>3451</v>
      </c>
      <c r="J2757" s="52" t="s">
        <v>3452</v>
      </c>
      <c r="K2757" s="52" t="s">
        <v>3597</v>
      </c>
      <c r="M2757" s="2"/>
      <c r="O2757" s="1" t="s">
        <v>7612</v>
      </c>
      <c r="P2757" s="52" t="s">
        <v>7613</v>
      </c>
      <c r="R2757" s="1" t="s">
        <v>3609</v>
      </c>
    </row>
    <row r="2758" ht="13.2" spans="1:16">
      <c r="A2758" s="1">
        <v>2757</v>
      </c>
      <c r="B2758" s="1" t="s">
        <v>6</v>
      </c>
      <c r="C2758" s="1" t="s">
        <v>7</v>
      </c>
      <c r="D2758" s="1" t="s">
        <v>3594</v>
      </c>
      <c r="E2758" s="1" t="s">
        <v>3595</v>
      </c>
      <c r="F2758" s="1" t="s">
        <v>6255</v>
      </c>
      <c r="G2758" s="1" t="s">
        <v>7607</v>
      </c>
      <c r="H2758" s="1" t="s">
        <v>7608</v>
      </c>
      <c r="I2758" s="52" t="s">
        <v>3453</v>
      </c>
      <c r="J2758" s="52" t="s">
        <v>3454</v>
      </c>
      <c r="K2758" s="52" t="s">
        <v>3597</v>
      </c>
      <c r="M2758" s="2"/>
      <c r="O2758" s="1" t="s">
        <v>7614</v>
      </c>
      <c r="P2758" s="52" t="s">
        <v>3741</v>
      </c>
    </row>
    <row r="2759" ht="13.2" spans="1:17">
      <c r="A2759" s="1">
        <v>2758</v>
      </c>
      <c r="B2759" s="1" t="s">
        <v>3</v>
      </c>
      <c r="C2759" s="1" t="s">
        <v>4</v>
      </c>
      <c r="D2759" s="1" t="s">
        <v>3594</v>
      </c>
      <c r="E2759" s="1" t="s">
        <v>3595</v>
      </c>
      <c r="F2759" s="1" t="s">
        <v>6255</v>
      </c>
      <c r="G2759" s="1" t="s">
        <v>7607</v>
      </c>
      <c r="H2759" s="1" t="s">
        <v>7608</v>
      </c>
      <c r="I2759" s="52" t="s">
        <v>3453</v>
      </c>
      <c r="J2759" s="52" t="s">
        <v>3454</v>
      </c>
      <c r="K2759" s="52" t="s">
        <v>3597</v>
      </c>
      <c r="L2759" s="1" t="s">
        <v>7615</v>
      </c>
      <c r="M2759" s="2" t="s">
        <v>652</v>
      </c>
      <c r="O2759" s="1" t="s">
        <v>7614</v>
      </c>
      <c r="P2759" s="52" t="s">
        <v>3741</v>
      </c>
      <c r="Q2759" s="52" t="s">
        <v>3743</v>
      </c>
    </row>
    <row r="2760" ht="13.2" spans="1:16">
      <c r="A2760" s="1">
        <v>2759</v>
      </c>
      <c r="B2760" s="1" t="s">
        <v>6</v>
      </c>
      <c r="C2760" s="1" t="s">
        <v>7</v>
      </c>
      <c r="D2760" s="1" t="s">
        <v>3594</v>
      </c>
      <c r="E2760" s="1" t="s">
        <v>3595</v>
      </c>
      <c r="F2760" s="1" t="s">
        <v>6255</v>
      </c>
      <c r="G2760" s="1" t="s">
        <v>7607</v>
      </c>
      <c r="H2760" s="1" t="s">
        <v>7608</v>
      </c>
      <c r="I2760" s="52" t="s">
        <v>3455</v>
      </c>
      <c r="J2760" s="52" t="s">
        <v>3456</v>
      </c>
      <c r="K2760" s="52" t="s">
        <v>3597</v>
      </c>
      <c r="M2760" s="2"/>
      <c r="O2760" s="1" t="s">
        <v>7616</v>
      </c>
      <c r="P2760" s="52" t="s">
        <v>4723</v>
      </c>
    </row>
    <row r="2761" ht="13.2" spans="1:17">
      <c r="A2761" s="1">
        <v>2760</v>
      </c>
      <c r="B2761" s="1" t="s">
        <v>3</v>
      </c>
      <c r="C2761" s="1" t="s">
        <v>4</v>
      </c>
      <c r="D2761" s="1" t="s">
        <v>3594</v>
      </c>
      <c r="E2761" s="1" t="s">
        <v>3595</v>
      </c>
      <c r="F2761" s="1" t="s">
        <v>6255</v>
      </c>
      <c r="G2761" s="1" t="s">
        <v>7607</v>
      </c>
      <c r="H2761" s="1" t="s">
        <v>7608</v>
      </c>
      <c r="I2761" s="52" t="s">
        <v>3455</v>
      </c>
      <c r="J2761" s="52" t="s">
        <v>3456</v>
      </c>
      <c r="K2761" s="52" t="s">
        <v>3597</v>
      </c>
      <c r="L2761" s="1" t="s">
        <v>7617</v>
      </c>
      <c r="M2761" s="2" t="s">
        <v>655</v>
      </c>
      <c r="O2761" s="1" t="s">
        <v>7616</v>
      </c>
      <c r="P2761" s="52" t="s">
        <v>4723</v>
      </c>
      <c r="Q2761" s="52" t="s">
        <v>5762</v>
      </c>
    </row>
    <row r="2762" ht="13.2" spans="1:16">
      <c r="A2762" s="1">
        <v>2761</v>
      </c>
      <c r="B2762" s="1" t="s">
        <v>6</v>
      </c>
      <c r="C2762" s="1" t="s">
        <v>7</v>
      </c>
      <c r="D2762" s="1" t="s">
        <v>3594</v>
      </c>
      <c r="E2762" s="1" t="s">
        <v>3595</v>
      </c>
      <c r="F2762" s="1" t="s">
        <v>6255</v>
      </c>
      <c r="G2762" s="1" t="s">
        <v>7607</v>
      </c>
      <c r="H2762" s="1" t="s">
        <v>7608</v>
      </c>
      <c r="I2762" s="52" t="s">
        <v>3457</v>
      </c>
      <c r="J2762" s="52" t="s">
        <v>3458</v>
      </c>
      <c r="K2762" s="1" t="s">
        <v>3602</v>
      </c>
      <c r="M2762" s="2"/>
      <c r="O2762" s="1" t="s">
        <v>7618</v>
      </c>
      <c r="P2762" s="52" t="s">
        <v>5859</v>
      </c>
    </row>
    <row r="2763" ht="13.2" spans="1:17">
      <c r="A2763" s="1">
        <v>2762</v>
      </c>
      <c r="B2763" s="1" t="s">
        <v>3</v>
      </c>
      <c r="C2763" s="1" t="s">
        <v>4</v>
      </c>
      <c r="D2763" s="1" t="s">
        <v>3594</v>
      </c>
      <c r="E2763" s="1" t="s">
        <v>3595</v>
      </c>
      <c r="F2763" s="1" t="s">
        <v>6255</v>
      </c>
      <c r="G2763" s="1" t="s">
        <v>7607</v>
      </c>
      <c r="H2763" s="1" t="s">
        <v>7608</v>
      </c>
      <c r="I2763" s="52" t="s">
        <v>3457</v>
      </c>
      <c r="J2763" s="52" t="s">
        <v>3458</v>
      </c>
      <c r="K2763" s="1" t="s">
        <v>3602</v>
      </c>
      <c r="L2763" s="1" t="s">
        <v>7619</v>
      </c>
      <c r="M2763" s="2" t="s">
        <v>568</v>
      </c>
      <c r="O2763" s="1" t="s">
        <v>7618</v>
      </c>
      <c r="P2763" s="52" t="s">
        <v>5859</v>
      </c>
      <c r="Q2763" s="52" t="s">
        <v>5861</v>
      </c>
    </row>
    <row r="2764" ht="13.2" spans="1:16">
      <c r="A2764" s="1">
        <v>2763</v>
      </c>
      <c r="B2764" s="1" t="s">
        <v>6</v>
      </c>
      <c r="C2764" s="1" t="s">
        <v>7</v>
      </c>
      <c r="D2764" s="1" t="s">
        <v>3594</v>
      </c>
      <c r="E2764" s="1" t="s">
        <v>3595</v>
      </c>
      <c r="F2764" s="1" t="s">
        <v>6255</v>
      </c>
      <c r="G2764" s="1" t="s">
        <v>7607</v>
      </c>
      <c r="H2764" s="1" t="s">
        <v>7608</v>
      </c>
      <c r="I2764" s="52" t="s">
        <v>3459</v>
      </c>
      <c r="J2764" s="52" t="s">
        <v>3460</v>
      </c>
      <c r="K2764" s="1" t="s">
        <v>3602</v>
      </c>
      <c r="M2764" s="2"/>
      <c r="O2764" s="1" t="s">
        <v>7620</v>
      </c>
      <c r="P2764" s="52" t="s">
        <v>3806</v>
      </c>
    </row>
    <row r="2765" ht="13.2" spans="1:17">
      <c r="A2765" s="1">
        <v>2764</v>
      </c>
      <c r="B2765" s="1" t="s">
        <v>3</v>
      </c>
      <c r="C2765" s="1" t="s">
        <v>4</v>
      </c>
      <c r="D2765" s="1" t="s">
        <v>3594</v>
      </c>
      <c r="E2765" s="1" t="s">
        <v>3595</v>
      </c>
      <c r="F2765" s="1" t="s">
        <v>6255</v>
      </c>
      <c r="G2765" s="1" t="s">
        <v>7607</v>
      </c>
      <c r="H2765" s="1" t="s">
        <v>7608</v>
      </c>
      <c r="I2765" s="52" t="s">
        <v>3459</v>
      </c>
      <c r="J2765" s="52" t="s">
        <v>3460</v>
      </c>
      <c r="K2765" s="1" t="s">
        <v>3602</v>
      </c>
      <c r="L2765" s="1" t="s">
        <v>7621</v>
      </c>
      <c r="M2765" s="2" t="s">
        <v>567</v>
      </c>
      <c r="O2765" s="1" t="s">
        <v>7620</v>
      </c>
      <c r="P2765" s="52" t="s">
        <v>3806</v>
      </c>
      <c r="Q2765" s="52" t="s">
        <v>2884</v>
      </c>
    </row>
    <row r="2766" ht="13.2" spans="1:16">
      <c r="A2766" s="1">
        <v>2765</v>
      </c>
      <c r="B2766" s="1" t="s">
        <v>6</v>
      </c>
      <c r="C2766" s="1" t="s">
        <v>7</v>
      </c>
      <c r="D2766" s="1" t="s">
        <v>3594</v>
      </c>
      <c r="E2766" s="1" t="s">
        <v>3595</v>
      </c>
      <c r="F2766" s="1" t="s">
        <v>6255</v>
      </c>
      <c r="G2766" s="1" t="s">
        <v>7607</v>
      </c>
      <c r="H2766" s="1" t="s">
        <v>7608</v>
      </c>
      <c r="I2766" s="52" t="s">
        <v>3461</v>
      </c>
      <c r="J2766" s="52" t="s">
        <v>3462</v>
      </c>
      <c r="K2766" s="1" t="s">
        <v>3602</v>
      </c>
      <c r="M2766" s="2"/>
      <c r="O2766" s="1" t="s">
        <v>7622</v>
      </c>
      <c r="P2766" s="52" t="s">
        <v>4592</v>
      </c>
    </row>
    <row r="2767" ht="13.2" spans="1:17">
      <c r="A2767" s="1">
        <v>2766</v>
      </c>
      <c r="B2767" s="1" t="s">
        <v>3</v>
      </c>
      <c r="C2767" s="1" t="s">
        <v>4</v>
      </c>
      <c r="D2767" s="1" t="s">
        <v>3594</v>
      </c>
      <c r="E2767" s="1" t="s">
        <v>3595</v>
      </c>
      <c r="F2767" s="1" t="s">
        <v>6255</v>
      </c>
      <c r="G2767" s="1" t="s">
        <v>7607</v>
      </c>
      <c r="H2767" s="1" t="s">
        <v>7608</v>
      </c>
      <c r="I2767" s="52" t="s">
        <v>3461</v>
      </c>
      <c r="J2767" s="52" t="s">
        <v>3462</v>
      </c>
      <c r="K2767" s="1" t="s">
        <v>3602</v>
      </c>
      <c r="L2767" s="1" t="s">
        <v>7623</v>
      </c>
      <c r="M2767" s="2" t="s">
        <v>584</v>
      </c>
      <c r="O2767" s="1" t="s">
        <v>7622</v>
      </c>
      <c r="P2767" s="52" t="s">
        <v>4592</v>
      </c>
      <c r="Q2767" s="52" t="s">
        <v>4594</v>
      </c>
    </row>
    <row r="2768" ht="13.2" spans="1:18">
      <c r="A2768" s="1">
        <v>2767</v>
      </c>
      <c r="B2768" s="1" t="s">
        <v>6</v>
      </c>
      <c r="C2768" s="1" t="s">
        <v>8</v>
      </c>
      <c r="D2768" s="1" t="s">
        <v>3594</v>
      </c>
      <c r="E2768" s="1" t="s">
        <v>3595</v>
      </c>
      <c r="F2768" s="1" t="s">
        <v>6255</v>
      </c>
      <c r="G2768" s="1" t="s">
        <v>7607</v>
      </c>
      <c r="H2768" s="1" t="s">
        <v>7608</v>
      </c>
      <c r="I2768" s="52" t="s">
        <v>3463</v>
      </c>
      <c r="J2768" s="52" t="s">
        <v>3464</v>
      </c>
      <c r="K2768" s="52" t="s">
        <v>3597</v>
      </c>
      <c r="M2768" s="2"/>
      <c r="O2768" s="1" t="s">
        <v>7624</v>
      </c>
      <c r="P2768" s="52" t="s">
        <v>6183</v>
      </c>
      <c r="R2768" s="1" t="s">
        <v>3609</v>
      </c>
    </row>
    <row r="2769" ht="13.2" spans="1:16">
      <c r="A2769" s="1">
        <v>2768</v>
      </c>
      <c r="B2769" s="1" t="s">
        <v>6</v>
      </c>
      <c r="C2769" s="1" t="s">
        <v>7</v>
      </c>
      <c r="D2769" s="1" t="s">
        <v>3594</v>
      </c>
      <c r="E2769" s="1" t="s">
        <v>3595</v>
      </c>
      <c r="F2769" s="1" t="s">
        <v>6255</v>
      </c>
      <c r="G2769" s="1" t="s">
        <v>7607</v>
      </c>
      <c r="H2769" s="1" t="s">
        <v>7608</v>
      </c>
      <c r="I2769" s="52" t="s">
        <v>3465</v>
      </c>
      <c r="J2769" s="52" t="s">
        <v>3466</v>
      </c>
      <c r="K2769" s="52" t="s">
        <v>3597</v>
      </c>
      <c r="M2769" s="2"/>
      <c r="O2769" s="1" t="s">
        <v>7625</v>
      </c>
      <c r="P2769" s="52" t="s">
        <v>6537</v>
      </c>
    </row>
    <row r="2770" ht="13.2" spans="1:17">
      <c r="A2770" s="1">
        <v>2769</v>
      </c>
      <c r="B2770" s="1" t="s">
        <v>3</v>
      </c>
      <c r="C2770" s="1" t="s">
        <v>4</v>
      </c>
      <c r="D2770" s="1" t="s">
        <v>3594</v>
      </c>
      <c r="E2770" s="1" t="s">
        <v>3595</v>
      </c>
      <c r="F2770" s="1" t="s">
        <v>6255</v>
      </c>
      <c r="G2770" s="1" t="s">
        <v>7607</v>
      </c>
      <c r="H2770" s="1" t="s">
        <v>7608</v>
      </c>
      <c r="I2770" s="52" t="s">
        <v>3465</v>
      </c>
      <c r="J2770" s="52" t="s">
        <v>3466</v>
      </c>
      <c r="K2770" s="52" t="s">
        <v>3597</v>
      </c>
      <c r="L2770" s="1" t="s">
        <v>7626</v>
      </c>
      <c r="M2770" s="2" t="s">
        <v>575</v>
      </c>
      <c r="O2770" s="1" t="s">
        <v>7625</v>
      </c>
      <c r="P2770" s="52" t="s">
        <v>6537</v>
      </c>
      <c r="Q2770" s="52" t="s">
        <v>6539</v>
      </c>
    </row>
    <row r="2771" ht="13.2" spans="1:16">
      <c r="A2771" s="1">
        <v>2770</v>
      </c>
      <c r="B2771" s="1" t="s">
        <v>6</v>
      </c>
      <c r="C2771" s="1" t="s">
        <v>7</v>
      </c>
      <c r="D2771" s="1" t="s">
        <v>3594</v>
      </c>
      <c r="E2771" s="1" t="s">
        <v>3595</v>
      </c>
      <c r="F2771" s="1" t="s">
        <v>6255</v>
      </c>
      <c r="G2771" s="1" t="s">
        <v>7607</v>
      </c>
      <c r="H2771" s="1" t="s">
        <v>7608</v>
      </c>
      <c r="I2771" s="52" t="s">
        <v>3467</v>
      </c>
      <c r="J2771" s="52" t="s">
        <v>3468</v>
      </c>
      <c r="K2771" s="52" t="s">
        <v>3597</v>
      </c>
      <c r="M2771" s="2"/>
      <c r="O2771" s="1" t="s">
        <v>7627</v>
      </c>
      <c r="P2771" s="52" t="s">
        <v>5741</v>
      </c>
    </row>
    <row r="2772" ht="13.2" spans="1:17">
      <c r="A2772" s="1">
        <v>2771</v>
      </c>
      <c r="B2772" s="1" t="s">
        <v>3</v>
      </c>
      <c r="C2772" s="1" t="s">
        <v>4</v>
      </c>
      <c r="D2772" s="1" t="s">
        <v>3594</v>
      </c>
      <c r="E2772" s="1" t="s">
        <v>3595</v>
      </c>
      <c r="F2772" s="1" t="s">
        <v>6255</v>
      </c>
      <c r="G2772" s="1" t="s">
        <v>7607</v>
      </c>
      <c r="H2772" s="1" t="s">
        <v>7608</v>
      </c>
      <c r="I2772" s="52" t="s">
        <v>3467</v>
      </c>
      <c r="J2772" s="52" t="s">
        <v>3468</v>
      </c>
      <c r="K2772" s="52" t="s">
        <v>3597</v>
      </c>
      <c r="L2772" s="1" t="s">
        <v>7628</v>
      </c>
      <c r="M2772" s="2" t="s">
        <v>55</v>
      </c>
      <c r="O2772" s="1" t="s">
        <v>7627</v>
      </c>
      <c r="P2772" s="52" t="s">
        <v>5741</v>
      </c>
      <c r="Q2772" s="52" t="s">
        <v>5743</v>
      </c>
    </row>
    <row r="2773" ht="13.2" spans="1:16">
      <c r="A2773" s="1">
        <v>2772</v>
      </c>
      <c r="B2773" s="1" t="s">
        <v>6</v>
      </c>
      <c r="C2773" s="1" t="s">
        <v>7</v>
      </c>
      <c r="D2773" s="1" t="s">
        <v>3594</v>
      </c>
      <c r="E2773" s="1" t="s">
        <v>3595</v>
      </c>
      <c r="F2773" s="1" t="s">
        <v>6255</v>
      </c>
      <c r="G2773" s="1" t="s">
        <v>7607</v>
      </c>
      <c r="H2773" s="1" t="s">
        <v>7608</v>
      </c>
      <c r="I2773" s="52" t="s">
        <v>3469</v>
      </c>
      <c r="J2773" s="52" t="s">
        <v>3341</v>
      </c>
      <c r="K2773" s="52" t="s">
        <v>3597</v>
      </c>
      <c r="M2773" s="2"/>
      <c r="O2773" s="1" t="s">
        <v>7629</v>
      </c>
      <c r="P2773" s="52" t="s">
        <v>4108</v>
      </c>
    </row>
    <row r="2774" ht="13.2" spans="1:17">
      <c r="A2774" s="1">
        <v>2773</v>
      </c>
      <c r="B2774" s="1" t="s">
        <v>3</v>
      </c>
      <c r="C2774" s="1" t="s">
        <v>4</v>
      </c>
      <c r="D2774" s="1" t="s">
        <v>3594</v>
      </c>
      <c r="E2774" s="1" t="s">
        <v>3595</v>
      </c>
      <c r="F2774" s="1" t="s">
        <v>6255</v>
      </c>
      <c r="G2774" s="1" t="s">
        <v>7607</v>
      </c>
      <c r="H2774" s="1" t="s">
        <v>7608</v>
      </c>
      <c r="I2774" s="52" t="s">
        <v>3469</v>
      </c>
      <c r="J2774" s="52" t="s">
        <v>3341</v>
      </c>
      <c r="K2774" s="52" t="s">
        <v>3597</v>
      </c>
      <c r="L2774" s="1" t="s">
        <v>7630</v>
      </c>
      <c r="M2774" s="2" t="s">
        <v>55</v>
      </c>
      <c r="O2774" s="1" t="s">
        <v>7629</v>
      </c>
      <c r="P2774" s="52" t="s">
        <v>4108</v>
      </c>
      <c r="Q2774" s="52" t="s">
        <v>6340</v>
      </c>
    </row>
    <row r="2775" ht="13.2" spans="1:16">
      <c r="A2775" s="1">
        <v>2774</v>
      </c>
      <c r="B2775" s="1" t="s">
        <v>6</v>
      </c>
      <c r="C2775" s="1" t="s">
        <v>7</v>
      </c>
      <c r="D2775" s="1" t="s">
        <v>3594</v>
      </c>
      <c r="E2775" s="1" t="s">
        <v>3595</v>
      </c>
      <c r="F2775" s="1" t="s">
        <v>6255</v>
      </c>
      <c r="G2775" s="1" t="s">
        <v>7607</v>
      </c>
      <c r="H2775" s="1" t="s">
        <v>7608</v>
      </c>
      <c r="I2775" s="52" t="s">
        <v>3341</v>
      </c>
      <c r="J2775" s="52" t="s">
        <v>3470</v>
      </c>
      <c r="K2775" s="52" t="s">
        <v>3597</v>
      </c>
      <c r="M2775" s="2"/>
      <c r="O2775" s="1" t="s">
        <v>7631</v>
      </c>
      <c r="P2775" s="52" t="s">
        <v>6342</v>
      </c>
    </row>
    <row r="2776" ht="13.2" spans="1:17">
      <c r="A2776" s="1">
        <v>2775</v>
      </c>
      <c r="B2776" s="1" t="s">
        <v>3</v>
      </c>
      <c r="C2776" s="1" t="s">
        <v>4</v>
      </c>
      <c r="D2776" s="1" t="s">
        <v>3594</v>
      </c>
      <c r="E2776" s="1" t="s">
        <v>3595</v>
      </c>
      <c r="F2776" s="1" t="s">
        <v>6255</v>
      </c>
      <c r="G2776" s="1" t="s">
        <v>7607</v>
      </c>
      <c r="H2776" s="1" t="s">
        <v>7608</v>
      </c>
      <c r="I2776" s="52" t="s">
        <v>3341</v>
      </c>
      <c r="J2776" s="52" t="s">
        <v>3470</v>
      </c>
      <c r="K2776" s="52" t="s">
        <v>3597</v>
      </c>
      <c r="L2776" s="1" t="s">
        <v>7632</v>
      </c>
      <c r="M2776" s="2" t="s">
        <v>55</v>
      </c>
      <c r="O2776" s="1" t="s">
        <v>7631</v>
      </c>
      <c r="P2776" s="52" t="s">
        <v>6342</v>
      </c>
      <c r="Q2776" s="52" t="s">
        <v>6344</v>
      </c>
    </row>
    <row r="2777" ht="13.2" spans="1:18">
      <c r="A2777" s="1">
        <v>2776</v>
      </c>
      <c r="B2777" s="1" t="s">
        <v>6</v>
      </c>
      <c r="C2777" s="1" t="s">
        <v>8</v>
      </c>
      <c r="D2777" s="1" t="s">
        <v>3594</v>
      </c>
      <c r="E2777" s="1" t="s">
        <v>3595</v>
      </c>
      <c r="F2777" s="1" t="s">
        <v>6255</v>
      </c>
      <c r="G2777" s="1" t="s">
        <v>7607</v>
      </c>
      <c r="H2777" s="1" t="s">
        <v>7608</v>
      </c>
      <c r="I2777" s="52" t="s">
        <v>3471</v>
      </c>
      <c r="J2777" s="52" t="s">
        <v>3472</v>
      </c>
      <c r="K2777" s="52" t="s">
        <v>3597</v>
      </c>
      <c r="M2777" s="2"/>
      <c r="O2777" s="1" t="s">
        <v>7633</v>
      </c>
      <c r="P2777" s="52" t="s">
        <v>5047</v>
      </c>
      <c r="R2777" s="1" t="s">
        <v>3609</v>
      </c>
    </row>
    <row r="2778" ht="13.2" spans="1:16">
      <c r="A2778" s="1">
        <v>2777</v>
      </c>
      <c r="B2778" s="1" t="s">
        <v>6</v>
      </c>
      <c r="C2778" s="1" t="s">
        <v>7</v>
      </c>
      <c r="D2778" s="1" t="s">
        <v>3594</v>
      </c>
      <c r="E2778" s="1" t="s">
        <v>3595</v>
      </c>
      <c r="F2778" s="1" t="s">
        <v>6255</v>
      </c>
      <c r="G2778" s="1" t="s">
        <v>7607</v>
      </c>
      <c r="H2778" s="1" t="s">
        <v>7608</v>
      </c>
      <c r="I2778" s="52" t="s">
        <v>3473</v>
      </c>
      <c r="J2778" s="52" t="s">
        <v>3474</v>
      </c>
      <c r="K2778" s="52" t="s">
        <v>3597</v>
      </c>
      <c r="M2778" s="2"/>
      <c r="O2778" s="1" t="s">
        <v>7634</v>
      </c>
      <c r="P2778" s="52" t="s">
        <v>6075</v>
      </c>
    </row>
    <row r="2779" ht="13.2" spans="1:17">
      <c r="A2779" s="1">
        <v>2778</v>
      </c>
      <c r="B2779" s="1" t="s">
        <v>3</v>
      </c>
      <c r="C2779" s="1" t="s">
        <v>4</v>
      </c>
      <c r="D2779" s="1" t="s">
        <v>3594</v>
      </c>
      <c r="E2779" s="1" t="s">
        <v>3595</v>
      </c>
      <c r="F2779" s="1" t="s">
        <v>6255</v>
      </c>
      <c r="G2779" s="1" t="s">
        <v>7607</v>
      </c>
      <c r="H2779" s="1" t="s">
        <v>7608</v>
      </c>
      <c r="I2779" s="52" t="s">
        <v>3473</v>
      </c>
      <c r="J2779" s="52" t="s">
        <v>3474</v>
      </c>
      <c r="K2779" s="52" t="s">
        <v>3597</v>
      </c>
      <c r="L2779" s="1" t="s">
        <v>7635</v>
      </c>
      <c r="M2779" s="2" t="s">
        <v>55</v>
      </c>
      <c r="O2779" s="1" t="s">
        <v>7634</v>
      </c>
      <c r="P2779" s="52" t="s">
        <v>6075</v>
      </c>
      <c r="Q2779" s="52" t="s">
        <v>3166</v>
      </c>
    </row>
    <row r="2780" ht="13.2" spans="1:16">
      <c r="A2780" s="1">
        <v>2779</v>
      </c>
      <c r="B2780" s="1" t="s">
        <v>6</v>
      </c>
      <c r="C2780" s="1" t="s">
        <v>7</v>
      </c>
      <c r="D2780" s="1" t="s">
        <v>3594</v>
      </c>
      <c r="E2780" s="1" t="s">
        <v>3595</v>
      </c>
      <c r="F2780" s="1" t="s">
        <v>6255</v>
      </c>
      <c r="G2780" s="1" t="s">
        <v>7607</v>
      </c>
      <c r="H2780" s="1" t="s">
        <v>7608</v>
      </c>
      <c r="I2780" s="52" t="s">
        <v>3475</v>
      </c>
      <c r="J2780" s="52" t="s">
        <v>3476</v>
      </c>
      <c r="K2780" s="52" t="s">
        <v>3597</v>
      </c>
      <c r="M2780" s="2"/>
      <c r="O2780" s="1" t="s">
        <v>7636</v>
      </c>
      <c r="P2780" s="52" t="s">
        <v>6350</v>
      </c>
    </row>
    <row r="2781" ht="13.2" spans="1:17">
      <c r="A2781" s="1">
        <v>2780</v>
      </c>
      <c r="B2781" s="1" t="s">
        <v>3</v>
      </c>
      <c r="C2781" s="1" t="s">
        <v>4</v>
      </c>
      <c r="D2781" s="1" t="s">
        <v>3594</v>
      </c>
      <c r="E2781" s="1" t="s">
        <v>3595</v>
      </c>
      <c r="F2781" s="1" t="s">
        <v>6255</v>
      </c>
      <c r="G2781" s="1" t="s">
        <v>7607</v>
      </c>
      <c r="H2781" s="1" t="s">
        <v>7608</v>
      </c>
      <c r="I2781" s="52" t="s">
        <v>3475</v>
      </c>
      <c r="J2781" s="52" t="s">
        <v>3476</v>
      </c>
      <c r="K2781" s="52" t="s">
        <v>3597</v>
      </c>
      <c r="L2781" s="1" t="s">
        <v>7637</v>
      </c>
      <c r="M2781" s="2" t="s">
        <v>55</v>
      </c>
      <c r="O2781" s="1" t="s">
        <v>7636</v>
      </c>
      <c r="P2781" s="52" t="s">
        <v>6350</v>
      </c>
      <c r="Q2781" s="52" t="s">
        <v>6352</v>
      </c>
    </row>
    <row r="2782" ht="13.2" spans="1:16">
      <c r="A2782" s="1">
        <v>2781</v>
      </c>
      <c r="B2782" s="1" t="s">
        <v>6</v>
      </c>
      <c r="C2782" s="1" t="s">
        <v>7</v>
      </c>
      <c r="D2782" s="1" t="s">
        <v>3594</v>
      </c>
      <c r="E2782" s="1" t="s">
        <v>3595</v>
      </c>
      <c r="F2782" s="1" t="s">
        <v>6255</v>
      </c>
      <c r="G2782" s="1" t="s">
        <v>7607</v>
      </c>
      <c r="H2782" s="1" t="s">
        <v>7608</v>
      </c>
      <c r="I2782" s="52" t="s">
        <v>3477</v>
      </c>
      <c r="J2782" s="52" t="s">
        <v>3478</v>
      </c>
      <c r="K2782" s="52" t="s">
        <v>3597</v>
      </c>
      <c r="M2782" s="2"/>
      <c r="O2782" s="1" t="s">
        <v>7638</v>
      </c>
      <c r="P2782" s="52" t="s">
        <v>3993</v>
      </c>
    </row>
    <row r="2783" ht="13.2" spans="1:17">
      <c r="A2783" s="1">
        <v>2782</v>
      </c>
      <c r="B2783" s="1" t="s">
        <v>3</v>
      </c>
      <c r="C2783" s="1" t="s">
        <v>4</v>
      </c>
      <c r="D2783" s="1" t="s">
        <v>3594</v>
      </c>
      <c r="E2783" s="1" t="s">
        <v>3595</v>
      </c>
      <c r="F2783" s="1" t="s">
        <v>6255</v>
      </c>
      <c r="G2783" s="1" t="s">
        <v>7607</v>
      </c>
      <c r="H2783" s="1" t="s">
        <v>7608</v>
      </c>
      <c r="I2783" s="52" t="s">
        <v>3477</v>
      </c>
      <c r="J2783" s="52" t="s">
        <v>3478</v>
      </c>
      <c r="K2783" s="52" t="s">
        <v>3597</v>
      </c>
      <c r="L2783" s="1" t="s">
        <v>7639</v>
      </c>
      <c r="M2783" s="2" t="s">
        <v>55</v>
      </c>
      <c r="O2783" s="1" t="s">
        <v>7638</v>
      </c>
      <c r="P2783" s="52" t="s">
        <v>3993</v>
      </c>
      <c r="Q2783" s="52" t="s">
        <v>3995</v>
      </c>
    </row>
    <row r="2784" ht="13.2" spans="1:16">
      <c r="A2784" s="1">
        <v>2783</v>
      </c>
      <c r="B2784" s="1" t="s">
        <v>6</v>
      </c>
      <c r="C2784" s="1" t="s">
        <v>7</v>
      </c>
      <c r="D2784" s="1" t="s">
        <v>3594</v>
      </c>
      <c r="E2784" s="1" t="s">
        <v>3595</v>
      </c>
      <c r="F2784" s="1" t="s">
        <v>6255</v>
      </c>
      <c r="G2784" s="1" t="s">
        <v>7607</v>
      </c>
      <c r="H2784" s="1" t="s">
        <v>7608</v>
      </c>
      <c r="I2784" s="52" t="s">
        <v>3479</v>
      </c>
      <c r="J2784" s="52" t="s">
        <v>3480</v>
      </c>
      <c r="K2784" s="52" t="s">
        <v>3597</v>
      </c>
      <c r="M2784" s="2"/>
      <c r="O2784" s="1" t="s">
        <v>7640</v>
      </c>
      <c r="P2784" s="52" t="s">
        <v>4108</v>
      </c>
    </row>
    <row r="2785" ht="13.2" spans="1:17">
      <c r="A2785" s="1">
        <v>2784</v>
      </c>
      <c r="B2785" s="1" t="s">
        <v>3</v>
      </c>
      <c r="C2785" s="1" t="s">
        <v>4</v>
      </c>
      <c r="D2785" s="1" t="s">
        <v>3594</v>
      </c>
      <c r="E2785" s="1" t="s">
        <v>3595</v>
      </c>
      <c r="F2785" s="1" t="s">
        <v>6255</v>
      </c>
      <c r="G2785" s="1" t="s">
        <v>7607</v>
      </c>
      <c r="H2785" s="1" t="s">
        <v>7608</v>
      </c>
      <c r="I2785" s="52" t="s">
        <v>3479</v>
      </c>
      <c r="J2785" s="52" t="s">
        <v>3480</v>
      </c>
      <c r="K2785" s="52" t="s">
        <v>3597</v>
      </c>
      <c r="L2785" s="1" t="s">
        <v>7641</v>
      </c>
      <c r="M2785" s="2" t="s">
        <v>55</v>
      </c>
      <c r="O2785" s="1" t="s">
        <v>7640</v>
      </c>
      <c r="P2785" s="52" t="s">
        <v>4108</v>
      </c>
      <c r="Q2785" s="52" t="s">
        <v>6340</v>
      </c>
    </row>
    <row r="2786" ht="13.2" spans="1:16">
      <c r="A2786" s="1">
        <v>2785</v>
      </c>
      <c r="B2786" s="1" t="s">
        <v>6</v>
      </c>
      <c r="C2786" s="1" t="s">
        <v>7</v>
      </c>
      <c r="D2786" s="1" t="s">
        <v>3594</v>
      </c>
      <c r="E2786" s="1" t="s">
        <v>3595</v>
      </c>
      <c r="F2786" s="1" t="s">
        <v>6255</v>
      </c>
      <c r="G2786" s="1" t="s">
        <v>7607</v>
      </c>
      <c r="H2786" s="1" t="s">
        <v>7608</v>
      </c>
      <c r="I2786" s="52" t="s">
        <v>3481</v>
      </c>
      <c r="J2786" s="52" t="s">
        <v>3482</v>
      </c>
      <c r="K2786" s="52" t="s">
        <v>3597</v>
      </c>
      <c r="M2786" s="2"/>
      <c r="O2786" s="1" t="s">
        <v>7642</v>
      </c>
      <c r="P2786" s="52" t="s">
        <v>4897</v>
      </c>
    </row>
    <row r="2787" ht="13.2" spans="1:17">
      <c r="A2787" s="1">
        <v>2786</v>
      </c>
      <c r="B2787" s="1" t="s">
        <v>3</v>
      </c>
      <c r="C2787" s="1" t="s">
        <v>4</v>
      </c>
      <c r="D2787" s="1" t="s">
        <v>3594</v>
      </c>
      <c r="E2787" s="1" t="s">
        <v>3595</v>
      </c>
      <c r="F2787" s="1" t="s">
        <v>6255</v>
      </c>
      <c r="G2787" s="1" t="s">
        <v>7607</v>
      </c>
      <c r="H2787" s="1" t="s">
        <v>7608</v>
      </c>
      <c r="I2787" s="52" t="s">
        <v>3481</v>
      </c>
      <c r="J2787" s="52" t="s">
        <v>3482</v>
      </c>
      <c r="K2787" s="52" t="s">
        <v>3597</v>
      </c>
      <c r="L2787" s="1" t="s">
        <v>7643</v>
      </c>
      <c r="M2787" s="2" t="s">
        <v>55</v>
      </c>
      <c r="O2787" s="1" t="s">
        <v>7642</v>
      </c>
      <c r="P2787" s="52" t="s">
        <v>4897</v>
      </c>
      <c r="Q2787" s="52" t="s">
        <v>6359</v>
      </c>
    </row>
    <row r="2788" ht="13.2" spans="1:16">
      <c r="A2788" s="1">
        <v>2787</v>
      </c>
      <c r="B2788" s="1" t="s">
        <v>6</v>
      </c>
      <c r="C2788" s="1" t="s">
        <v>7</v>
      </c>
      <c r="D2788" s="1" t="s">
        <v>3594</v>
      </c>
      <c r="E2788" s="1" t="s">
        <v>3595</v>
      </c>
      <c r="F2788" s="1" t="s">
        <v>6255</v>
      </c>
      <c r="G2788" s="1" t="s">
        <v>7607</v>
      </c>
      <c r="H2788" s="1" t="s">
        <v>7608</v>
      </c>
      <c r="I2788" s="52" t="s">
        <v>3483</v>
      </c>
      <c r="J2788" s="52" t="s">
        <v>3484</v>
      </c>
      <c r="K2788" s="52" t="s">
        <v>3597</v>
      </c>
      <c r="M2788" s="2"/>
      <c r="O2788" s="1" t="s">
        <v>7644</v>
      </c>
      <c r="P2788" s="52" t="s">
        <v>5801</v>
      </c>
    </row>
    <row r="2789" ht="13.2" spans="1:17">
      <c r="A2789" s="1">
        <v>2788</v>
      </c>
      <c r="B2789" s="1" t="s">
        <v>3</v>
      </c>
      <c r="C2789" s="1" t="s">
        <v>4</v>
      </c>
      <c r="D2789" s="1" t="s">
        <v>3594</v>
      </c>
      <c r="E2789" s="1" t="s">
        <v>3595</v>
      </c>
      <c r="F2789" s="1" t="s">
        <v>6255</v>
      </c>
      <c r="G2789" s="1" t="s">
        <v>7607</v>
      </c>
      <c r="H2789" s="1" t="s">
        <v>7608</v>
      </c>
      <c r="I2789" s="52" t="s">
        <v>3483</v>
      </c>
      <c r="J2789" s="52" t="s">
        <v>3484</v>
      </c>
      <c r="K2789" s="52" t="s">
        <v>3597</v>
      </c>
      <c r="L2789" s="1" t="s">
        <v>7645</v>
      </c>
      <c r="M2789" s="2" t="s">
        <v>55</v>
      </c>
      <c r="O2789" s="1" t="s">
        <v>7644</v>
      </c>
      <c r="P2789" s="52" t="s">
        <v>5801</v>
      </c>
      <c r="Q2789" s="52" t="s">
        <v>5803</v>
      </c>
    </row>
    <row r="2790" ht="13.2" spans="1:16">
      <c r="A2790" s="1">
        <v>2789</v>
      </c>
      <c r="B2790" s="1" t="s">
        <v>6</v>
      </c>
      <c r="C2790" s="1" t="s">
        <v>7</v>
      </c>
      <c r="D2790" s="1" t="s">
        <v>3594</v>
      </c>
      <c r="E2790" s="1" t="s">
        <v>3595</v>
      </c>
      <c r="F2790" s="1" t="s">
        <v>6255</v>
      </c>
      <c r="G2790" s="1" t="s">
        <v>7607</v>
      </c>
      <c r="H2790" s="1" t="s">
        <v>7608</v>
      </c>
      <c r="I2790" s="52" t="s">
        <v>3485</v>
      </c>
      <c r="J2790" s="52" t="s">
        <v>3486</v>
      </c>
      <c r="K2790" s="52" t="s">
        <v>3597</v>
      </c>
      <c r="M2790" s="2"/>
      <c r="O2790" s="1" t="s">
        <v>7646</v>
      </c>
      <c r="P2790" s="52" t="s">
        <v>6363</v>
      </c>
    </row>
    <row r="2791" ht="13.2" spans="1:17">
      <c r="A2791" s="1">
        <v>2790</v>
      </c>
      <c r="B2791" s="1" t="s">
        <v>3</v>
      </c>
      <c r="C2791" s="1" t="s">
        <v>4</v>
      </c>
      <c r="D2791" s="1" t="s">
        <v>3594</v>
      </c>
      <c r="E2791" s="1" t="s">
        <v>3595</v>
      </c>
      <c r="F2791" s="1" t="s">
        <v>6255</v>
      </c>
      <c r="G2791" s="1" t="s">
        <v>7607</v>
      </c>
      <c r="H2791" s="1" t="s">
        <v>7608</v>
      </c>
      <c r="I2791" s="52" t="s">
        <v>3485</v>
      </c>
      <c r="J2791" s="52" t="s">
        <v>3486</v>
      </c>
      <c r="K2791" s="52" t="s">
        <v>3597</v>
      </c>
      <c r="L2791" s="1" t="s">
        <v>7647</v>
      </c>
      <c r="M2791" s="2" t="s">
        <v>55</v>
      </c>
      <c r="O2791" s="1" t="s">
        <v>7646</v>
      </c>
      <c r="P2791" s="52" t="s">
        <v>6363</v>
      </c>
      <c r="Q2791" s="52" t="s">
        <v>6365</v>
      </c>
    </row>
    <row r="2792" ht="13.2" spans="1:16">
      <c r="A2792" s="1">
        <v>2791</v>
      </c>
      <c r="B2792" s="1" t="s">
        <v>6</v>
      </c>
      <c r="C2792" s="1" t="s">
        <v>7</v>
      </c>
      <c r="D2792" s="1" t="s">
        <v>3594</v>
      </c>
      <c r="E2792" s="1" t="s">
        <v>3595</v>
      </c>
      <c r="F2792" s="1" t="s">
        <v>6255</v>
      </c>
      <c r="G2792" s="1" t="s">
        <v>7607</v>
      </c>
      <c r="H2792" s="1" t="s">
        <v>7608</v>
      </c>
      <c r="I2792" s="52" t="s">
        <v>3487</v>
      </c>
      <c r="J2792" s="52" t="s">
        <v>3488</v>
      </c>
      <c r="K2792" s="52" t="s">
        <v>3597</v>
      </c>
      <c r="M2792" s="2"/>
      <c r="O2792" s="1" t="s">
        <v>7648</v>
      </c>
      <c r="P2792" s="52" t="s">
        <v>3924</v>
      </c>
    </row>
    <row r="2793" ht="13.2" spans="1:17">
      <c r="A2793" s="1">
        <v>2792</v>
      </c>
      <c r="B2793" s="1" t="s">
        <v>3</v>
      </c>
      <c r="C2793" s="1" t="s">
        <v>4</v>
      </c>
      <c r="D2793" s="1" t="s">
        <v>3594</v>
      </c>
      <c r="E2793" s="1" t="s">
        <v>3595</v>
      </c>
      <c r="F2793" s="1" t="s">
        <v>6255</v>
      </c>
      <c r="G2793" s="1" t="s">
        <v>7607</v>
      </c>
      <c r="H2793" s="1" t="s">
        <v>7608</v>
      </c>
      <c r="I2793" s="52" t="s">
        <v>3487</v>
      </c>
      <c r="J2793" s="52" t="s">
        <v>3488</v>
      </c>
      <c r="K2793" s="52" t="s">
        <v>3597</v>
      </c>
      <c r="L2793" s="1" t="s">
        <v>7649</v>
      </c>
      <c r="M2793" s="2" t="s">
        <v>55</v>
      </c>
      <c r="O2793" s="1" t="s">
        <v>7648</v>
      </c>
      <c r="P2793" s="52" t="s">
        <v>3924</v>
      </c>
      <c r="Q2793" s="52" t="s">
        <v>3926</v>
      </c>
    </row>
    <row r="2794" ht="13.2" spans="1:16">
      <c r="A2794" s="1">
        <v>2793</v>
      </c>
      <c r="B2794" s="1" t="s">
        <v>6</v>
      </c>
      <c r="C2794" s="1" t="s">
        <v>7</v>
      </c>
      <c r="D2794" s="1" t="s">
        <v>3594</v>
      </c>
      <c r="E2794" s="1" t="s">
        <v>3595</v>
      </c>
      <c r="F2794" s="1" t="s">
        <v>6255</v>
      </c>
      <c r="G2794" s="1" t="s">
        <v>7607</v>
      </c>
      <c r="H2794" s="1" t="s">
        <v>7608</v>
      </c>
      <c r="I2794" s="52" t="s">
        <v>3489</v>
      </c>
      <c r="J2794" s="52" t="s">
        <v>3490</v>
      </c>
      <c r="K2794" s="52" t="s">
        <v>3597</v>
      </c>
      <c r="M2794" s="2"/>
      <c r="O2794" s="1" t="s">
        <v>7650</v>
      </c>
      <c r="P2794" s="52" t="s">
        <v>4050</v>
      </c>
    </row>
    <row r="2795" ht="13.2" spans="1:17">
      <c r="A2795" s="1">
        <v>2794</v>
      </c>
      <c r="B2795" s="1" t="s">
        <v>3</v>
      </c>
      <c r="C2795" s="1" t="s">
        <v>4</v>
      </c>
      <c r="D2795" s="1" t="s">
        <v>3594</v>
      </c>
      <c r="E2795" s="1" t="s">
        <v>3595</v>
      </c>
      <c r="F2795" s="1" t="s">
        <v>6255</v>
      </c>
      <c r="G2795" s="1" t="s">
        <v>7607</v>
      </c>
      <c r="H2795" s="1" t="s">
        <v>7608</v>
      </c>
      <c r="I2795" s="52" t="s">
        <v>3489</v>
      </c>
      <c r="J2795" s="52" t="s">
        <v>3490</v>
      </c>
      <c r="K2795" s="52" t="s">
        <v>3597</v>
      </c>
      <c r="L2795" s="1" t="s">
        <v>7651</v>
      </c>
      <c r="M2795" s="2" t="s">
        <v>55</v>
      </c>
      <c r="O2795" s="1" t="s">
        <v>7650</v>
      </c>
      <c r="P2795" s="52" t="s">
        <v>4050</v>
      </c>
      <c r="Q2795" s="52" t="s">
        <v>4052</v>
      </c>
    </row>
    <row r="2796" ht="13.2" spans="1:16">
      <c r="A2796" s="1">
        <v>2795</v>
      </c>
      <c r="B2796" s="1" t="s">
        <v>6</v>
      </c>
      <c r="C2796" s="1" t="s">
        <v>7</v>
      </c>
      <c r="D2796" s="1" t="s">
        <v>3594</v>
      </c>
      <c r="E2796" s="1" t="s">
        <v>3595</v>
      </c>
      <c r="F2796" s="1" t="s">
        <v>6255</v>
      </c>
      <c r="G2796" s="1" t="s">
        <v>7607</v>
      </c>
      <c r="H2796" s="1" t="s">
        <v>7608</v>
      </c>
      <c r="I2796" s="52" t="s">
        <v>3491</v>
      </c>
      <c r="J2796" s="52" t="s">
        <v>3492</v>
      </c>
      <c r="K2796" s="52" t="s">
        <v>3597</v>
      </c>
      <c r="M2796" s="2"/>
      <c r="O2796" s="1" t="s">
        <v>7652</v>
      </c>
      <c r="P2796" s="52" t="s">
        <v>6371</v>
      </c>
    </row>
    <row r="2797" ht="13.2" spans="1:17">
      <c r="A2797" s="1">
        <v>2796</v>
      </c>
      <c r="B2797" s="1" t="s">
        <v>3</v>
      </c>
      <c r="C2797" s="1" t="s">
        <v>4</v>
      </c>
      <c r="D2797" s="1" t="s">
        <v>3594</v>
      </c>
      <c r="E2797" s="1" t="s">
        <v>3595</v>
      </c>
      <c r="F2797" s="1" t="s">
        <v>6255</v>
      </c>
      <c r="G2797" s="1" t="s">
        <v>7607</v>
      </c>
      <c r="H2797" s="1" t="s">
        <v>7608</v>
      </c>
      <c r="I2797" s="52" t="s">
        <v>3491</v>
      </c>
      <c r="J2797" s="52" t="s">
        <v>3492</v>
      </c>
      <c r="K2797" s="52" t="s">
        <v>3597</v>
      </c>
      <c r="L2797" s="1" t="s">
        <v>7653</v>
      </c>
      <c r="M2797" s="2" t="s">
        <v>55</v>
      </c>
      <c r="O2797" s="1" t="s">
        <v>7652</v>
      </c>
      <c r="P2797" s="52" t="s">
        <v>6371</v>
      </c>
      <c r="Q2797" s="52" t="s">
        <v>6373</v>
      </c>
    </row>
    <row r="2798" ht="13.2" spans="1:16">
      <c r="A2798" s="1">
        <v>2797</v>
      </c>
      <c r="B2798" s="1" t="s">
        <v>6</v>
      </c>
      <c r="C2798" s="1" t="s">
        <v>7</v>
      </c>
      <c r="D2798" s="1" t="s">
        <v>3594</v>
      </c>
      <c r="E2798" s="1" t="s">
        <v>3595</v>
      </c>
      <c r="F2798" s="1" t="s">
        <v>6255</v>
      </c>
      <c r="G2798" s="1" t="s">
        <v>7607</v>
      </c>
      <c r="H2798" s="1" t="s">
        <v>7608</v>
      </c>
      <c r="I2798" s="52" t="s">
        <v>3493</v>
      </c>
      <c r="J2798" s="52" t="s">
        <v>3494</v>
      </c>
      <c r="K2798" s="52" t="s">
        <v>3597</v>
      </c>
      <c r="M2798" s="2"/>
      <c r="O2798" s="1" t="s">
        <v>7654</v>
      </c>
      <c r="P2798" s="52" t="s">
        <v>4235</v>
      </c>
    </row>
    <row r="2799" ht="13.2" spans="1:17">
      <c r="A2799" s="1">
        <v>2798</v>
      </c>
      <c r="B2799" s="1" t="s">
        <v>3</v>
      </c>
      <c r="C2799" s="1" t="s">
        <v>4</v>
      </c>
      <c r="D2799" s="1" t="s">
        <v>3594</v>
      </c>
      <c r="E2799" s="1" t="s">
        <v>3595</v>
      </c>
      <c r="F2799" s="1" t="s">
        <v>6255</v>
      </c>
      <c r="G2799" s="1" t="s">
        <v>7607</v>
      </c>
      <c r="H2799" s="1" t="s">
        <v>7608</v>
      </c>
      <c r="I2799" s="52" t="s">
        <v>3493</v>
      </c>
      <c r="J2799" s="52" t="s">
        <v>3494</v>
      </c>
      <c r="K2799" s="52" t="s">
        <v>3597</v>
      </c>
      <c r="L2799" s="1" t="s">
        <v>7655</v>
      </c>
      <c r="M2799" s="2" t="s">
        <v>55</v>
      </c>
      <c r="O2799" s="1" t="s">
        <v>7654</v>
      </c>
      <c r="P2799" s="52" t="s">
        <v>4235</v>
      </c>
      <c r="Q2799" s="52" t="s">
        <v>4017</v>
      </c>
    </row>
    <row r="2800" ht="13.2" spans="1:16">
      <c r="A2800" s="1">
        <v>2799</v>
      </c>
      <c r="B2800" s="1" t="s">
        <v>6</v>
      </c>
      <c r="C2800" s="1" t="s">
        <v>7</v>
      </c>
      <c r="D2800" s="1" t="s">
        <v>3594</v>
      </c>
      <c r="E2800" s="1" t="s">
        <v>3595</v>
      </c>
      <c r="F2800" s="1" t="s">
        <v>6255</v>
      </c>
      <c r="G2800" s="1" t="s">
        <v>7607</v>
      </c>
      <c r="H2800" s="1" t="s">
        <v>7608</v>
      </c>
      <c r="I2800" s="52" t="s">
        <v>3495</v>
      </c>
      <c r="J2800" s="52" t="s">
        <v>3496</v>
      </c>
      <c r="K2800" s="52" t="s">
        <v>3597</v>
      </c>
      <c r="M2800" s="2"/>
      <c r="O2800" s="1" t="s">
        <v>7656</v>
      </c>
      <c r="P2800" s="52" t="s">
        <v>4450</v>
      </c>
    </row>
    <row r="2801" ht="13.2" spans="1:17">
      <c r="A2801" s="1">
        <v>2800</v>
      </c>
      <c r="B2801" s="1" t="s">
        <v>3</v>
      </c>
      <c r="C2801" s="1" t="s">
        <v>4</v>
      </c>
      <c r="D2801" s="1" t="s">
        <v>3594</v>
      </c>
      <c r="E2801" s="1" t="s">
        <v>3595</v>
      </c>
      <c r="F2801" s="1" t="s">
        <v>6255</v>
      </c>
      <c r="G2801" s="1" t="s">
        <v>7607</v>
      </c>
      <c r="H2801" s="1" t="s">
        <v>7608</v>
      </c>
      <c r="I2801" s="52" t="s">
        <v>3495</v>
      </c>
      <c r="J2801" s="52" t="s">
        <v>3496</v>
      </c>
      <c r="K2801" s="52" t="s">
        <v>3597</v>
      </c>
      <c r="L2801" s="1" t="s">
        <v>7657</v>
      </c>
      <c r="M2801" s="2" t="s">
        <v>55</v>
      </c>
      <c r="O2801" s="1" t="s">
        <v>7656</v>
      </c>
      <c r="P2801" s="52" t="s">
        <v>4450</v>
      </c>
      <c r="Q2801" s="52" t="s">
        <v>4287</v>
      </c>
    </row>
    <row r="2802" ht="13.2" spans="1:16">
      <c r="A2802" s="1">
        <v>2801</v>
      </c>
      <c r="B2802" s="1" t="s">
        <v>6</v>
      </c>
      <c r="C2802" s="1" t="s">
        <v>7</v>
      </c>
      <c r="D2802" s="1" t="s">
        <v>3594</v>
      </c>
      <c r="E2802" s="1" t="s">
        <v>3595</v>
      </c>
      <c r="F2802" s="1" t="s">
        <v>6255</v>
      </c>
      <c r="G2802" s="1" t="s">
        <v>7607</v>
      </c>
      <c r="H2802" s="1" t="s">
        <v>7608</v>
      </c>
      <c r="I2802" s="52" t="s">
        <v>3497</v>
      </c>
      <c r="J2802" s="52" t="s">
        <v>3498</v>
      </c>
      <c r="K2802" s="52" t="s">
        <v>3597</v>
      </c>
      <c r="M2802" s="2"/>
      <c r="O2802" s="1" t="s">
        <v>7658</v>
      </c>
      <c r="P2802" s="52" t="s">
        <v>6379</v>
      </c>
    </row>
    <row r="2803" ht="13.2" spans="1:17">
      <c r="A2803" s="1">
        <v>2802</v>
      </c>
      <c r="B2803" s="1" t="s">
        <v>3</v>
      </c>
      <c r="C2803" s="1" t="s">
        <v>4</v>
      </c>
      <c r="D2803" s="1" t="s">
        <v>3594</v>
      </c>
      <c r="E2803" s="1" t="s">
        <v>3595</v>
      </c>
      <c r="F2803" s="1" t="s">
        <v>6255</v>
      </c>
      <c r="G2803" s="1" t="s">
        <v>7607</v>
      </c>
      <c r="H2803" s="1" t="s">
        <v>7608</v>
      </c>
      <c r="I2803" s="52" t="s">
        <v>3497</v>
      </c>
      <c r="J2803" s="52" t="s">
        <v>3498</v>
      </c>
      <c r="K2803" s="52" t="s">
        <v>3597</v>
      </c>
      <c r="L2803" s="1" t="s">
        <v>7659</v>
      </c>
      <c r="M2803" s="2" t="s">
        <v>55</v>
      </c>
      <c r="O2803" s="1" t="s">
        <v>7658</v>
      </c>
      <c r="P2803" s="52" t="s">
        <v>6379</v>
      </c>
      <c r="Q2803" s="52" t="s">
        <v>6381</v>
      </c>
    </row>
    <row r="2804" ht="13.2" spans="1:16">
      <c r="A2804" s="1">
        <v>2803</v>
      </c>
      <c r="B2804" s="1" t="s">
        <v>6</v>
      </c>
      <c r="C2804" s="1" t="s">
        <v>7</v>
      </c>
      <c r="D2804" s="1" t="s">
        <v>3594</v>
      </c>
      <c r="E2804" s="1" t="s">
        <v>3595</v>
      </c>
      <c r="F2804" s="1" t="s">
        <v>6255</v>
      </c>
      <c r="G2804" s="1" t="s">
        <v>7607</v>
      </c>
      <c r="H2804" s="1" t="s">
        <v>7608</v>
      </c>
      <c r="I2804" s="52" t="s">
        <v>3499</v>
      </c>
      <c r="J2804" s="52" t="s">
        <v>3500</v>
      </c>
      <c r="K2804" s="52" t="s">
        <v>3597</v>
      </c>
      <c r="M2804" s="2"/>
      <c r="O2804" s="1" t="s">
        <v>7660</v>
      </c>
      <c r="P2804" s="52" t="s">
        <v>4490</v>
      </c>
    </row>
    <row r="2805" ht="13.2" spans="1:17">
      <c r="A2805" s="1">
        <v>2804</v>
      </c>
      <c r="B2805" s="1" t="s">
        <v>3</v>
      </c>
      <c r="C2805" s="1" t="s">
        <v>4</v>
      </c>
      <c r="D2805" s="1" t="s">
        <v>3594</v>
      </c>
      <c r="E2805" s="1" t="s">
        <v>3595</v>
      </c>
      <c r="F2805" s="1" t="s">
        <v>6255</v>
      </c>
      <c r="G2805" s="1" t="s">
        <v>7607</v>
      </c>
      <c r="H2805" s="1" t="s">
        <v>7608</v>
      </c>
      <c r="I2805" s="52" t="s">
        <v>3499</v>
      </c>
      <c r="J2805" s="52" t="s">
        <v>3500</v>
      </c>
      <c r="K2805" s="52" t="s">
        <v>3597</v>
      </c>
      <c r="L2805" s="1" t="s">
        <v>7661</v>
      </c>
      <c r="M2805" s="2" t="s">
        <v>593</v>
      </c>
      <c r="O2805" s="1" t="s">
        <v>7660</v>
      </c>
      <c r="P2805" s="52" t="s">
        <v>4490</v>
      </c>
      <c r="Q2805" s="52" t="s">
        <v>6385</v>
      </c>
    </row>
    <row r="2806" ht="13.2" spans="1:16">
      <c r="A2806" s="1">
        <v>2805</v>
      </c>
      <c r="B2806" s="1" t="s">
        <v>6</v>
      </c>
      <c r="C2806" s="1" t="s">
        <v>7</v>
      </c>
      <c r="D2806" s="1" t="s">
        <v>3594</v>
      </c>
      <c r="E2806" s="1" t="s">
        <v>3595</v>
      </c>
      <c r="F2806" s="1" t="s">
        <v>6255</v>
      </c>
      <c r="G2806" s="1" t="s">
        <v>7607</v>
      </c>
      <c r="H2806" s="1" t="s">
        <v>7608</v>
      </c>
      <c r="I2806" s="52" t="s">
        <v>3501</v>
      </c>
      <c r="J2806" s="52" t="s">
        <v>3502</v>
      </c>
      <c r="K2806" s="52" t="s">
        <v>3597</v>
      </c>
      <c r="M2806" s="2"/>
      <c r="O2806" s="1" t="s">
        <v>7662</v>
      </c>
      <c r="P2806" s="52" t="s">
        <v>4284</v>
      </c>
    </row>
    <row r="2807" ht="13.2" spans="1:17">
      <c r="A2807" s="1">
        <v>2806</v>
      </c>
      <c r="B2807" s="1" t="s">
        <v>3</v>
      </c>
      <c r="C2807" s="1" t="s">
        <v>4</v>
      </c>
      <c r="D2807" s="1" t="s">
        <v>3594</v>
      </c>
      <c r="E2807" s="1" t="s">
        <v>3595</v>
      </c>
      <c r="F2807" s="1" t="s">
        <v>6255</v>
      </c>
      <c r="G2807" s="1" t="s">
        <v>7607</v>
      </c>
      <c r="H2807" s="1" t="s">
        <v>7608</v>
      </c>
      <c r="I2807" s="52" t="s">
        <v>3501</v>
      </c>
      <c r="J2807" s="52" t="s">
        <v>3502</v>
      </c>
      <c r="K2807" s="52" t="s">
        <v>3597</v>
      </c>
      <c r="L2807" s="1" t="s">
        <v>7663</v>
      </c>
      <c r="M2807" s="2" t="s">
        <v>594</v>
      </c>
      <c r="O2807" s="1" t="s">
        <v>7662</v>
      </c>
      <c r="P2807" s="52" t="s">
        <v>4284</v>
      </c>
      <c r="Q2807" s="52" t="s">
        <v>6271</v>
      </c>
    </row>
    <row r="2808" ht="13.2" spans="1:16">
      <c r="A2808" s="1">
        <v>2807</v>
      </c>
      <c r="B2808" s="1" t="s">
        <v>6</v>
      </c>
      <c r="C2808" s="1" t="s">
        <v>7</v>
      </c>
      <c r="D2808" s="1" t="s">
        <v>3594</v>
      </c>
      <c r="E2808" s="1" t="s">
        <v>3595</v>
      </c>
      <c r="F2808" s="1" t="s">
        <v>6255</v>
      </c>
      <c r="G2808" s="1" t="s">
        <v>7607</v>
      </c>
      <c r="H2808" s="1" t="s">
        <v>7608</v>
      </c>
      <c r="I2808" s="52" t="s">
        <v>3503</v>
      </c>
      <c r="J2808" s="52" t="s">
        <v>3504</v>
      </c>
      <c r="K2808" s="52" t="s">
        <v>3597</v>
      </c>
      <c r="M2808" s="2"/>
      <c r="O2808" s="1" t="s">
        <v>7664</v>
      </c>
      <c r="P2808" s="52" t="s">
        <v>3999</v>
      </c>
    </row>
    <row r="2809" ht="13.2" spans="1:17">
      <c r="A2809" s="1">
        <v>2808</v>
      </c>
      <c r="B2809" s="1" t="s">
        <v>3</v>
      </c>
      <c r="C2809" s="1" t="s">
        <v>4</v>
      </c>
      <c r="D2809" s="1" t="s">
        <v>3594</v>
      </c>
      <c r="E2809" s="1" t="s">
        <v>3595</v>
      </c>
      <c r="F2809" s="1" t="s">
        <v>6255</v>
      </c>
      <c r="G2809" s="1" t="s">
        <v>7607</v>
      </c>
      <c r="H2809" s="1" t="s">
        <v>7608</v>
      </c>
      <c r="I2809" s="52" t="s">
        <v>3503</v>
      </c>
      <c r="J2809" s="52" t="s">
        <v>3504</v>
      </c>
      <c r="K2809" s="52" t="s">
        <v>3597</v>
      </c>
      <c r="L2809" s="1" t="s">
        <v>7665</v>
      </c>
      <c r="M2809" s="2" t="s">
        <v>595</v>
      </c>
      <c r="O2809" s="1" t="s">
        <v>7664</v>
      </c>
      <c r="P2809" s="52" t="s">
        <v>3999</v>
      </c>
      <c r="Q2809" s="52" t="s">
        <v>4641</v>
      </c>
    </row>
    <row r="2810" ht="13.2" spans="1:16">
      <c r="A2810" s="1">
        <v>2809</v>
      </c>
      <c r="B2810" s="1" t="s">
        <v>6</v>
      </c>
      <c r="C2810" s="1" t="s">
        <v>7</v>
      </c>
      <c r="D2810" s="1" t="s">
        <v>3594</v>
      </c>
      <c r="E2810" s="1" t="s">
        <v>3595</v>
      </c>
      <c r="F2810" s="1" t="s">
        <v>6255</v>
      </c>
      <c r="G2810" s="1" t="s">
        <v>7607</v>
      </c>
      <c r="H2810" s="1" t="s">
        <v>7608</v>
      </c>
      <c r="I2810" s="52" t="s">
        <v>3505</v>
      </c>
      <c r="J2810" s="52" t="s">
        <v>3506</v>
      </c>
      <c r="K2810" s="52" t="s">
        <v>3597</v>
      </c>
      <c r="M2810" s="2"/>
      <c r="O2810" s="1" t="s">
        <v>7666</v>
      </c>
      <c r="P2810" s="52" t="s">
        <v>3832</v>
      </c>
    </row>
    <row r="2811" ht="13.2" spans="1:17">
      <c r="A2811" s="1">
        <v>2810</v>
      </c>
      <c r="B2811" s="1" t="s">
        <v>3</v>
      </c>
      <c r="C2811" s="1" t="s">
        <v>4</v>
      </c>
      <c r="D2811" s="1" t="s">
        <v>3594</v>
      </c>
      <c r="E2811" s="1" t="s">
        <v>3595</v>
      </c>
      <c r="F2811" s="1" t="s">
        <v>6255</v>
      </c>
      <c r="G2811" s="1" t="s">
        <v>7607</v>
      </c>
      <c r="H2811" s="1" t="s">
        <v>7608</v>
      </c>
      <c r="I2811" s="52" t="s">
        <v>3505</v>
      </c>
      <c r="J2811" s="52" t="s">
        <v>3506</v>
      </c>
      <c r="K2811" s="52" t="s">
        <v>3597</v>
      </c>
      <c r="L2811" s="1" t="s">
        <v>7667</v>
      </c>
      <c r="M2811" s="2" t="s">
        <v>579</v>
      </c>
      <c r="O2811" s="1" t="s">
        <v>7666</v>
      </c>
      <c r="P2811" s="52" t="s">
        <v>3832</v>
      </c>
      <c r="Q2811" s="52" t="s">
        <v>3834</v>
      </c>
    </row>
    <row r="2812" ht="13.2" spans="1:16">
      <c r="A2812" s="1">
        <v>2811</v>
      </c>
      <c r="B2812" s="1" t="s">
        <v>6</v>
      </c>
      <c r="C2812" s="1" t="s">
        <v>7</v>
      </c>
      <c r="D2812" s="1" t="s">
        <v>3594</v>
      </c>
      <c r="E2812" s="1" t="s">
        <v>3595</v>
      </c>
      <c r="F2812" s="1" t="s">
        <v>6255</v>
      </c>
      <c r="G2812" s="1" t="s">
        <v>7607</v>
      </c>
      <c r="H2812" s="1" t="s">
        <v>7608</v>
      </c>
      <c r="I2812" s="52" t="s">
        <v>3507</v>
      </c>
      <c r="J2812" s="52" t="s">
        <v>3508</v>
      </c>
      <c r="K2812" s="52" t="s">
        <v>3597</v>
      </c>
      <c r="M2812" s="2"/>
      <c r="O2812" s="1" t="s">
        <v>7668</v>
      </c>
      <c r="P2812" s="52" t="s">
        <v>5163</v>
      </c>
    </row>
    <row r="2813" ht="13.2" spans="1:17">
      <c r="A2813" s="1">
        <v>2812</v>
      </c>
      <c r="B2813" s="1" t="s">
        <v>3</v>
      </c>
      <c r="C2813" s="1" t="s">
        <v>4</v>
      </c>
      <c r="D2813" s="1" t="s">
        <v>3594</v>
      </c>
      <c r="E2813" s="1" t="s">
        <v>3595</v>
      </c>
      <c r="F2813" s="1" t="s">
        <v>6255</v>
      </c>
      <c r="G2813" s="1" t="s">
        <v>7607</v>
      </c>
      <c r="H2813" s="1" t="s">
        <v>7608</v>
      </c>
      <c r="I2813" s="52" t="s">
        <v>3507</v>
      </c>
      <c r="J2813" s="52" t="s">
        <v>3508</v>
      </c>
      <c r="K2813" s="52" t="s">
        <v>3597</v>
      </c>
      <c r="L2813" s="1" t="s">
        <v>7669</v>
      </c>
      <c r="M2813" s="2" t="s">
        <v>684</v>
      </c>
      <c r="O2813" s="1" t="s">
        <v>7668</v>
      </c>
      <c r="P2813" s="52" t="s">
        <v>5163</v>
      </c>
      <c r="Q2813" s="52" t="s">
        <v>5165</v>
      </c>
    </row>
    <row r="2814" ht="13.2" spans="1:16">
      <c r="A2814" s="1">
        <v>2813</v>
      </c>
      <c r="B2814" s="1" t="s">
        <v>6</v>
      </c>
      <c r="C2814" s="1" t="s">
        <v>7</v>
      </c>
      <c r="D2814" s="1" t="s">
        <v>3594</v>
      </c>
      <c r="E2814" s="1" t="s">
        <v>3595</v>
      </c>
      <c r="F2814" s="1" t="s">
        <v>6255</v>
      </c>
      <c r="G2814" s="1" t="s">
        <v>7607</v>
      </c>
      <c r="H2814" s="1" t="s">
        <v>7608</v>
      </c>
      <c r="I2814" s="52" t="s">
        <v>3509</v>
      </c>
      <c r="J2814" s="52" t="s">
        <v>3510</v>
      </c>
      <c r="K2814" s="52" t="s">
        <v>3597</v>
      </c>
      <c r="M2814" s="2"/>
      <c r="O2814" s="1" t="s">
        <v>7670</v>
      </c>
      <c r="P2814" s="52" t="s">
        <v>4069</v>
      </c>
    </row>
    <row r="2815" ht="13.2" spans="1:17">
      <c r="A2815" s="1">
        <v>2814</v>
      </c>
      <c r="B2815" s="1" t="s">
        <v>3</v>
      </c>
      <c r="C2815" s="1" t="s">
        <v>4</v>
      </c>
      <c r="D2815" s="1" t="s">
        <v>3594</v>
      </c>
      <c r="E2815" s="1" t="s">
        <v>3595</v>
      </c>
      <c r="F2815" s="1" t="s">
        <v>6255</v>
      </c>
      <c r="G2815" s="1" t="s">
        <v>7607</v>
      </c>
      <c r="H2815" s="1" t="s">
        <v>7608</v>
      </c>
      <c r="I2815" s="52" t="s">
        <v>3509</v>
      </c>
      <c r="J2815" s="52" t="s">
        <v>3510</v>
      </c>
      <c r="K2815" s="52" t="s">
        <v>3597</v>
      </c>
      <c r="L2815" s="1" t="s">
        <v>7671</v>
      </c>
      <c r="M2815" s="2" t="s">
        <v>685</v>
      </c>
      <c r="O2815" s="1" t="s">
        <v>7670</v>
      </c>
      <c r="P2815" s="52" t="s">
        <v>4069</v>
      </c>
      <c r="Q2815" s="52" t="s">
        <v>4071</v>
      </c>
    </row>
    <row r="2816" ht="13.2" spans="1:16">
      <c r="A2816" s="1">
        <v>2815</v>
      </c>
      <c r="B2816" s="1" t="s">
        <v>6</v>
      </c>
      <c r="C2816" s="1" t="s">
        <v>7</v>
      </c>
      <c r="D2816" s="1" t="s">
        <v>3594</v>
      </c>
      <c r="E2816" s="1" t="s">
        <v>3595</v>
      </c>
      <c r="F2816" s="1" t="s">
        <v>6255</v>
      </c>
      <c r="G2816" s="1" t="s">
        <v>7607</v>
      </c>
      <c r="H2816" s="1" t="s">
        <v>7608</v>
      </c>
      <c r="I2816" s="52" t="s">
        <v>3511</v>
      </c>
      <c r="J2816" s="52" t="s">
        <v>3512</v>
      </c>
      <c r="K2816" s="1" t="s">
        <v>3602</v>
      </c>
      <c r="M2816" s="2"/>
      <c r="O2816" s="1" t="s">
        <v>7672</v>
      </c>
      <c r="P2816" s="52" t="s">
        <v>5346</v>
      </c>
    </row>
    <row r="2817" ht="13.2" spans="1:17">
      <c r="A2817" s="1">
        <v>2816</v>
      </c>
      <c r="B2817" s="1" t="s">
        <v>3</v>
      </c>
      <c r="C2817" s="1" t="s">
        <v>4</v>
      </c>
      <c r="D2817" s="1" t="s">
        <v>3594</v>
      </c>
      <c r="E2817" s="1" t="s">
        <v>3595</v>
      </c>
      <c r="F2817" s="1" t="s">
        <v>6255</v>
      </c>
      <c r="G2817" s="1" t="s">
        <v>7607</v>
      </c>
      <c r="H2817" s="1" t="s">
        <v>7608</v>
      </c>
      <c r="I2817" s="52" t="s">
        <v>3511</v>
      </c>
      <c r="J2817" s="52" t="s">
        <v>3512</v>
      </c>
      <c r="K2817" s="1" t="s">
        <v>3602</v>
      </c>
      <c r="L2817" s="1" t="s">
        <v>7673</v>
      </c>
      <c r="M2817" s="2" t="s">
        <v>582</v>
      </c>
      <c r="O2817" s="1" t="s">
        <v>7672</v>
      </c>
      <c r="P2817" s="52" t="s">
        <v>5346</v>
      </c>
      <c r="Q2817" s="52" t="s">
        <v>5348</v>
      </c>
    </row>
    <row r="2818" ht="13.2" spans="1:16">
      <c r="A2818" s="1">
        <v>2817</v>
      </c>
      <c r="B2818" s="1" t="s">
        <v>6</v>
      </c>
      <c r="C2818" s="1" t="s">
        <v>7</v>
      </c>
      <c r="D2818" s="1" t="s">
        <v>3594</v>
      </c>
      <c r="E2818" s="1" t="s">
        <v>3595</v>
      </c>
      <c r="F2818" s="1" t="s">
        <v>6255</v>
      </c>
      <c r="G2818" s="1" t="s">
        <v>7607</v>
      </c>
      <c r="H2818" s="1" t="s">
        <v>7608</v>
      </c>
      <c r="I2818" s="52" t="s">
        <v>3513</v>
      </c>
      <c r="J2818" s="52" t="s">
        <v>3514</v>
      </c>
      <c r="K2818" s="52" t="s">
        <v>3597</v>
      </c>
      <c r="M2818" s="2"/>
      <c r="O2818" s="1" t="s">
        <v>7674</v>
      </c>
      <c r="P2818" s="52" t="s">
        <v>4090</v>
      </c>
    </row>
    <row r="2819" ht="13.2" spans="1:17">
      <c r="A2819" s="1">
        <v>2818</v>
      </c>
      <c r="B2819" s="1" t="s">
        <v>3</v>
      </c>
      <c r="C2819" s="1" t="s">
        <v>4</v>
      </c>
      <c r="D2819" s="1" t="s">
        <v>3594</v>
      </c>
      <c r="E2819" s="1" t="s">
        <v>3595</v>
      </c>
      <c r="F2819" s="1" t="s">
        <v>6255</v>
      </c>
      <c r="G2819" s="1" t="s">
        <v>7607</v>
      </c>
      <c r="H2819" s="1" t="s">
        <v>7608</v>
      </c>
      <c r="I2819" s="52" t="s">
        <v>3513</v>
      </c>
      <c r="J2819" s="52" t="s">
        <v>3514</v>
      </c>
      <c r="K2819" s="52" t="s">
        <v>3597</v>
      </c>
      <c r="L2819" s="1" t="s">
        <v>7675</v>
      </c>
      <c r="M2819" s="2" t="s">
        <v>583</v>
      </c>
      <c r="O2819" s="1" t="s">
        <v>7674</v>
      </c>
      <c r="P2819" s="52" t="s">
        <v>4090</v>
      </c>
      <c r="Q2819" s="52" t="s">
        <v>4092</v>
      </c>
    </row>
    <row r="2820" ht="13.2" spans="1:16">
      <c r="A2820" s="1">
        <v>2819</v>
      </c>
      <c r="B2820" s="1" t="s">
        <v>6</v>
      </c>
      <c r="C2820" s="1" t="s">
        <v>7</v>
      </c>
      <c r="D2820" s="1" t="s">
        <v>3594</v>
      </c>
      <c r="E2820" s="1" t="s">
        <v>3595</v>
      </c>
      <c r="F2820" s="1" t="s">
        <v>6255</v>
      </c>
      <c r="G2820" s="1" t="s">
        <v>7607</v>
      </c>
      <c r="H2820" s="1" t="s">
        <v>7608</v>
      </c>
      <c r="I2820" s="52" t="s">
        <v>3515</v>
      </c>
      <c r="J2820" s="52" t="s">
        <v>3516</v>
      </c>
      <c r="K2820" s="52" t="s">
        <v>3597</v>
      </c>
      <c r="M2820" s="2"/>
      <c r="O2820" s="1" t="s">
        <v>7676</v>
      </c>
      <c r="P2820" s="52" t="s">
        <v>6075</v>
      </c>
    </row>
    <row r="2821" ht="13.2" spans="1:17">
      <c r="A2821" s="1">
        <v>2820</v>
      </c>
      <c r="B2821" s="1" t="s">
        <v>3</v>
      </c>
      <c r="C2821" s="1" t="s">
        <v>4</v>
      </c>
      <c r="D2821" s="1" t="s">
        <v>3594</v>
      </c>
      <c r="E2821" s="1" t="s">
        <v>3595</v>
      </c>
      <c r="F2821" s="1" t="s">
        <v>6255</v>
      </c>
      <c r="G2821" s="1" t="s">
        <v>7607</v>
      </c>
      <c r="H2821" s="1" t="s">
        <v>7608</v>
      </c>
      <c r="I2821" s="52" t="s">
        <v>3515</v>
      </c>
      <c r="J2821" s="52" t="s">
        <v>3516</v>
      </c>
      <c r="K2821" s="52" t="s">
        <v>3597</v>
      </c>
      <c r="L2821" s="1" t="s">
        <v>7677</v>
      </c>
      <c r="M2821" s="2" t="s">
        <v>584</v>
      </c>
      <c r="O2821" s="1" t="s">
        <v>7676</v>
      </c>
      <c r="P2821" s="52" t="s">
        <v>6075</v>
      </c>
      <c r="Q2821" s="52" t="s">
        <v>3166</v>
      </c>
    </row>
    <row r="2822" ht="13.2" spans="1:16">
      <c r="A2822" s="1">
        <v>2821</v>
      </c>
      <c r="B2822" s="1" t="s">
        <v>6</v>
      </c>
      <c r="C2822" s="1" t="s">
        <v>7</v>
      </c>
      <c r="D2822" s="1" t="s">
        <v>3594</v>
      </c>
      <c r="E2822" s="1" t="s">
        <v>3595</v>
      </c>
      <c r="F2822" s="1" t="s">
        <v>6255</v>
      </c>
      <c r="G2822" s="1" t="s">
        <v>7607</v>
      </c>
      <c r="H2822" s="1" t="s">
        <v>7608</v>
      </c>
      <c r="I2822" s="52" t="s">
        <v>3517</v>
      </c>
      <c r="J2822" s="52" t="s">
        <v>3518</v>
      </c>
      <c r="K2822" s="52" t="s">
        <v>3597</v>
      </c>
      <c r="M2822" s="2"/>
      <c r="O2822" s="1" t="s">
        <v>7678</v>
      </c>
      <c r="P2822" s="52" t="s">
        <v>3986</v>
      </c>
    </row>
    <row r="2823" ht="13.2" spans="1:17">
      <c r="A2823" s="1">
        <v>2822</v>
      </c>
      <c r="B2823" s="1" t="s">
        <v>3</v>
      </c>
      <c r="C2823" s="1" t="s">
        <v>4</v>
      </c>
      <c r="D2823" s="1" t="s">
        <v>3594</v>
      </c>
      <c r="E2823" s="1" t="s">
        <v>3595</v>
      </c>
      <c r="F2823" s="1" t="s">
        <v>6255</v>
      </c>
      <c r="G2823" s="1" t="s">
        <v>7607</v>
      </c>
      <c r="H2823" s="1" t="s">
        <v>7608</v>
      </c>
      <c r="I2823" s="52" t="s">
        <v>3517</v>
      </c>
      <c r="J2823" s="52" t="s">
        <v>3518</v>
      </c>
      <c r="K2823" s="52" t="s">
        <v>3597</v>
      </c>
      <c r="L2823" s="1" t="s">
        <v>7679</v>
      </c>
      <c r="M2823" s="2" t="s">
        <v>567</v>
      </c>
      <c r="O2823" s="1" t="s">
        <v>7678</v>
      </c>
      <c r="P2823" s="52" t="s">
        <v>3986</v>
      </c>
      <c r="Q2823" s="52" t="s">
        <v>3988</v>
      </c>
    </row>
    <row r="2824" ht="13.2" spans="1:18">
      <c r="A2824" s="1">
        <v>2823</v>
      </c>
      <c r="B2824" s="1" t="s">
        <v>6</v>
      </c>
      <c r="C2824" s="1" t="s">
        <v>8</v>
      </c>
      <c r="D2824" s="1" t="s">
        <v>3594</v>
      </c>
      <c r="E2824" s="1" t="s">
        <v>3595</v>
      </c>
      <c r="F2824" s="1" t="s">
        <v>6255</v>
      </c>
      <c r="G2824" s="1" t="s">
        <v>7607</v>
      </c>
      <c r="H2824" s="1" t="s">
        <v>7608</v>
      </c>
      <c r="I2824" s="52" t="s">
        <v>3519</v>
      </c>
      <c r="J2824" s="52" t="s">
        <v>3520</v>
      </c>
      <c r="K2824" s="52" t="s">
        <v>3597</v>
      </c>
      <c r="M2824" s="2"/>
      <c r="O2824" s="1" t="s">
        <v>7680</v>
      </c>
      <c r="P2824" s="52" t="s">
        <v>3875</v>
      </c>
      <c r="R2824" s="1" t="s">
        <v>3609</v>
      </c>
    </row>
    <row r="2825" ht="13.2" spans="1:16">
      <c r="A2825" s="1">
        <v>2824</v>
      </c>
      <c r="B2825" s="1" t="s">
        <v>6</v>
      </c>
      <c r="C2825" s="1" t="s">
        <v>7</v>
      </c>
      <c r="D2825" s="1" t="s">
        <v>3594</v>
      </c>
      <c r="E2825" s="1" t="s">
        <v>3595</v>
      </c>
      <c r="F2825" s="1" t="s">
        <v>6255</v>
      </c>
      <c r="G2825" s="1" t="s">
        <v>7607</v>
      </c>
      <c r="H2825" s="1" t="s">
        <v>7608</v>
      </c>
      <c r="I2825" s="52" t="s">
        <v>3521</v>
      </c>
      <c r="J2825" s="52" t="s">
        <v>3522</v>
      </c>
      <c r="K2825" s="52" t="s">
        <v>3597</v>
      </c>
      <c r="M2825" s="2"/>
      <c r="O2825" s="1" t="s">
        <v>7681</v>
      </c>
      <c r="P2825" s="52" t="s">
        <v>4592</v>
      </c>
    </row>
    <row r="2826" ht="13.2" spans="1:17">
      <c r="A2826" s="1">
        <v>2825</v>
      </c>
      <c r="B2826" s="1" t="s">
        <v>3</v>
      </c>
      <c r="C2826" s="1" t="s">
        <v>4</v>
      </c>
      <c r="D2826" s="1" t="s">
        <v>3594</v>
      </c>
      <c r="E2826" s="1" t="s">
        <v>3595</v>
      </c>
      <c r="F2826" s="1" t="s">
        <v>6255</v>
      </c>
      <c r="G2826" s="1" t="s">
        <v>7607</v>
      </c>
      <c r="H2826" s="1" t="s">
        <v>7608</v>
      </c>
      <c r="I2826" s="52" t="s">
        <v>3521</v>
      </c>
      <c r="J2826" s="52" t="s">
        <v>3522</v>
      </c>
      <c r="K2826" s="52" t="s">
        <v>3597</v>
      </c>
      <c r="L2826" s="1" t="s">
        <v>7682</v>
      </c>
      <c r="M2826" s="2" t="s">
        <v>686</v>
      </c>
      <c r="O2826" s="1" t="s">
        <v>7681</v>
      </c>
      <c r="P2826" s="52" t="s">
        <v>4592</v>
      </c>
      <c r="Q2826" s="52" t="s">
        <v>4594</v>
      </c>
    </row>
    <row r="2827" ht="13.2" spans="1:16">
      <c r="A2827" s="1">
        <v>2826</v>
      </c>
      <c r="B2827" s="1" t="s">
        <v>6</v>
      </c>
      <c r="C2827" s="1" t="s">
        <v>7</v>
      </c>
      <c r="D2827" s="1" t="s">
        <v>3594</v>
      </c>
      <c r="E2827" s="1" t="s">
        <v>3595</v>
      </c>
      <c r="F2827" s="1" t="s">
        <v>6255</v>
      </c>
      <c r="G2827" s="1" t="s">
        <v>7607</v>
      </c>
      <c r="H2827" s="1" t="s">
        <v>7608</v>
      </c>
      <c r="I2827" s="52" t="s">
        <v>3523</v>
      </c>
      <c r="J2827" s="52" t="s">
        <v>3524</v>
      </c>
      <c r="K2827" s="52" t="s">
        <v>3597</v>
      </c>
      <c r="M2827" s="2"/>
      <c r="O2827" s="1" t="s">
        <v>7683</v>
      </c>
      <c r="P2827" s="52" t="s">
        <v>6415</v>
      </c>
    </row>
    <row r="2828" ht="13.2" spans="1:17">
      <c r="A2828" s="1">
        <v>2827</v>
      </c>
      <c r="B2828" s="1" t="s">
        <v>3</v>
      </c>
      <c r="C2828" s="1" t="s">
        <v>4</v>
      </c>
      <c r="D2828" s="1" t="s">
        <v>3594</v>
      </c>
      <c r="E2828" s="1" t="s">
        <v>3595</v>
      </c>
      <c r="F2828" s="1" t="s">
        <v>6255</v>
      </c>
      <c r="G2828" s="1" t="s">
        <v>7607</v>
      </c>
      <c r="H2828" s="1" t="s">
        <v>7608</v>
      </c>
      <c r="I2828" s="52" t="s">
        <v>3523</v>
      </c>
      <c r="J2828" s="52" t="s">
        <v>3524</v>
      </c>
      <c r="K2828" s="52" t="s">
        <v>3597</v>
      </c>
      <c r="L2828" s="1" t="s">
        <v>7684</v>
      </c>
      <c r="M2828" s="2" t="s">
        <v>600</v>
      </c>
      <c r="O2828" s="1" t="s">
        <v>7683</v>
      </c>
      <c r="P2828" s="52" t="s">
        <v>6415</v>
      </c>
      <c r="Q2828" s="52" t="s">
        <v>4786</v>
      </c>
    </row>
    <row r="2829" ht="13.2" spans="1:16">
      <c r="A2829" s="1">
        <v>2828</v>
      </c>
      <c r="B2829" s="1" t="s">
        <v>6</v>
      </c>
      <c r="C2829" s="1" t="s">
        <v>7</v>
      </c>
      <c r="D2829" s="1" t="s">
        <v>3594</v>
      </c>
      <c r="E2829" s="1" t="s">
        <v>3595</v>
      </c>
      <c r="F2829" s="1" t="s">
        <v>6255</v>
      </c>
      <c r="G2829" s="1" t="s">
        <v>7607</v>
      </c>
      <c r="H2829" s="1" t="s">
        <v>7608</v>
      </c>
      <c r="I2829" s="52" t="s">
        <v>3525</v>
      </c>
      <c r="J2829" s="52" t="s">
        <v>3526</v>
      </c>
      <c r="K2829" s="52" t="s">
        <v>3597</v>
      </c>
      <c r="M2829" s="2"/>
      <c r="O2829" s="1" t="s">
        <v>7685</v>
      </c>
      <c r="P2829" s="52" t="s">
        <v>3916</v>
      </c>
    </row>
    <row r="2830" ht="13.2" spans="1:17">
      <c r="A2830" s="1">
        <v>2829</v>
      </c>
      <c r="B2830" s="1" t="s">
        <v>3</v>
      </c>
      <c r="C2830" s="1" t="s">
        <v>4</v>
      </c>
      <c r="D2830" s="1" t="s">
        <v>3594</v>
      </c>
      <c r="E2830" s="1" t="s">
        <v>3595</v>
      </c>
      <c r="F2830" s="1" t="s">
        <v>6255</v>
      </c>
      <c r="G2830" s="1" t="s">
        <v>7607</v>
      </c>
      <c r="H2830" s="1" t="s">
        <v>7608</v>
      </c>
      <c r="I2830" s="52" t="s">
        <v>3525</v>
      </c>
      <c r="J2830" s="52" t="s">
        <v>3526</v>
      </c>
      <c r="K2830" s="52" t="s">
        <v>3597</v>
      </c>
      <c r="L2830" s="1" t="s">
        <v>7686</v>
      </c>
      <c r="M2830" s="2" t="s">
        <v>601</v>
      </c>
      <c r="O2830" s="1" t="s">
        <v>7685</v>
      </c>
      <c r="P2830" s="52" t="s">
        <v>3916</v>
      </c>
      <c r="Q2830" s="52" t="s">
        <v>3918</v>
      </c>
    </row>
    <row r="2831" ht="13.2" spans="1:16">
      <c r="A2831" s="1">
        <v>2830</v>
      </c>
      <c r="B2831" s="1" t="s">
        <v>6</v>
      </c>
      <c r="C2831" s="1" t="s">
        <v>7</v>
      </c>
      <c r="D2831" s="1" t="s">
        <v>3594</v>
      </c>
      <c r="E2831" s="1" t="s">
        <v>3595</v>
      </c>
      <c r="F2831" s="1" t="s">
        <v>6255</v>
      </c>
      <c r="G2831" s="1" t="s">
        <v>7607</v>
      </c>
      <c r="H2831" s="1" t="s">
        <v>7608</v>
      </c>
      <c r="I2831" s="52" t="s">
        <v>3527</v>
      </c>
      <c r="J2831" s="52" t="s">
        <v>3528</v>
      </c>
      <c r="K2831" s="1" t="s">
        <v>3602</v>
      </c>
      <c r="M2831" s="2"/>
      <c r="O2831" s="1" t="s">
        <v>7687</v>
      </c>
      <c r="P2831" s="52" t="s">
        <v>5890</v>
      </c>
    </row>
    <row r="2832" ht="13.2" spans="1:17">
      <c r="A2832" s="1">
        <v>2831</v>
      </c>
      <c r="B2832" s="1" t="s">
        <v>3</v>
      </c>
      <c r="C2832" s="1" t="s">
        <v>4</v>
      </c>
      <c r="D2832" s="1" t="s">
        <v>3594</v>
      </c>
      <c r="E2832" s="1" t="s">
        <v>3595</v>
      </c>
      <c r="F2832" s="1" t="s">
        <v>6255</v>
      </c>
      <c r="G2832" s="1" t="s">
        <v>7607</v>
      </c>
      <c r="H2832" s="1" t="s">
        <v>7608</v>
      </c>
      <c r="I2832" s="52" t="s">
        <v>3527</v>
      </c>
      <c r="J2832" s="52" t="s">
        <v>3528</v>
      </c>
      <c r="K2832" s="1" t="s">
        <v>3602</v>
      </c>
      <c r="L2832" s="1" t="s">
        <v>7688</v>
      </c>
      <c r="M2832" s="2" t="s">
        <v>602</v>
      </c>
      <c r="O2832" s="1" t="s">
        <v>7687</v>
      </c>
      <c r="P2832" s="52" t="s">
        <v>5890</v>
      </c>
      <c r="Q2832" s="52" t="s">
        <v>4426</v>
      </c>
    </row>
    <row r="2833" ht="13.2" spans="1:16">
      <c r="A2833" s="1">
        <v>2832</v>
      </c>
      <c r="B2833" s="1" t="s">
        <v>6</v>
      </c>
      <c r="C2833" s="1" t="s">
        <v>7</v>
      </c>
      <c r="D2833" s="1" t="s">
        <v>3594</v>
      </c>
      <c r="E2833" s="1" t="s">
        <v>3595</v>
      </c>
      <c r="F2833" s="1" t="s">
        <v>6255</v>
      </c>
      <c r="G2833" s="1" t="s">
        <v>7607</v>
      </c>
      <c r="H2833" s="1" t="s">
        <v>7608</v>
      </c>
      <c r="I2833" s="52" t="s">
        <v>3529</v>
      </c>
      <c r="J2833" s="52" t="s">
        <v>3530</v>
      </c>
      <c r="K2833" s="52" t="s">
        <v>3597</v>
      </c>
      <c r="M2833" s="2"/>
      <c r="N2833" s="1" t="s">
        <v>7689</v>
      </c>
      <c r="O2833" s="1" t="s">
        <v>7690</v>
      </c>
      <c r="P2833" s="52" t="s">
        <v>6279</v>
      </c>
    </row>
    <row r="2834" ht="13.2" spans="1:17">
      <c r="A2834" s="1">
        <v>2833</v>
      </c>
      <c r="B2834" s="1" t="s">
        <v>3</v>
      </c>
      <c r="C2834" s="1" t="s">
        <v>4</v>
      </c>
      <c r="D2834" s="1" t="s">
        <v>3594</v>
      </c>
      <c r="E2834" s="1" t="s">
        <v>3595</v>
      </c>
      <c r="F2834" s="1" t="s">
        <v>6255</v>
      </c>
      <c r="G2834" s="1" t="s">
        <v>7607</v>
      </c>
      <c r="H2834" s="1" t="s">
        <v>7608</v>
      </c>
      <c r="I2834" s="52" t="s">
        <v>3529</v>
      </c>
      <c r="J2834" s="52" t="s">
        <v>3530</v>
      </c>
      <c r="K2834" s="52" t="s">
        <v>3597</v>
      </c>
      <c r="L2834" s="1" t="s">
        <v>7691</v>
      </c>
      <c r="M2834" s="2" t="s">
        <v>687</v>
      </c>
      <c r="N2834" s="1" t="s">
        <v>7689</v>
      </c>
      <c r="O2834" s="1" t="s">
        <v>7690</v>
      </c>
      <c r="P2834" s="52" t="s">
        <v>6279</v>
      </c>
      <c r="Q2834" s="52" t="s">
        <v>6281</v>
      </c>
    </row>
    <row r="2835" ht="13.2" spans="1:16">
      <c r="A2835" s="1">
        <v>2834</v>
      </c>
      <c r="B2835" s="1" t="s">
        <v>6</v>
      </c>
      <c r="C2835" s="1" t="s">
        <v>7</v>
      </c>
      <c r="D2835" s="1" t="s">
        <v>3594</v>
      </c>
      <c r="E2835" s="1" t="s">
        <v>3595</v>
      </c>
      <c r="F2835" s="1" t="s">
        <v>6255</v>
      </c>
      <c r="G2835" s="1" t="s">
        <v>7607</v>
      </c>
      <c r="H2835" s="1" t="s">
        <v>7608</v>
      </c>
      <c r="I2835" s="52" t="s">
        <v>3531</v>
      </c>
      <c r="J2835" s="52" t="s">
        <v>3532</v>
      </c>
      <c r="K2835" s="52" t="s">
        <v>3597</v>
      </c>
      <c r="M2835" s="2"/>
      <c r="O2835" s="1" t="s">
        <v>7692</v>
      </c>
      <c r="P2835" s="52" t="s">
        <v>5252</v>
      </c>
    </row>
    <row r="2836" ht="13.2" spans="1:17">
      <c r="A2836" s="1">
        <v>2835</v>
      </c>
      <c r="B2836" s="1" t="s">
        <v>3</v>
      </c>
      <c r="C2836" s="1" t="s">
        <v>4</v>
      </c>
      <c r="D2836" s="1" t="s">
        <v>3594</v>
      </c>
      <c r="E2836" s="1" t="s">
        <v>3595</v>
      </c>
      <c r="F2836" s="1" t="s">
        <v>6255</v>
      </c>
      <c r="G2836" s="1" t="s">
        <v>7607</v>
      </c>
      <c r="H2836" s="1" t="s">
        <v>7608</v>
      </c>
      <c r="I2836" s="52" t="s">
        <v>3531</v>
      </c>
      <c r="J2836" s="52" t="s">
        <v>3532</v>
      </c>
      <c r="K2836" s="52" t="s">
        <v>3597</v>
      </c>
      <c r="L2836" s="1" t="s">
        <v>7693</v>
      </c>
      <c r="M2836" s="2" t="s">
        <v>55</v>
      </c>
      <c r="O2836" s="1" t="s">
        <v>7692</v>
      </c>
      <c r="P2836" s="52" t="s">
        <v>5252</v>
      </c>
      <c r="Q2836" s="52" t="s">
        <v>4965</v>
      </c>
    </row>
    <row r="2837" ht="13.2" spans="1:16">
      <c r="A2837" s="1">
        <v>2836</v>
      </c>
      <c r="B2837" s="1" t="s">
        <v>6</v>
      </c>
      <c r="C2837" s="1" t="s">
        <v>7</v>
      </c>
      <c r="D2837" s="1" t="s">
        <v>3594</v>
      </c>
      <c r="E2837" s="1" t="s">
        <v>3595</v>
      </c>
      <c r="F2837" s="1" t="s">
        <v>6255</v>
      </c>
      <c r="G2837" s="1" t="s">
        <v>7607</v>
      </c>
      <c r="H2837" s="1" t="s">
        <v>7608</v>
      </c>
      <c r="I2837" s="52" t="s">
        <v>3533</v>
      </c>
      <c r="J2837" s="52" t="s">
        <v>3534</v>
      </c>
      <c r="K2837" s="52" t="s">
        <v>3597</v>
      </c>
      <c r="M2837" s="2"/>
      <c r="O2837" s="1" t="s">
        <v>7694</v>
      </c>
      <c r="P2837" s="52" t="s">
        <v>6075</v>
      </c>
    </row>
    <row r="2838" ht="13.2" spans="1:17">
      <c r="A2838" s="1">
        <v>2837</v>
      </c>
      <c r="B2838" s="1" t="s">
        <v>3</v>
      </c>
      <c r="C2838" s="1" t="s">
        <v>4</v>
      </c>
      <c r="D2838" s="1" t="s">
        <v>3594</v>
      </c>
      <c r="E2838" s="1" t="s">
        <v>3595</v>
      </c>
      <c r="F2838" s="1" t="s">
        <v>6255</v>
      </c>
      <c r="G2838" s="1" t="s">
        <v>7607</v>
      </c>
      <c r="H2838" s="1" t="s">
        <v>7608</v>
      </c>
      <c r="I2838" s="52" t="s">
        <v>3533</v>
      </c>
      <c r="J2838" s="52" t="s">
        <v>3534</v>
      </c>
      <c r="K2838" s="52" t="s">
        <v>3597</v>
      </c>
      <c r="L2838" s="1" t="s">
        <v>7695</v>
      </c>
      <c r="M2838" s="2" t="s">
        <v>195</v>
      </c>
      <c r="O2838" s="1" t="s">
        <v>7694</v>
      </c>
      <c r="P2838" s="52" t="s">
        <v>6075</v>
      </c>
      <c r="Q2838" s="52" t="s">
        <v>3166</v>
      </c>
    </row>
    <row r="2839" ht="13.2" spans="1:16">
      <c r="A2839" s="1">
        <v>2838</v>
      </c>
      <c r="B2839" s="1" t="s">
        <v>6</v>
      </c>
      <c r="C2839" s="1" t="s">
        <v>7</v>
      </c>
      <c r="D2839" s="1" t="s">
        <v>3594</v>
      </c>
      <c r="E2839" s="1" t="s">
        <v>3595</v>
      </c>
      <c r="F2839" s="1" t="s">
        <v>6255</v>
      </c>
      <c r="G2839" s="1" t="s">
        <v>7607</v>
      </c>
      <c r="H2839" s="1" t="s">
        <v>7608</v>
      </c>
      <c r="I2839" s="52" t="s">
        <v>3535</v>
      </c>
      <c r="J2839" s="52" t="s">
        <v>3536</v>
      </c>
      <c r="K2839" s="52" t="s">
        <v>3597</v>
      </c>
      <c r="M2839" s="2"/>
      <c r="O2839" s="1" t="s">
        <v>7696</v>
      </c>
      <c r="P2839" s="52" t="s">
        <v>6434</v>
      </c>
    </row>
    <row r="2840" ht="13.2" spans="1:17">
      <c r="A2840" s="1">
        <v>2839</v>
      </c>
      <c r="B2840" s="1" t="s">
        <v>3</v>
      </c>
      <c r="C2840" s="1" t="s">
        <v>4</v>
      </c>
      <c r="D2840" s="1" t="s">
        <v>3594</v>
      </c>
      <c r="E2840" s="1" t="s">
        <v>3595</v>
      </c>
      <c r="F2840" s="1" t="s">
        <v>6255</v>
      </c>
      <c r="G2840" s="1" t="s">
        <v>7607</v>
      </c>
      <c r="H2840" s="1" t="s">
        <v>7608</v>
      </c>
      <c r="I2840" s="52" t="s">
        <v>3535</v>
      </c>
      <c r="J2840" s="52" t="s">
        <v>3536</v>
      </c>
      <c r="K2840" s="52" t="s">
        <v>3597</v>
      </c>
      <c r="L2840" s="1" t="s">
        <v>7697</v>
      </c>
      <c r="M2840" s="2" t="s">
        <v>592</v>
      </c>
      <c r="O2840" s="1" t="s">
        <v>7696</v>
      </c>
      <c r="P2840" s="52" t="s">
        <v>6434</v>
      </c>
      <c r="Q2840" s="52" t="s">
        <v>4021</v>
      </c>
    </row>
    <row r="2841" ht="13.2" spans="1:18">
      <c r="A2841" s="1">
        <v>2840</v>
      </c>
      <c r="B2841" s="1" t="s">
        <v>6</v>
      </c>
      <c r="C2841" s="1" t="s">
        <v>8</v>
      </c>
      <c r="D2841" s="1" t="s">
        <v>3594</v>
      </c>
      <c r="E2841" s="1" t="s">
        <v>3595</v>
      </c>
      <c r="F2841" s="1" t="s">
        <v>6255</v>
      </c>
      <c r="G2841" s="1" t="s">
        <v>7607</v>
      </c>
      <c r="H2841" s="1" t="s">
        <v>7608</v>
      </c>
      <c r="I2841" s="52" t="s">
        <v>3537</v>
      </c>
      <c r="J2841" s="52" t="s">
        <v>3538</v>
      </c>
      <c r="K2841" s="52" t="s">
        <v>3597</v>
      </c>
      <c r="M2841" s="2"/>
      <c r="O2841" s="1" t="s">
        <v>7698</v>
      </c>
      <c r="P2841" s="52" t="s">
        <v>7699</v>
      </c>
      <c r="R2841" s="1" t="s">
        <v>3609</v>
      </c>
    </row>
    <row r="2842" ht="13.2" spans="1:16">
      <c r="A2842" s="1">
        <v>2841</v>
      </c>
      <c r="B2842" s="1" t="s">
        <v>6</v>
      </c>
      <c r="C2842" s="1" t="s">
        <v>7</v>
      </c>
      <c r="D2842" s="1" t="s">
        <v>3594</v>
      </c>
      <c r="E2842" s="1" t="s">
        <v>3595</v>
      </c>
      <c r="F2842" s="1" t="s">
        <v>6255</v>
      </c>
      <c r="G2842" s="1" t="s">
        <v>7607</v>
      </c>
      <c r="H2842" s="1" t="s">
        <v>7608</v>
      </c>
      <c r="I2842" s="52" t="s">
        <v>3539</v>
      </c>
      <c r="J2842" s="52" t="s">
        <v>3540</v>
      </c>
      <c r="K2842" s="52" t="s">
        <v>3597</v>
      </c>
      <c r="M2842" s="2"/>
      <c r="O2842" s="1" t="s">
        <v>7700</v>
      </c>
      <c r="P2842" s="52" t="s">
        <v>4045</v>
      </c>
    </row>
    <row r="2843" ht="13.2" spans="1:17">
      <c r="A2843" s="1">
        <v>2842</v>
      </c>
      <c r="B2843" s="1" t="s">
        <v>3</v>
      </c>
      <c r="C2843" s="1" t="s">
        <v>4</v>
      </c>
      <c r="D2843" s="1" t="s">
        <v>3594</v>
      </c>
      <c r="E2843" s="1" t="s">
        <v>3595</v>
      </c>
      <c r="F2843" s="1" t="s">
        <v>6255</v>
      </c>
      <c r="G2843" s="1" t="s">
        <v>7607</v>
      </c>
      <c r="H2843" s="1" t="s">
        <v>7608</v>
      </c>
      <c r="I2843" s="52" t="s">
        <v>3539</v>
      </c>
      <c r="J2843" s="52" t="s">
        <v>3540</v>
      </c>
      <c r="K2843" s="52" t="s">
        <v>3597</v>
      </c>
      <c r="L2843" s="1" t="s">
        <v>7701</v>
      </c>
      <c r="M2843" s="2" t="s">
        <v>55</v>
      </c>
      <c r="O2843" s="1" t="s">
        <v>7700</v>
      </c>
      <c r="P2843" s="52" t="s">
        <v>4045</v>
      </c>
      <c r="Q2843" s="52" t="s">
        <v>4047</v>
      </c>
    </row>
    <row r="2844" ht="13.2" spans="1:16">
      <c r="A2844" s="1">
        <v>2843</v>
      </c>
      <c r="B2844" s="1" t="s">
        <v>6</v>
      </c>
      <c r="C2844" s="1" t="s">
        <v>7</v>
      </c>
      <c r="D2844" s="1" t="s">
        <v>3594</v>
      </c>
      <c r="E2844" s="1" t="s">
        <v>3595</v>
      </c>
      <c r="F2844" s="1" t="s">
        <v>6255</v>
      </c>
      <c r="G2844" s="1" t="s">
        <v>7607</v>
      </c>
      <c r="H2844" s="1" t="s">
        <v>7608</v>
      </c>
      <c r="I2844" s="52" t="s">
        <v>3541</v>
      </c>
      <c r="J2844" s="52" t="s">
        <v>3542</v>
      </c>
      <c r="K2844" s="52" t="s">
        <v>3597</v>
      </c>
      <c r="M2844" s="2"/>
      <c r="O2844" s="1" t="s">
        <v>7702</v>
      </c>
      <c r="P2844" s="52" t="s">
        <v>6075</v>
      </c>
    </row>
    <row r="2845" ht="13.2" spans="1:17">
      <c r="A2845" s="1">
        <v>2844</v>
      </c>
      <c r="B2845" s="1" t="s">
        <v>3</v>
      </c>
      <c r="C2845" s="1" t="s">
        <v>4</v>
      </c>
      <c r="D2845" s="1" t="s">
        <v>3594</v>
      </c>
      <c r="E2845" s="1" t="s">
        <v>3595</v>
      </c>
      <c r="F2845" s="1" t="s">
        <v>6255</v>
      </c>
      <c r="G2845" s="1" t="s">
        <v>7607</v>
      </c>
      <c r="H2845" s="1" t="s">
        <v>7608</v>
      </c>
      <c r="I2845" s="52" t="s">
        <v>3541</v>
      </c>
      <c r="J2845" s="52" t="s">
        <v>3542</v>
      </c>
      <c r="K2845" s="52" t="s">
        <v>3597</v>
      </c>
      <c r="L2845" s="1" t="s">
        <v>7703</v>
      </c>
      <c r="M2845" s="2" t="s">
        <v>55</v>
      </c>
      <c r="O2845" s="1" t="s">
        <v>7702</v>
      </c>
      <c r="P2845" s="52" t="s">
        <v>6075</v>
      </c>
      <c r="Q2845" s="52" t="s">
        <v>3166</v>
      </c>
    </row>
    <row r="2846" ht="13.2" spans="1:16">
      <c r="A2846" s="1">
        <v>2845</v>
      </c>
      <c r="B2846" s="1" t="s">
        <v>6</v>
      </c>
      <c r="C2846" s="1" t="s">
        <v>7</v>
      </c>
      <c r="D2846" s="1" t="s">
        <v>3594</v>
      </c>
      <c r="E2846" s="1" t="s">
        <v>3595</v>
      </c>
      <c r="F2846" s="1" t="s">
        <v>6255</v>
      </c>
      <c r="G2846" s="1" t="s">
        <v>7607</v>
      </c>
      <c r="H2846" s="1" t="s">
        <v>7608</v>
      </c>
      <c r="I2846" s="52" t="s">
        <v>3543</v>
      </c>
      <c r="J2846" s="52" t="s">
        <v>3544</v>
      </c>
      <c r="K2846" s="52" t="s">
        <v>3597</v>
      </c>
      <c r="M2846" s="2"/>
      <c r="O2846" s="1" t="s">
        <v>7704</v>
      </c>
      <c r="P2846" s="52" t="s">
        <v>5173</v>
      </c>
    </row>
    <row r="2847" ht="13.2" spans="1:17">
      <c r="A2847" s="1">
        <v>2846</v>
      </c>
      <c r="B2847" s="1" t="s">
        <v>3</v>
      </c>
      <c r="C2847" s="1" t="s">
        <v>4</v>
      </c>
      <c r="D2847" s="1" t="s">
        <v>3594</v>
      </c>
      <c r="E2847" s="1" t="s">
        <v>3595</v>
      </c>
      <c r="F2847" s="1" t="s">
        <v>6255</v>
      </c>
      <c r="G2847" s="1" t="s">
        <v>7607</v>
      </c>
      <c r="H2847" s="1" t="s">
        <v>7608</v>
      </c>
      <c r="I2847" s="52" t="s">
        <v>3543</v>
      </c>
      <c r="J2847" s="52" t="s">
        <v>3544</v>
      </c>
      <c r="K2847" s="52" t="s">
        <v>3597</v>
      </c>
      <c r="L2847" s="1" t="s">
        <v>7705</v>
      </c>
      <c r="M2847" s="2" t="s">
        <v>55</v>
      </c>
      <c r="O2847" s="1" t="s">
        <v>7704</v>
      </c>
      <c r="P2847" s="52" t="s">
        <v>5173</v>
      </c>
      <c r="Q2847" s="52" t="s">
        <v>5175</v>
      </c>
    </row>
    <row r="2848" ht="13.2" spans="1:18">
      <c r="A2848" s="1">
        <v>2847</v>
      </c>
      <c r="B2848" s="1" t="s">
        <v>6</v>
      </c>
      <c r="C2848" s="1" t="s">
        <v>8</v>
      </c>
      <c r="D2848" s="1" t="s">
        <v>3594</v>
      </c>
      <c r="E2848" s="1" t="s">
        <v>3595</v>
      </c>
      <c r="F2848" s="1" t="s">
        <v>6255</v>
      </c>
      <c r="G2848" s="1" t="s">
        <v>7607</v>
      </c>
      <c r="H2848" s="1" t="s">
        <v>7608</v>
      </c>
      <c r="I2848" s="52" t="s">
        <v>3545</v>
      </c>
      <c r="J2848" s="52" t="s">
        <v>3546</v>
      </c>
      <c r="K2848" s="1" t="s">
        <v>3602</v>
      </c>
      <c r="M2848" s="2"/>
      <c r="O2848" s="1" t="s">
        <v>7706</v>
      </c>
      <c r="P2848" s="52" t="s">
        <v>7707</v>
      </c>
      <c r="R2848" s="1" t="s">
        <v>3609</v>
      </c>
    </row>
    <row r="2849" ht="13.2" spans="1:18">
      <c r="A2849" s="1">
        <v>2848</v>
      </c>
      <c r="B2849" s="1" t="s">
        <v>6</v>
      </c>
      <c r="C2849" s="1" t="s">
        <v>8</v>
      </c>
      <c r="D2849" s="1" t="s">
        <v>3594</v>
      </c>
      <c r="E2849" s="1" t="s">
        <v>3595</v>
      </c>
      <c r="F2849" s="1" t="s">
        <v>6255</v>
      </c>
      <c r="G2849" s="1" t="s">
        <v>7607</v>
      </c>
      <c r="H2849" s="1" t="s">
        <v>7608</v>
      </c>
      <c r="I2849" s="52" t="s">
        <v>3547</v>
      </c>
      <c r="J2849" s="52" t="s">
        <v>3548</v>
      </c>
      <c r="K2849" s="1" t="s">
        <v>3602</v>
      </c>
      <c r="M2849" s="2"/>
      <c r="O2849" s="1" t="s">
        <v>7708</v>
      </c>
      <c r="P2849" s="52" t="s">
        <v>4416</v>
      </c>
      <c r="R2849" s="1" t="s">
        <v>3609</v>
      </c>
    </row>
    <row r="2850" ht="13.2" spans="1:18">
      <c r="A2850" s="1">
        <v>2849</v>
      </c>
      <c r="B2850" s="1" t="s">
        <v>6</v>
      </c>
      <c r="C2850" s="1" t="s">
        <v>8</v>
      </c>
      <c r="D2850" s="1" t="s">
        <v>3594</v>
      </c>
      <c r="E2850" s="1" t="s">
        <v>3595</v>
      </c>
      <c r="F2850" s="1" t="s">
        <v>6255</v>
      </c>
      <c r="G2850" s="1" t="s">
        <v>7607</v>
      </c>
      <c r="H2850" s="1" t="s">
        <v>7608</v>
      </c>
      <c r="I2850" s="52" t="s">
        <v>3549</v>
      </c>
      <c r="J2850" s="52" t="s">
        <v>3550</v>
      </c>
      <c r="K2850" s="1" t="s">
        <v>3602</v>
      </c>
      <c r="M2850" s="2"/>
      <c r="O2850" s="1" t="s">
        <v>7709</v>
      </c>
      <c r="P2850" s="52" t="s">
        <v>3671</v>
      </c>
      <c r="R2850" s="1" t="s">
        <v>3609</v>
      </c>
    </row>
    <row r="2851" ht="13.2" spans="1:16">
      <c r="A2851" s="1">
        <v>2850</v>
      </c>
      <c r="B2851" s="1" t="s">
        <v>6</v>
      </c>
      <c r="C2851" s="1" t="s">
        <v>7</v>
      </c>
      <c r="D2851" s="1" t="s">
        <v>3594</v>
      </c>
      <c r="E2851" s="1" t="s">
        <v>3595</v>
      </c>
      <c r="F2851" s="1" t="s">
        <v>6255</v>
      </c>
      <c r="G2851" s="1" t="s">
        <v>7607</v>
      </c>
      <c r="H2851" s="1" t="s">
        <v>7608</v>
      </c>
      <c r="I2851" s="52" t="s">
        <v>3551</v>
      </c>
      <c r="J2851" s="52" t="s">
        <v>3552</v>
      </c>
      <c r="K2851" s="52" t="s">
        <v>3597</v>
      </c>
      <c r="M2851" s="2"/>
      <c r="O2851" s="1" t="s">
        <v>7710</v>
      </c>
      <c r="P2851" s="52" t="s">
        <v>3635</v>
      </c>
    </row>
    <row r="2852" ht="13.2" spans="1:17">
      <c r="A2852" s="1">
        <v>2851</v>
      </c>
      <c r="B2852" s="1" t="s">
        <v>3</v>
      </c>
      <c r="C2852" s="1" t="s">
        <v>4</v>
      </c>
      <c r="D2852" s="1" t="s">
        <v>3594</v>
      </c>
      <c r="E2852" s="1" t="s">
        <v>3595</v>
      </c>
      <c r="F2852" s="1" t="s">
        <v>6255</v>
      </c>
      <c r="G2852" s="1" t="s">
        <v>7607</v>
      </c>
      <c r="H2852" s="1" t="s">
        <v>7608</v>
      </c>
      <c r="I2852" s="52" t="s">
        <v>3551</v>
      </c>
      <c r="J2852" s="52" t="s">
        <v>3552</v>
      </c>
      <c r="K2852" s="52" t="s">
        <v>3597</v>
      </c>
      <c r="L2852" s="1" t="s">
        <v>7711</v>
      </c>
      <c r="M2852" s="2" t="s">
        <v>55</v>
      </c>
      <c r="O2852" s="1" t="s">
        <v>7710</v>
      </c>
      <c r="P2852" s="52" t="s">
        <v>3635</v>
      </c>
      <c r="Q2852" s="52" t="s">
        <v>3637</v>
      </c>
    </row>
    <row r="2853" ht="13.2" spans="1:18">
      <c r="A2853" s="1">
        <v>2852</v>
      </c>
      <c r="B2853" s="1" t="s">
        <v>6</v>
      </c>
      <c r="C2853" s="1" t="s">
        <v>8</v>
      </c>
      <c r="D2853" s="1" t="s">
        <v>3594</v>
      </c>
      <c r="E2853" s="1" t="s">
        <v>3595</v>
      </c>
      <c r="F2853" s="1" t="s">
        <v>6255</v>
      </c>
      <c r="G2853" s="1" t="s">
        <v>7607</v>
      </c>
      <c r="H2853" s="1" t="s">
        <v>7608</v>
      </c>
      <c r="I2853" s="52" t="s">
        <v>3553</v>
      </c>
      <c r="J2853" s="52" t="s">
        <v>3554</v>
      </c>
      <c r="K2853" s="1" t="s">
        <v>3602</v>
      </c>
      <c r="M2853" s="2"/>
      <c r="O2853" s="1" t="s">
        <v>7712</v>
      </c>
      <c r="P2853" s="52" t="s">
        <v>4426</v>
      </c>
      <c r="R2853" s="1" t="s">
        <v>3609</v>
      </c>
    </row>
    <row r="2854" ht="13.2" spans="1:16">
      <c r="A2854" s="1">
        <v>2853</v>
      </c>
      <c r="B2854" s="1" t="s">
        <v>6</v>
      </c>
      <c r="C2854" s="1" t="s">
        <v>7</v>
      </c>
      <c r="D2854" s="1" t="s">
        <v>3594</v>
      </c>
      <c r="E2854" s="1" t="s">
        <v>3595</v>
      </c>
      <c r="F2854" s="1" t="s">
        <v>6255</v>
      </c>
      <c r="G2854" s="1" t="s">
        <v>7607</v>
      </c>
      <c r="H2854" s="1" t="s">
        <v>7608</v>
      </c>
      <c r="I2854" s="52" t="s">
        <v>3555</v>
      </c>
      <c r="J2854" s="52" t="s">
        <v>3556</v>
      </c>
      <c r="K2854" s="1" t="s">
        <v>3602</v>
      </c>
      <c r="M2854" s="2"/>
      <c r="O2854" s="1" t="s">
        <v>7713</v>
      </c>
      <c r="P2854" s="52" t="s">
        <v>7714</v>
      </c>
    </row>
    <row r="2855" ht="13.2" spans="1:17">
      <c r="A2855" s="1">
        <v>2854</v>
      </c>
      <c r="B2855" s="1" t="s">
        <v>3</v>
      </c>
      <c r="C2855" s="1" t="s">
        <v>4</v>
      </c>
      <c r="D2855" s="1" t="s">
        <v>3594</v>
      </c>
      <c r="E2855" s="1" t="s">
        <v>3595</v>
      </c>
      <c r="F2855" s="1" t="s">
        <v>6255</v>
      </c>
      <c r="G2855" s="1" t="s">
        <v>7607</v>
      </c>
      <c r="H2855" s="1" t="s">
        <v>7608</v>
      </c>
      <c r="I2855" s="52" t="s">
        <v>3555</v>
      </c>
      <c r="J2855" s="52" t="s">
        <v>3556</v>
      </c>
      <c r="K2855" s="1" t="s">
        <v>3602</v>
      </c>
      <c r="L2855" s="1" t="s">
        <v>7715</v>
      </c>
      <c r="M2855" s="2" t="s">
        <v>646</v>
      </c>
      <c r="O2855" s="1" t="s">
        <v>7713</v>
      </c>
      <c r="P2855" s="52" t="s">
        <v>7714</v>
      </c>
      <c r="Q2855" s="52" t="s">
        <v>4314</v>
      </c>
    </row>
    <row r="2856" ht="13.2" spans="1:18">
      <c r="A2856" s="1">
        <v>2855</v>
      </c>
      <c r="B2856" s="1" t="s">
        <v>6</v>
      </c>
      <c r="C2856" s="1" t="s">
        <v>8</v>
      </c>
      <c r="D2856" s="1" t="s">
        <v>3594</v>
      </c>
      <c r="E2856" s="1" t="s">
        <v>3595</v>
      </c>
      <c r="F2856" s="1" t="s">
        <v>6255</v>
      </c>
      <c r="G2856" s="1" t="s">
        <v>7607</v>
      </c>
      <c r="H2856" s="1" t="s">
        <v>7608</v>
      </c>
      <c r="I2856" s="52" t="s">
        <v>3557</v>
      </c>
      <c r="J2856" s="52" t="s">
        <v>3558</v>
      </c>
      <c r="K2856" s="1" t="s">
        <v>3602</v>
      </c>
      <c r="M2856" s="2"/>
      <c r="O2856" s="1" t="s">
        <v>7716</v>
      </c>
      <c r="P2856" s="52" t="s">
        <v>6480</v>
      </c>
      <c r="R2856" s="1" t="s">
        <v>3609</v>
      </c>
    </row>
    <row r="2857" ht="13.2" spans="1:18">
      <c r="A2857" s="1">
        <v>2856</v>
      </c>
      <c r="B2857" s="1" t="s">
        <v>6</v>
      </c>
      <c r="C2857" s="1" t="s">
        <v>8</v>
      </c>
      <c r="D2857" s="1" t="s">
        <v>3594</v>
      </c>
      <c r="E2857" s="1" t="s">
        <v>3595</v>
      </c>
      <c r="F2857" s="1" t="s">
        <v>6255</v>
      </c>
      <c r="G2857" s="1" t="s">
        <v>7607</v>
      </c>
      <c r="H2857" s="1" t="s">
        <v>7608</v>
      </c>
      <c r="I2857" s="52" t="s">
        <v>3559</v>
      </c>
      <c r="J2857" s="52" t="s">
        <v>3560</v>
      </c>
      <c r="K2857" s="52" t="s">
        <v>3597</v>
      </c>
      <c r="M2857" s="2"/>
      <c r="O2857" s="1" t="s">
        <v>7717</v>
      </c>
      <c r="P2857" s="52" t="s">
        <v>7718</v>
      </c>
      <c r="R2857" s="1" t="s">
        <v>3609</v>
      </c>
    </row>
    <row r="2858" ht="13.2" spans="1:18">
      <c r="A2858" s="1">
        <v>2857</v>
      </c>
      <c r="B2858" s="1" t="s">
        <v>6</v>
      </c>
      <c r="C2858" s="1" t="s">
        <v>8</v>
      </c>
      <c r="D2858" s="1" t="s">
        <v>3594</v>
      </c>
      <c r="E2858" s="1" t="s">
        <v>3595</v>
      </c>
      <c r="F2858" s="1" t="s">
        <v>6255</v>
      </c>
      <c r="G2858" s="1" t="s">
        <v>7607</v>
      </c>
      <c r="H2858" s="1" t="s">
        <v>7608</v>
      </c>
      <c r="I2858" s="52" t="s">
        <v>3561</v>
      </c>
      <c r="J2858" s="52" t="s">
        <v>3562</v>
      </c>
      <c r="K2858" s="1" t="s">
        <v>3602</v>
      </c>
      <c r="M2858" s="2"/>
      <c r="O2858" s="1" t="s">
        <v>7719</v>
      </c>
      <c r="P2858" s="52" t="s">
        <v>7720</v>
      </c>
      <c r="R2858" s="1" t="s">
        <v>3609</v>
      </c>
    </row>
    <row r="2859" ht="13.2" spans="1:18">
      <c r="A2859" s="1">
        <v>2858</v>
      </c>
      <c r="B2859" s="1" t="s">
        <v>6</v>
      </c>
      <c r="C2859" s="1" t="s">
        <v>8</v>
      </c>
      <c r="D2859" s="1" t="s">
        <v>3594</v>
      </c>
      <c r="E2859" s="1" t="s">
        <v>3595</v>
      </c>
      <c r="F2859" s="1" t="s">
        <v>6255</v>
      </c>
      <c r="G2859" s="1" t="s">
        <v>7607</v>
      </c>
      <c r="H2859" s="1" t="s">
        <v>7608</v>
      </c>
      <c r="I2859" s="52" t="s">
        <v>3563</v>
      </c>
      <c r="J2859" s="52" t="s">
        <v>3564</v>
      </c>
      <c r="K2859" s="52" t="s">
        <v>3597</v>
      </c>
      <c r="M2859" s="2"/>
      <c r="O2859" s="1" t="s">
        <v>7721</v>
      </c>
      <c r="P2859" s="52" t="s">
        <v>2326</v>
      </c>
      <c r="R2859" s="1" t="s">
        <v>3609</v>
      </c>
    </row>
    <row r="2860" ht="13.2" spans="1:18">
      <c r="A2860" s="1">
        <v>2859</v>
      </c>
      <c r="B2860" s="1" t="s">
        <v>6</v>
      </c>
      <c r="C2860" s="1" t="s">
        <v>8</v>
      </c>
      <c r="D2860" s="1" t="s">
        <v>3594</v>
      </c>
      <c r="E2860" s="1" t="s">
        <v>3595</v>
      </c>
      <c r="F2860" s="1" t="s">
        <v>6255</v>
      </c>
      <c r="G2860" s="1" t="s">
        <v>7607</v>
      </c>
      <c r="H2860" s="1" t="s">
        <v>7608</v>
      </c>
      <c r="I2860" s="52" t="s">
        <v>3565</v>
      </c>
      <c r="J2860" s="52" t="s">
        <v>3566</v>
      </c>
      <c r="K2860" s="1" t="s">
        <v>3602</v>
      </c>
      <c r="M2860" s="2"/>
      <c r="O2860" s="1" t="s">
        <v>7722</v>
      </c>
      <c r="P2860" s="52" t="s">
        <v>4835</v>
      </c>
      <c r="R2860" s="1" t="s">
        <v>3609</v>
      </c>
    </row>
    <row r="2861" ht="13.2" spans="1:18">
      <c r="A2861" s="1">
        <v>2860</v>
      </c>
      <c r="B2861" s="1" t="s">
        <v>6</v>
      </c>
      <c r="C2861" s="1" t="s">
        <v>8</v>
      </c>
      <c r="D2861" s="1" t="s">
        <v>3594</v>
      </c>
      <c r="E2861" s="1" t="s">
        <v>3595</v>
      </c>
      <c r="F2861" s="1" t="s">
        <v>6255</v>
      </c>
      <c r="G2861" s="1" t="s">
        <v>7607</v>
      </c>
      <c r="H2861" s="1" t="s">
        <v>7608</v>
      </c>
      <c r="I2861" s="52" t="s">
        <v>3567</v>
      </c>
      <c r="J2861" s="52" t="s">
        <v>3568</v>
      </c>
      <c r="K2861" s="1" t="s">
        <v>3602</v>
      </c>
      <c r="M2861" s="2"/>
      <c r="O2861" s="1" t="s">
        <v>7723</v>
      </c>
      <c r="P2861" s="52" t="s">
        <v>2939</v>
      </c>
      <c r="R2861" s="1" t="s">
        <v>3609</v>
      </c>
    </row>
    <row r="2862" ht="13.2" spans="1:18">
      <c r="A2862" s="1">
        <v>2861</v>
      </c>
      <c r="B2862" s="1" t="s">
        <v>6</v>
      </c>
      <c r="C2862" s="1" t="s">
        <v>8</v>
      </c>
      <c r="D2862" s="1" t="s">
        <v>3594</v>
      </c>
      <c r="E2862" s="1" t="s">
        <v>3595</v>
      </c>
      <c r="F2862" s="1" t="s">
        <v>6255</v>
      </c>
      <c r="G2862" s="1" t="s">
        <v>7607</v>
      </c>
      <c r="H2862" s="1" t="s">
        <v>7608</v>
      </c>
      <c r="I2862" s="52" t="s">
        <v>3569</v>
      </c>
      <c r="J2862" s="52" t="s">
        <v>3570</v>
      </c>
      <c r="K2862" s="1" t="s">
        <v>3602</v>
      </c>
      <c r="M2862" s="2"/>
      <c r="O2862" s="1" t="s">
        <v>7724</v>
      </c>
      <c r="P2862" s="52" t="s">
        <v>4225</v>
      </c>
      <c r="R2862" s="1" t="s">
        <v>3609</v>
      </c>
    </row>
    <row r="2863" ht="13.2" spans="1:16">
      <c r="A2863" s="1">
        <v>2862</v>
      </c>
      <c r="B2863" s="1" t="s">
        <v>6</v>
      </c>
      <c r="C2863" s="1" t="s">
        <v>7</v>
      </c>
      <c r="D2863" s="1" t="s">
        <v>3594</v>
      </c>
      <c r="E2863" s="1" t="s">
        <v>3595</v>
      </c>
      <c r="F2863" s="1" t="s">
        <v>6255</v>
      </c>
      <c r="G2863" s="1" t="s">
        <v>7607</v>
      </c>
      <c r="H2863" s="1" t="s">
        <v>7608</v>
      </c>
      <c r="I2863" s="52" t="s">
        <v>3571</v>
      </c>
      <c r="J2863" s="52" t="s">
        <v>3572</v>
      </c>
      <c r="K2863" s="52" t="s">
        <v>3597</v>
      </c>
      <c r="M2863" s="2"/>
      <c r="O2863" s="1" t="s">
        <v>7725</v>
      </c>
      <c r="P2863" s="52" t="s">
        <v>3118</v>
      </c>
    </row>
    <row r="2864" ht="13.2" spans="1:17">
      <c r="A2864" s="1">
        <v>2863</v>
      </c>
      <c r="B2864" s="1" t="s">
        <v>3</v>
      </c>
      <c r="C2864" s="1" t="s">
        <v>4</v>
      </c>
      <c r="D2864" s="1" t="s">
        <v>3594</v>
      </c>
      <c r="E2864" s="1" t="s">
        <v>3595</v>
      </c>
      <c r="F2864" s="1" t="s">
        <v>6255</v>
      </c>
      <c r="G2864" s="1" t="s">
        <v>7607</v>
      </c>
      <c r="H2864" s="1" t="s">
        <v>7608</v>
      </c>
      <c r="I2864" s="52" t="s">
        <v>3571</v>
      </c>
      <c r="J2864" s="52" t="s">
        <v>3572</v>
      </c>
      <c r="K2864" s="52" t="s">
        <v>3597</v>
      </c>
      <c r="L2864" s="1" t="s">
        <v>7726</v>
      </c>
      <c r="M2864" s="2" t="s">
        <v>195</v>
      </c>
      <c r="O2864" s="1" t="s">
        <v>7725</v>
      </c>
      <c r="P2864" s="52" t="s">
        <v>3118</v>
      </c>
      <c r="Q2864" s="52" t="s">
        <v>7347</v>
      </c>
    </row>
    <row r="2865" ht="13.2" spans="1:18">
      <c r="A2865" s="1">
        <v>2864</v>
      </c>
      <c r="B2865" s="1" t="s">
        <v>6</v>
      </c>
      <c r="C2865" s="1" t="s">
        <v>8</v>
      </c>
      <c r="D2865" s="1" t="s">
        <v>3594</v>
      </c>
      <c r="E2865" s="1" t="s">
        <v>3595</v>
      </c>
      <c r="F2865" s="1" t="s">
        <v>6255</v>
      </c>
      <c r="G2865" s="1" t="s">
        <v>7607</v>
      </c>
      <c r="H2865" s="1" t="s">
        <v>7608</v>
      </c>
      <c r="I2865" s="52" t="s">
        <v>3573</v>
      </c>
      <c r="J2865" s="52" t="s">
        <v>3574</v>
      </c>
      <c r="K2865" s="1" t="s">
        <v>3602</v>
      </c>
      <c r="M2865" s="2"/>
      <c r="O2865" s="1" t="s">
        <v>7727</v>
      </c>
      <c r="P2865" s="52" t="s">
        <v>4865</v>
      </c>
      <c r="R2865" s="1" t="s">
        <v>3609</v>
      </c>
    </row>
    <row r="2866" ht="13.2" spans="1:16">
      <c r="A2866" s="1">
        <v>2865</v>
      </c>
      <c r="B2866" s="1" t="s">
        <v>6</v>
      </c>
      <c r="C2866" s="1" t="s">
        <v>7</v>
      </c>
      <c r="D2866" s="1" t="s">
        <v>3594</v>
      </c>
      <c r="E2866" s="1" t="s">
        <v>3595</v>
      </c>
      <c r="F2866" s="1" t="s">
        <v>6255</v>
      </c>
      <c r="G2866" s="1" t="s">
        <v>7607</v>
      </c>
      <c r="H2866" s="1" t="s">
        <v>7608</v>
      </c>
      <c r="I2866" s="52" t="s">
        <v>3575</v>
      </c>
      <c r="J2866" s="52" t="s">
        <v>3576</v>
      </c>
      <c r="K2866" s="1" t="s">
        <v>3602</v>
      </c>
      <c r="M2866" s="2"/>
      <c r="O2866" s="1" t="s">
        <v>7728</v>
      </c>
      <c r="P2866" s="52" t="s">
        <v>5730</v>
      </c>
    </row>
    <row r="2867" ht="13.2" spans="1:17">
      <c r="A2867" s="1">
        <v>2866</v>
      </c>
      <c r="B2867" s="1" t="s">
        <v>3</v>
      </c>
      <c r="C2867" s="1" t="s">
        <v>4</v>
      </c>
      <c r="D2867" s="1" t="s">
        <v>3594</v>
      </c>
      <c r="E2867" s="1" t="s">
        <v>3595</v>
      </c>
      <c r="F2867" s="1" t="s">
        <v>6255</v>
      </c>
      <c r="G2867" s="1" t="s">
        <v>7607</v>
      </c>
      <c r="H2867" s="1" t="s">
        <v>7608</v>
      </c>
      <c r="I2867" s="52" t="s">
        <v>3575</v>
      </c>
      <c r="J2867" s="52" t="s">
        <v>3576</v>
      </c>
      <c r="K2867" s="1" t="s">
        <v>3602</v>
      </c>
      <c r="L2867" s="1" t="s">
        <v>7729</v>
      </c>
      <c r="M2867" s="2" t="s">
        <v>55</v>
      </c>
      <c r="O2867" s="1" t="s">
        <v>7728</v>
      </c>
      <c r="P2867" s="52" t="s">
        <v>5730</v>
      </c>
      <c r="Q2867" s="52" t="s">
        <v>5732</v>
      </c>
    </row>
    <row r="2868" ht="13.2" spans="1:16">
      <c r="A2868" s="1">
        <v>2867</v>
      </c>
      <c r="B2868" s="1" t="s">
        <v>6</v>
      </c>
      <c r="C2868" s="1" t="s">
        <v>7</v>
      </c>
      <c r="D2868" s="1" t="s">
        <v>3594</v>
      </c>
      <c r="E2868" s="1" t="s">
        <v>3595</v>
      </c>
      <c r="F2868" s="1" t="s">
        <v>6255</v>
      </c>
      <c r="G2868" s="1" t="s">
        <v>7607</v>
      </c>
      <c r="H2868" s="1" t="s">
        <v>7608</v>
      </c>
      <c r="I2868" s="52" t="s">
        <v>3577</v>
      </c>
      <c r="J2868" s="52" t="s">
        <v>3578</v>
      </c>
      <c r="K2868" s="1" t="s">
        <v>3602</v>
      </c>
      <c r="M2868" s="2"/>
      <c r="O2868" s="1" t="s">
        <v>7730</v>
      </c>
      <c r="P2868" s="52" t="s">
        <v>3983</v>
      </c>
    </row>
    <row r="2869" ht="13.2" spans="1:17">
      <c r="A2869" s="1">
        <v>2868</v>
      </c>
      <c r="B2869" s="1" t="s">
        <v>3</v>
      </c>
      <c r="C2869" s="1" t="s">
        <v>4</v>
      </c>
      <c r="D2869" s="1" t="s">
        <v>3594</v>
      </c>
      <c r="E2869" s="1" t="s">
        <v>3595</v>
      </c>
      <c r="F2869" s="1" t="s">
        <v>6255</v>
      </c>
      <c r="G2869" s="1" t="s">
        <v>7607</v>
      </c>
      <c r="H2869" s="1" t="s">
        <v>7608</v>
      </c>
      <c r="I2869" s="52" t="s">
        <v>3577</v>
      </c>
      <c r="J2869" s="52" t="s">
        <v>3578</v>
      </c>
      <c r="K2869" s="1" t="s">
        <v>3602</v>
      </c>
      <c r="L2869" s="1" t="s">
        <v>7731</v>
      </c>
      <c r="M2869" s="2" t="s">
        <v>650</v>
      </c>
      <c r="O2869" s="1" t="s">
        <v>7730</v>
      </c>
      <c r="P2869" s="52" t="s">
        <v>3983</v>
      </c>
      <c r="Q2869" s="52" t="s">
        <v>4904</v>
      </c>
    </row>
    <row r="2870" ht="13.2" spans="1:16">
      <c r="A2870" s="1">
        <v>2869</v>
      </c>
      <c r="B2870" s="1" t="s">
        <v>6</v>
      </c>
      <c r="C2870" s="1" t="s">
        <v>7</v>
      </c>
      <c r="D2870" s="1" t="s">
        <v>3594</v>
      </c>
      <c r="E2870" s="1" t="s">
        <v>3595</v>
      </c>
      <c r="F2870" s="1" t="s">
        <v>6255</v>
      </c>
      <c r="G2870" s="1" t="s">
        <v>7607</v>
      </c>
      <c r="H2870" s="1" t="s">
        <v>7608</v>
      </c>
      <c r="I2870" s="52" t="s">
        <v>3579</v>
      </c>
      <c r="J2870" s="52" t="s">
        <v>3580</v>
      </c>
      <c r="K2870" s="1" t="s">
        <v>3602</v>
      </c>
      <c r="M2870" s="2"/>
      <c r="O2870" s="1" t="s">
        <v>7732</v>
      </c>
      <c r="P2870" s="52" t="s">
        <v>4225</v>
      </c>
    </row>
    <row r="2871" ht="13.2" spans="1:17">
      <c r="A2871" s="1">
        <v>2870</v>
      </c>
      <c r="B2871" s="1" t="s">
        <v>3</v>
      </c>
      <c r="C2871" s="1" t="s">
        <v>4</v>
      </c>
      <c r="D2871" s="1" t="s">
        <v>3594</v>
      </c>
      <c r="E2871" s="1" t="s">
        <v>3595</v>
      </c>
      <c r="F2871" s="1" t="s">
        <v>6255</v>
      </c>
      <c r="G2871" s="1" t="s">
        <v>7607</v>
      </c>
      <c r="H2871" s="1" t="s">
        <v>7608</v>
      </c>
      <c r="I2871" s="52" t="s">
        <v>3579</v>
      </c>
      <c r="J2871" s="52" t="s">
        <v>3580</v>
      </c>
      <c r="K2871" s="1" t="s">
        <v>3602</v>
      </c>
      <c r="L2871" s="1" t="s">
        <v>7733</v>
      </c>
      <c r="M2871" s="2" t="s">
        <v>195</v>
      </c>
      <c r="O2871" s="1" t="s">
        <v>7732</v>
      </c>
      <c r="P2871" s="52" t="s">
        <v>4225</v>
      </c>
      <c r="Q2871" s="52" t="s">
        <v>6985</v>
      </c>
    </row>
    <row r="2872" ht="13.2" spans="13:13">
      <c r="M2872" s="2"/>
    </row>
    <row r="2873" ht="13.2" spans="13:13">
      <c r="M2873" s="2"/>
    </row>
  </sheetData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534"/>
  <sheetViews>
    <sheetView workbookViewId="0">
      <selection activeCell="A1" sqref="A1"/>
    </sheetView>
  </sheetViews>
  <sheetFormatPr defaultColWidth="14.4259259259259" defaultRowHeight="15.75" customHeight="1"/>
  <cols>
    <col min="1" max="1" width="14.8611111111111" customWidth="1"/>
    <col min="4" max="4" width="18.1388888888889" customWidth="1"/>
    <col min="5" max="5" width="17.8611111111111" customWidth="1"/>
    <col min="12" max="12" width="19.8611111111111" customWidth="1"/>
    <col min="13" max="13" width="63.287037037037" customWidth="1"/>
    <col min="18" max="18" width="17.287037037037" customWidth="1"/>
  </cols>
  <sheetData>
    <row r="1" ht="13.2" spans="1:18">
      <c r="A1" s="1" t="s">
        <v>3581</v>
      </c>
      <c r="B1" s="1" t="s">
        <v>0</v>
      </c>
      <c r="C1" s="1" t="s">
        <v>1</v>
      </c>
      <c r="D1" s="1" t="s">
        <v>3582</v>
      </c>
      <c r="E1" s="1" t="s">
        <v>3583</v>
      </c>
      <c r="F1" s="1" t="s">
        <v>3584</v>
      </c>
      <c r="G1" s="1" t="s">
        <v>3585</v>
      </c>
      <c r="H1" s="1" t="s">
        <v>3586</v>
      </c>
      <c r="I1" s="1" t="s">
        <v>688</v>
      </c>
      <c r="J1" s="1" t="s">
        <v>689</v>
      </c>
      <c r="K1" s="1" t="s">
        <v>3587</v>
      </c>
      <c r="L1" s="1" t="s">
        <v>3588</v>
      </c>
      <c r="M1" s="2" t="s">
        <v>49</v>
      </c>
      <c r="N1" s="1" t="s">
        <v>3589</v>
      </c>
      <c r="O1" s="1" t="s">
        <v>3590</v>
      </c>
      <c r="P1" s="1" t="s">
        <v>3591</v>
      </c>
      <c r="Q1" s="1" t="s">
        <v>3592</v>
      </c>
      <c r="R1" s="1" t="s">
        <v>3593</v>
      </c>
    </row>
    <row r="2" ht="13.2" spans="1:16">
      <c r="A2" s="1">
        <v>1</v>
      </c>
      <c r="B2" s="1" t="s">
        <v>6</v>
      </c>
      <c r="C2" s="1" t="s">
        <v>7</v>
      </c>
      <c r="D2" s="1" t="s">
        <v>3594</v>
      </c>
      <c r="E2" s="1" t="s">
        <v>3595</v>
      </c>
      <c r="F2" s="1" t="s">
        <v>3585</v>
      </c>
      <c r="H2" s="1" t="s">
        <v>3596</v>
      </c>
      <c r="I2" s="52" t="s">
        <v>694</v>
      </c>
      <c r="J2" s="52" t="s">
        <v>695</v>
      </c>
      <c r="K2" s="52" t="s">
        <v>3597</v>
      </c>
      <c r="M2" s="2"/>
      <c r="O2" s="1" t="s">
        <v>3598</v>
      </c>
      <c r="P2" s="52" t="s">
        <v>3599</v>
      </c>
    </row>
    <row r="3" ht="13.2" spans="1:16">
      <c r="A3" s="1">
        <v>2</v>
      </c>
      <c r="B3" s="1" t="s">
        <v>6</v>
      </c>
      <c r="C3" s="1" t="s">
        <v>7</v>
      </c>
      <c r="D3" s="1" t="s">
        <v>3594</v>
      </c>
      <c r="E3" s="1" t="s">
        <v>3595</v>
      </c>
      <c r="F3" s="1" t="s">
        <v>3585</v>
      </c>
      <c r="H3" s="1" t="s">
        <v>3596</v>
      </c>
      <c r="I3" s="52" t="s">
        <v>697</v>
      </c>
      <c r="J3" s="52" t="s">
        <v>698</v>
      </c>
      <c r="K3" s="1" t="s">
        <v>3602</v>
      </c>
      <c r="M3" s="2"/>
      <c r="O3" s="1" t="s">
        <v>3603</v>
      </c>
      <c r="P3" s="52" t="s">
        <v>3604</v>
      </c>
    </row>
    <row r="4" ht="13.2" spans="1:18">
      <c r="A4" s="1">
        <v>3</v>
      </c>
      <c r="B4" s="1" t="s">
        <v>6</v>
      </c>
      <c r="C4" s="1" t="s">
        <v>8</v>
      </c>
      <c r="D4" s="1" t="s">
        <v>3594</v>
      </c>
      <c r="E4" s="1" t="s">
        <v>3595</v>
      </c>
      <c r="F4" s="1" t="s">
        <v>3585</v>
      </c>
      <c r="H4" s="1" t="s">
        <v>3596</v>
      </c>
      <c r="I4" s="52" t="s">
        <v>699</v>
      </c>
      <c r="J4" s="52" t="s">
        <v>700</v>
      </c>
      <c r="K4" s="1" t="s">
        <v>3602</v>
      </c>
      <c r="M4" s="2"/>
      <c r="O4" s="1" t="s">
        <v>3607</v>
      </c>
      <c r="P4" s="52" t="s">
        <v>3608</v>
      </c>
      <c r="R4" s="1" t="s">
        <v>3609</v>
      </c>
    </row>
    <row r="5" ht="13.2" spans="1:16">
      <c r="A5" s="1">
        <v>4</v>
      </c>
      <c r="B5" s="1" t="s">
        <v>6</v>
      </c>
      <c r="C5" s="1" t="s">
        <v>7</v>
      </c>
      <c r="D5" s="1" t="s">
        <v>3594</v>
      </c>
      <c r="E5" s="1" t="s">
        <v>3595</v>
      </c>
      <c r="F5" s="1" t="s">
        <v>3585</v>
      </c>
      <c r="H5" s="1" t="s">
        <v>3596</v>
      </c>
      <c r="I5" s="52" t="s">
        <v>701</v>
      </c>
      <c r="J5" s="52" t="s">
        <v>702</v>
      </c>
      <c r="K5" s="52" t="s">
        <v>3597</v>
      </c>
      <c r="M5" s="2"/>
      <c r="O5" s="1" t="s">
        <v>3610</v>
      </c>
      <c r="P5" s="52" t="s">
        <v>3611</v>
      </c>
    </row>
    <row r="6" ht="13.2" spans="1:16">
      <c r="A6" s="1">
        <v>5</v>
      </c>
      <c r="B6" s="1" t="s">
        <v>6</v>
      </c>
      <c r="C6" s="1" t="s">
        <v>7</v>
      </c>
      <c r="D6" s="1" t="s">
        <v>3594</v>
      </c>
      <c r="E6" s="1" t="s">
        <v>3595</v>
      </c>
      <c r="F6" s="1" t="s">
        <v>3585</v>
      </c>
      <c r="H6" s="1" t="s">
        <v>3596</v>
      </c>
      <c r="I6" s="52" t="s">
        <v>703</v>
      </c>
      <c r="J6" s="52" t="s">
        <v>704</v>
      </c>
      <c r="K6" s="1" t="s">
        <v>3602</v>
      </c>
      <c r="M6" s="2"/>
      <c r="N6" s="1" t="s">
        <v>3614</v>
      </c>
      <c r="O6" s="1" t="s">
        <v>3615</v>
      </c>
      <c r="P6" s="52" t="s">
        <v>3616</v>
      </c>
    </row>
    <row r="7" ht="13.2" spans="1:16">
      <c r="A7" s="1">
        <v>6</v>
      </c>
      <c r="B7" s="1" t="s">
        <v>6</v>
      </c>
      <c r="C7" s="1" t="s">
        <v>7</v>
      </c>
      <c r="D7" s="1" t="s">
        <v>3594</v>
      </c>
      <c r="E7" s="1" t="s">
        <v>3595</v>
      </c>
      <c r="F7" s="1" t="s">
        <v>3585</v>
      </c>
      <c r="H7" s="1" t="s">
        <v>3596</v>
      </c>
      <c r="I7" s="52" t="s">
        <v>705</v>
      </c>
      <c r="J7" s="52" t="s">
        <v>706</v>
      </c>
      <c r="K7" s="1" t="s">
        <v>3602</v>
      </c>
      <c r="M7" s="2"/>
      <c r="O7" s="1" t="s">
        <v>3619</v>
      </c>
      <c r="P7" s="52" t="s">
        <v>3620</v>
      </c>
    </row>
    <row r="8" ht="13.2" spans="1:16">
      <c r="A8" s="1">
        <v>7</v>
      </c>
      <c r="B8" s="1" t="s">
        <v>6</v>
      </c>
      <c r="C8" s="1" t="s">
        <v>7</v>
      </c>
      <c r="D8" s="1" t="s">
        <v>3594</v>
      </c>
      <c r="E8" s="1" t="s">
        <v>3595</v>
      </c>
      <c r="F8" s="1" t="s">
        <v>3585</v>
      </c>
      <c r="H8" s="1" t="s">
        <v>3596</v>
      </c>
      <c r="I8" s="52" t="s">
        <v>707</v>
      </c>
      <c r="J8" s="52" t="s">
        <v>708</v>
      </c>
      <c r="K8" s="1" t="s">
        <v>3602</v>
      </c>
      <c r="M8" s="2"/>
      <c r="O8" s="1" t="s">
        <v>3623</v>
      </c>
      <c r="P8" s="52" t="s">
        <v>3067</v>
      </c>
    </row>
    <row r="9" ht="13.2" spans="1:16">
      <c r="A9" s="1">
        <v>8</v>
      </c>
      <c r="B9" s="1" t="s">
        <v>6</v>
      </c>
      <c r="C9" s="1" t="s">
        <v>7</v>
      </c>
      <c r="D9" s="1" t="s">
        <v>3594</v>
      </c>
      <c r="E9" s="1" t="s">
        <v>3595</v>
      </c>
      <c r="F9" s="1" t="s">
        <v>3585</v>
      </c>
      <c r="H9" s="1" t="s">
        <v>3596</v>
      </c>
      <c r="I9" s="52" t="s">
        <v>709</v>
      </c>
      <c r="J9" s="52" t="s">
        <v>710</v>
      </c>
      <c r="K9" s="52" t="s">
        <v>3597</v>
      </c>
      <c r="M9" s="2"/>
      <c r="O9" s="1" t="s">
        <v>3626</v>
      </c>
      <c r="P9" s="52" t="s">
        <v>3627</v>
      </c>
    </row>
    <row r="10" ht="13.2" spans="1:16">
      <c r="A10" s="1">
        <v>9</v>
      </c>
      <c r="B10" s="1" t="s">
        <v>6</v>
      </c>
      <c r="C10" s="1" t="s">
        <v>7</v>
      </c>
      <c r="D10" s="1" t="s">
        <v>3594</v>
      </c>
      <c r="E10" s="1" t="s">
        <v>3595</v>
      </c>
      <c r="F10" s="1" t="s">
        <v>3585</v>
      </c>
      <c r="H10" s="1" t="s">
        <v>3596</v>
      </c>
      <c r="I10" s="52" t="s">
        <v>711</v>
      </c>
      <c r="J10" s="52" t="s">
        <v>712</v>
      </c>
      <c r="K10" s="52" t="s">
        <v>3597</v>
      </c>
      <c r="M10" s="2"/>
      <c r="O10" s="1" t="s">
        <v>3630</v>
      </c>
      <c r="P10" s="52" t="s">
        <v>3631</v>
      </c>
    </row>
    <row r="11" ht="13.2" spans="1:16">
      <c r="A11" s="1">
        <v>10</v>
      </c>
      <c r="B11" s="1" t="s">
        <v>6</v>
      </c>
      <c r="C11" s="1" t="s">
        <v>7</v>
      </c>
      <c r="D11" s="1" t="s">
        <v>3594</v>
      </c>
      <c r="E11" s="1" t="s">
        <v>3595</v>
      </c>
      <c r="F11" s="1" t="s">
        <v>3585</v>
      </c>
      <c r="H11" s="1" t="s">
        <v>3596</v>
      </c>
      <c r="I11" s="52" t="s">
        <v>713</v>
      </c>
      <c r="J11" s="52" t="s">
        <v>714</v>
      </c>
      <c r="K11" s="52" t="s">
        <v>3597</v>
      </c>
      <c r="M11" s="2"/>
      <c r="O11" s="1" t="s">
        <v>3634</v>
      </c>
      <c r="P11" s="52" t="s">
        <v>3635</v>
      </c>
    </row>
    <row r="12" ht="13.2" spans="1:16">
      <c r="A12" s="1">
        <v>11</v>
      </c>
      <c r="B12" s="1" t="s">
        <v>6</v>
      </c>
      <c r="C12" s="1" t="s">
        <v>7</v>
      </c>
      <c r="D12" s="1" t="s">
        <v>3594</v>
      </c>
      <c r="E12" s="1" t="s">
        <v>3595</v>
      </c>
      <c r="F12" s="1" t="s">
        <v>3585</v>
      </c>
      <c r="H12" s="1" t="s">
        <v>3596</v>
      </c>
      <c r="I12" s="52" t="s">
        <v>715</v>
      </c>
      <c r="J12" s="52" t="s">
        <v>716</v>
      </c>
      <c r="K12" s="52" t="s">
        <v>3597</v>
      </c>
      <c r="M12" s="2"/>
      <c r="O12" s="1" t="s">
        <v>3638</v>
      </c>
      <c r="P12" s="52" t="s">
        <v>3639</v>
      </c>
    </row>
    <row r="13" ht="13.2" spans="1:16">
      <c r="A13" s="1">
        <v>12</v>
      </c>
      <c r="B13" s="1" t="s">
        <v>6</v>
      </c>
      <c r="C13" s="1" t="s">
        <v>7</v>
      </c>
      <c r="D13" s="1" t="s">
        <v>3594</v>
      </c>
      <c r="E13" s="1" t="s">
        <v>3595</v>
      </c>
      <c r="F13" s="1" t="s">
        <v>3585</v>
      </c>
      <c r="H13" s="1" t="s">
        <v>3596</v>
      </c>
      <c r="I13" s="52" t="s">
        <v>717</v>
      </c>
      <c r="J13" s="52" t="s">
        <v>718</v>
      </c>
      <c r="K13" s="52" t="s">
        <v>3597</v>
      </c>
      <c r="M13" s="2"/>
      <c r="N13" s="1" t="s">
        <v>3641</v>
      </c>
      <c r="O13" s="1" t="s">
        <v>3642</v>
      </c>
      <c r="P13" s="52" t="s">
        <v>3643</v>
      </c>
    </row>
    <row r="14" ht="13.2" spans="1:16">
      <c r="A14" s="1">
        <v>13</v>
      </c>
      <c r="B14" s="1" t="s">
        <v>6</v>
      </c>
      <c r="C14" s="1" t="s">
        <v>7</v>
      </c>
      <c r="D14" s="1" t="s">
        <v>3594</v>
      </c>
      <c r="E14" s="1" t="s">
        <v>3595</v>
      </c>
      <c r="F14" s="1" t="s">
        <v>3585</v>
      </c>
      <c r="H14" s="1" t="s">
        <v>3596</v>
      </c>
      <c r="I14" s="52" t="s">
        <v>719</v>
      </c>
      <c r="J14" s="52" t="s">
        <v>720</v>
      </c>
      <c r="K14" s="52" t="s">
        <v>3597</v>
      </c>
      <c r="M14" s="2"/>
      <c r="O14" s="1" t="s">
        <v>3646</v>
      </c>
      <c r="P14" s="52" t="s">
        <v>3647</v>
      </c>
    </row>
    <row r="15" ht="13.2" spans="1:16">
      <c r="A15" s="1">
        <v>14</v>
      </c>
      <c r="B15" s="1" t="s">
        <v>6</v>
      </c>
      <c r="C15" s="1" t="s">
        <v>7</v>
      </c>
      <c r="D15" s="1" t="s">
        <v>3594</v>
      </c>
      <c r="E15" s="1" t="s">
        <v>3595</v>
      </c>
      <c r="F15" s="1" t="s">
        <v>3585</v>
      </c>
      <c r="H15" s="1" t="s">
        <v>3596</v>
      </c>
      <c r="I15" s="52" t="s">
        <v>721</v>
      </c>
      <c r="J15" s="52" t="s">
        <v>722</v>
      </c>
      <c r="K15" s="52" t="s">
        <v>3597</v>
      </c>
      <c r="M15" s="2"/>
      <c r="N15" s="1" t="s">
        <v>3650</v>
      </c>
      <c r="O15" s="1" t="s">
        <v>3651</v>
      </c>
      <c r="P15" s="52" t="s">
        <v>3652</v>
      </c>
    </row>
    <row r="16" ht="13.2" spans="1:16">
      <c r="A16" s="1">
        <v>15</v>
      </c>
      <c r="B16" s="1" t="s">
        <v>6</v>
      </c>
      <c r="C16" s="1" t="s">
        <v>7</v>
      </c>
      <c r="D16" s="1" t="s">
        <v>3594</v>
      </c>
      <c r="E16" s="1" t="s">
        <v>3595</v>
      </c>
      <c r="F16" s="1" t="s">
        <v>3585</v>
      </c>
      <c r="H16" s="1" t="s">
        <v>3596</v>
      </c>
      <c r="I16" s="52" t="s">
        <v>723</v>
      </c>
      <c r="J16" s="52" t="s">
        <v>724</v>
      </c>
      <c r="K16" s="1" t="s">
        <v>3602</v>
      </c>
      <c r="M16" s="2"/>
      <c r="N16" s="1" t="s">
        <v>3655</v>
      </c>
      <c r="O16" s="1" t="s">
        <v>3656</v>
      </c>
      <c r="P16" s="52" t="s">
        <v>3657</v>
      </c>
    </row>
    <row r="17" ht="13.2" spans="1:16">
      <c r="A17" s="1">
        <v>16</v>
      </c>
      <c r="B17" s="1" t="s">
        <v>6</v>
      </c>
      <c r="C17" s="1" t="s">
        <v>7</v>
      </c>
      <c r="D17" s="1" t="s">
        <v>3594</v>
      </c>
      <c r="E17" s="1" t="s">
        <v>3595</v>
      </c>
      <c r="F17" s="1" t="s">
        <v>3585</v>
      </c>
      <c r="H17" s="1" t="s">
        <v>3596</v>
      </c>
      <c r="I17" s="52" t="s">
        <v>724</v>
      </c>
      <c r="J17" s="52" t="s">
        <v>725</v>
      </c>
      <c r="K17" s="1" t="s">
        <v>3602</v>
      </c>
      <c r="M17" s="2"/>
      <c r="O17" s="1" t="s">
        <v>3660</v>
      </c>
      <c r="P17" s="52" t="s">
        <v>3661</v>
      </c>
    </row>
    <row r="18" ht="13.2" spans="1:16">
      <c r="A18" s="1">
        <v>17</v>
      </c>
      <c r="B18" s="1" t="s">
        <v>6</v>
      </c>
      <c r="C18" s="1" t="s">
        <v>7</v>
      </c>
      <c r="D18" s="1" t="s">
        <v>3594</v>
      </c>
      <c r="E18" s="1" t="s">
        <v>3595</v>
      </c>
      <c r="F18" s="1" t="s">
        <v>3585</v>
      </c>
      <c r="H18" s="1" t="s">
        <v>3596</v>
      </c>
      <c r="I18" s="52" t="s">
        <v>726</v>
      </c>
      <c r="J18" s="52" t="s">
        <v>727</v>
      </c>
      <c r="K18" s="52" t="s">
        <v>3597</v>
      </c>
      <c r="M18" s="2"/>
      <c r="O18" s="1" t="s">
        <v>3664</v>
      </c>
      <c r="P18" s="52" t="s">
        <v>3665</v>
      </c>
    </row>
    <row r="19" ht="13.2" spans="1:18">
      <c r="A19" s="1">
        <v>18</v>
      </c>
      <c r="B19" s="1" t="s">
        <v>6</v>
      </c>
      <c r="C19" s="1" t="s">
        <v>8</v>
      </c>
      <c r="D19" s="1" t="s">
        <v>3594</v>
      </c>
      <c r="E19" s="1" t="s">
        <v>3595</v>
      </c>
      <c r="F19" s="1" t="s">
        <v>3585</v>
      </c>
      <c r="H19" s="1" t="s">
        <v>3596</v>
      </c>
      <c r="I19" s="52" t="s">
        <v>728</v>
      </c>
      <c r="J19" s="52" t="s">
        <v>729</v>
      </c>
      <c r="K19" s="1" t="s">
        <v>3602</v>
      </c>
      <c r="M19" s="2"/>
      <c r="O19" s="1" t="s">
        <v>3668</v>
      </c>
      <c r="P19" s="52" t="s">
        <v>3669</v>
      </c>
      <c r="R19" s="1" t="s">
        <v>3609</v>
      </c>
    </row>
    <row r="20" ht="13.2" spans="1:16">
      <c r="A20" s="1">
        <v>19</v>
      </c>
      <c r="B20" s="1" t="s">
        <v>6</v>
      </c>
      <c r="C20" s="1" t="s">
        <v>7</v>
      </c>
      <c r="D20" s="1" t="s">
        <v>3594</v>
      </c>
      <c r="E20" s="1" t="s">
        <v>3595</v>
      </c>
      <c r="F20" s="1" t="s">
        <v>3585</v>
      </c>
      <c r="H20" s="1" t="s">
        <v>3596</v>
      </c>
      <c r="I20" s="52" t="s">
        <v>730</v>
      </c>
      <c r="J20" s="52" t="s">
        <v>731</v>
      </c>
      <c r="K20" s="1" t="s">
        <v>3602</v>
      </c>
      <c r="M20" s="2"/>
      <c r="O20" s="1" t="s">
        <v>3670</v>
      </c>
      <c r="P20" s="52" t="s">
        <v>3671</v>
      </c>
    </row>
    <row r="21" ht="13.2" spans="1:18">
      <c r="A21" s="1">
        <v>20</v>
      </c>
      <c r="B21" s="1" t="s">
        <v>6</v>
      </c>
      <c r="C21" s="1" t="s">
        <v>8</v>
      </c>
      <c r="D21" s="1" t="s">
        <v>3594</v>
      </c>
      <c r="E21" s="1" t="s">
        <v>3595</v>
      </c>
      <c r="F21" s="1" t="s">
        <v>3585</v>
      </c>
      <c r="H21" s="1" t="s">
        <v>3596</v>
      </c>
      <c r="I21" s="52" t="s">
        <v>732</v>
      </c>
      <c r="J21" s="52" t="s">
        <v>733</v>
      </c>
      <c r="K21" s="1" t="s">
        <v>3602</v>
      </c>
      <c r="M21" s="2"/>
      <c r="O21" s="1" t="s">
        <v>3674</v>
      </c>
      <c r="P21" s="52" t="s">
        <v>3675</v>
      </c>
      <c r="R21" s="1" t="s">
        <v>3609</v>
      </c>
    </row>
    <row r="22" ht="13.2" spans="1:18">
      <c r="A22" s="1">
        <v>21</v>
      </c>
      <c r="B22" s="1" t="s">
        <v>6</v>
      </c>
      <c r="C22" s="1" t="s">
        <v>8</v>
      </c>
      <c r="D22" s="1" t="s">
        <v>3594</v>
      </c>
      <c r="E22" s="1" t="s">
        <v>3595</v>
      </c>
      <c r="F22" s="1" t="s">
        <v>3585</v>
      </c>
      <c r="H22" s="1" t="s">
        <v>3596</v>
      </c>
      <c r="I22" s="52" t="s">
        <v>734</v>
      </c>
      <c r="J22" s="52" t="s">
        <v>735</v>
      </c>
      <c r="K22" s="1" t="s">
        <v>3602</v>
      </c>
      <c r="M22" s="2"/>
      <c r="N22" s="1" t="s">
        <v>3676</v>
      </c>
      <c r="O22" s="1" t="s">
        <v>3677</v>
      </c>
      <c r="P22" s="52" t="s">
        <v>3678</v>
      </c>
      <c r="R22" s="1" t="s">
        <v>3609</v>
      </c>
    </row>
    <row r="23" ht="13.2" spans="1:16">
      <c r="A23" s="1">
        <v>22</v>
      </c>
      <c r="B23" s="1" t="s">
        <v>6</v>
      </c>
      <c r="C23" s="1" t="s">
        <v>7</v>
      </c>
      <c r="D23" s="1" t="s">
        <v>3594</v>
      </c>
      <c r="E23" s="1" t="s">
        <v>3595</v>
      </c>
      <c r="F23" s="1" t="s">
        <v>3585</v>
      </c>
      <c r="H23" s="1" t="s">
        <v>3596</v>
      </c>
      <c r="I23" s="52" t="s">
        <v>736</v>
      </c>
      <c r="J23" s="52" t="s">
        <v>737</v>
      </c>
      <c r="K23" s="1" t="s">
        <v>3602</v>
      </c>
      <c r="M23" s="2"/>
      <c r="N23" s="1" t="s">
        <v>3679</v>
      </c>
      <c r="O23" s="1" t="s">
        <v>3680</v>
      </c>
      <c r="P23" s="52" t="s">
        <v>3681</v>
      </c>
    </row>
    <row r="24" ht="13.2" spans="1:16">
      <c r="A24" s="1">
        <v>23</v>
      </c>
      <c r="B24" s="1" t="s">
        <v>6</v>
      </c>
      <c r="C24" s="1" t="s">
        <v>7</v>
      </c>
      <c r="D24" s="1" t="s">
        <v>3594</v>
      </c>
      <c r="E24" s="1" t="s">
        <v>3595</v>
      </c>
      <c r="F24" s="1" t="s">
        <v>3585</v>
      </c>
      <c r="H24" s="1" t="s">
        <v>3596</v>
      </c>
      <c r="I24" s="52" t="s">
        <v>738</v>
      </c>
      <c r="J24" s="52" t="s">
        <v>739</v>
      </c>
      <c r="K24" s="1" t="s">
        <v>3602</v>
      </c>
      <c r="M24" s="2"/>
      <c r="N24" s="1" t="s">
        <v>3684</v>
      </c>
      <c r="O24" s="1" t="s">
        <v>3685</v>
      </c>
      <c r="P24" s="52" t="s">
        <v>3686</v>
      </c>
    </row>
    <row r="25" ht="13.2" spans="1:16">
      <c r="A25" s="1">
        <v>24</v>
      </c>
      <c r="B25" s="1" t="s">
        <v>6</v>
      </c>
      <c r="C25" s="1" t="s">
        <v>7</v>
      </c>
      <c r="D25" s="1" t="s">
        <v>3594</v>
      </c>
      <c r="E25" s="1" t="s">
        <v>3595</v>
      </c>
      <c r="F25" s="1" t="s">
        <v>3585</v>
      </c>
      <c r="H25" s="1" t="s">
        <v>3596</v>
      </c>
      <c r="I25" s="52" t="s">
        <v>740</v>
      </c>
      <c r="J25" s="52" t="s">
        <v>741</v>
      </c>
      <c r="K25" s="52" t="s">
        <v>3597</v>
      </c>
      <c r="M25" s="2"/>
      <c r="O25" s="1" t="s">
        <v>3689</v>
      </c>
      <c r="P25" s="52" t="s">
        <v>3690</v>
      </c>
    </row>
    <row r="26" ht="13.2" spans="1:16">
      <c r="A26" s="1">
        <v>25</v>
      </c>
      <c r="B26" s="1" t="s">
        <v>6</v>
      </c>
      <c r="C26" s="1" t="s">
        <v>7</v>
      </c>
      <c r="D26" s="1" t="s">
        <v>3594</v>
      </c>
      <c r="E26" s="1" t="s">
        <v>3595</v>
      </c>
      <c r="F26" s="1" t="s">
        <v>3585</v>
      </c>
      <c r="H26" s="1" t="s">
        <v>3596</v>
      </c>
      <c r="I26" s="52" t="s">
        <v>742</v>
      </c>
      <c r="J26" s="52" t="s">
        <v>743</v>
      </c>
      <c r="K26" s="1" t="s">
        <v>3602</v>
      </c>
      <c r="M26" s="2"/>
      <c r="O26" s="1" t="s">
        <v>3693</v>
      </c>
      <c r="P26" s="52" t="s">
        <v>3694</v>
      </c>
    </row>
    <row r="27" ht="13.2" spans="1:16">
      <c r="A27" s="1">
        <v>26</v>
      </c>
      <c r="B27" s="1" t="s">
        <v>6</v>
      </c>
      <c r="C27" s="1" t="s">
        <v>7</v>
      </c>
      <c r="D27" s="1" t="s">
        <v>3594</v>
      </c>
      <c r="E27" s="1" t="s">
        <v>3595</v>
      </c>
      <c r="F27" s="1" t="s">
        <v>3585</v>
      </c>
      <c r="H27" s="1" t="s">
        <v>3596</v>
      </c>
      <c r="I27" s="52" t="s">
        <v>744</v>
      </c>
      <c r="J27" s="52" t="s">
        <v>745</v>
      </c>
      <c r="K27" s="1" t="s">
        <v>3602</v>
      </c>
      <c r="M27" s="2"/>
      <c r="O27" s="1" t="s">
        <v>3697</v>
      </c>
      <c r="P27" s="52" t="s">
        <v>3698</v>
      </c>
    </row>
    <row r="28" ht="13.2" spans="1:16">
      <c r="A28" s="1">
        <v>27</v>
      </c>
      <c r="B28" s="1" t="s">
        <v>6</v>
      </c>
      <c r="C28" s="1" t="s">
        <v>7</v>
      </c>
      <c r="D28" s="1" t="s">
        <v>3594</v>
      </c>
      <c r="E28" s="1" t="s">
        <v>3595</v>
      </c>
      <c r="F28" s="1" t="s">
        <v>3585</v>
      </c>
      <c r="H28" s="1" t="s">
        <v>3596</v>
      </c>
      <c r="I28" s="52" t="s">
        <v>746</v>
      </c>
      <c r="J28" s="52" t="s">
        <v>747</v>
      </c>
      <c r="K28" s="52" t="s">
        <v>3597</v>
      </c>
      <c r="M28" s="2"/>
      <c r="O28" s="1" t="s">
        <v>3700</v>
      </c>
      <c r="P28" s="52" t="s">
        <v>3701</v>
      </c>
    </row>
    <row r="29" ht="13.2" spans="1:16">
      <c r="A29" s="1">
        <v>28</v>
      </c>
      <c r="B29" s="1" t="s">
        <v>6</v>
      </c>
      <c r="C29" s="1" t="s">
        <v>7</v>
      </c>
      <c r="D29" s="1" t="s">
        <v>3594</v>
      </c>
      <c r="E29" s="1" t="s">
        <v>3595</v>
      </c>
      <c r="F29" s="1" t="s">
        <v>3585</v>
      </c>
      <c r="H29" s="1" t="s">
        <v>3596</v>
      </c>
      <c r="I29" s="52" t="s">
        <v>748</v>
      </c>
      <c r="J29" s="52" t="s">
        <v>749</v>
      </c>
      <c r="K29" s="52" t="s">
        <v>3597</v>
      </c>
      <c r="M29" s="2"/>
      <c r="O29" s="1" t="s">
        <v>3703</v>
      </c>
      <c r="P29" s="52" t="s">
        <v>3704</v>
      </c>
    </row>
    <row r="30" ht="13.2" spans="1:16">
      <c r="A30" s="1">
        <v>29</v>
      </c>
      <c r="B30" s="1" t="s">
        <v>6</v>
      </c>
      <c r="C30" s="1" t="s">
        <v>7</v>
      </c>
      <c r="D30" s="1" t="s">
        <v>3594</v>
      </c>
      <c r="E30" s="1" t="s">
        <v>3595</v>
      </c>
      <c r="F30" s="1" t="s">
        <v>3585</v>
      </c>
      <c r="H30" s="1" t="s">
        <v>3596</v>
      </c>
      <c r="I30" s="52" t="s">
        <v>750</v>
      </c>
      <c r="J30" s="52" t="s">
        <v>751</v>
      </c>
      <c r="K30" s="1" t="s">
        <v>3602</v>
      </c>
      <c r="M30" s="2"/>
      <c r="O30" s="1" t="s">
        <v>3707</v>
      </c>
      <c r="P30" s="52" t="s">
        <v>3708</v>
      </c>
    </row>
    <row r="31" ht="13.2" spans="1:16">
      <c r="A31" s="1">
        <v>30</v>
      </c>
      <c r="B31" s="1" t="s">
        <v>6</v>
      </c>
      <c r="C31" s="1" t="s">
        <v>7</v>
      </c>
      <c r="D31" s="1" t="s">
        <v>3594</v>
      </c>
      <c r="E31" s="1" t="s">
        <v>3595</v>
      </c>
      <c r="F31" s="1" t="s">
        <v>3585</v>
      </c>
      <c r="H31" s="1" t="s">
        <v>3596</v>
      </c>
      <c r="I31" s="52" t="s">
        <v>752</v>
      </c>
      <c r="J31" s="52" t="s">
        <v>753</v>
      </c>
      <c r="K31" s="1" t="s">
        <v>3602</v>
      </c>
      <c r="M31" s="2"/>
      <c r="N31" s="1" t="s">
        <v>3711</v>
      </c>
      <c r="O31" s="1" t="s">
        <v>3712</v>
      </c>
      <c r="P31" s="52" t="s">
        <v>3713</v>
      </c>
    </row>
    <row r="32" ht="13.2" spans="1:16">
      <c r="A32" s="1">
        <v>31</v>
      </c>
      <c r="B32" s="1" t="s">
        <v>6</v>
      </c>
      <c r="C32" s="1" t="s">
        <v>7</v>
      </c>
      <c r="D32" s="1" t="s">
        <v>3594</v>
      </c>
      <c r="E32" s="1" t="s">
        <v>3595</v>
      </c>
      <c r="F32" s="1" t="s">
        <v>3585</v>
      </c>
      <c r="H32" s="1" t="s">
        <v>3596</v>
      </c>
      <c r="I32" s="52" t="s">
        <v>754</v>
      </c>
      <c r="J32" s="52" t="s">
        <v>755</v>
      </c>
      <c r="K32" s="1" t="s">
        <v>3602</v>
      </c>
      <c r="M32" s="2"/>
      <c r="N32" s="1" t="s">
        <v>3711</v>
      </c>
      <c r="O32" s="1" t="s">
        <v>3716</v>
      </c>
      <c r="P32" s="52" t="s">
        <v>3669</v>
      </c>
    </row>
    <row r="33" ht="13.2" spans="1:16">
      <c r="A33" s="1">
        <v>32</v>
      </c>
      <c r="B33" s="1" t="s">
        <v>6</v>
      </c>
      <c r="C33" s="1" t="s">
        <v>7</v>
      </c>
      <c r="D33" s="1" t="s">
        <v>3594</v>
      </c>
      <c r="E33" s="1" t="s">
        <v>3595</v>
      </c>
      <c r="F33" s="1" t="s">
        <v>3585</v>
      </c>
      <c r="H33" s="1" t="s">
        <v>3596</v>
      </c>
      <c r="I33" s="52" t="s">
        <v>756</v>
      </c>
      <c r="J33" s="52" t="s">
        <v>757</v>
      </c>
      <c r="K33" s="52" t="s">
        <v>3597</v>
      </c>
      <c r="M33" s="2"/>
      <c r="O33" s="1" t="s">
        <v>3719</v>
      </c>
      <c r="P33" s="52" t="s">
        <v>3720</v>
      </c>
    </row>
    <row r="34" ht="13.2" spans="1:16">
      <c r="A34" s="1">
        <v>33</v>
      </c>
      <c r="B34" s="1" t="s">
        <v>6</v>
      </c>
      <c r="C34" s="1" t="s">
        <v>7</v>
      </c>
      <c r="D34" s="1" t="s">
        <v>3594</v>
      </c>
      <c r="E34" s="1" t="s">
        <v>3595</v>
      </c>
      <c r="F34" s="1" t="s">
        <v>3585</v>
      </c>
      <c r="H34" s="1" t="s">
        <v>3596</v>
      </c>
      <c r="I34" s="52" t="s">
        <v>758</v>
      </c>
      <c r="J34" s="52" t="s">
        <v>759</v>
      </c>
      <c r="K34" s="52" t="s">
        <v>3597</v>
      </c>
      <c r="M34" s="2"/>
      <c r="N34" s="1" t="s">
        <v>3723</v>
      </c>
      <c r="O34" s="1" t="s">
        <v>3724</v>
      </c>
      <c r="P34" s="52" t="s">
        <v>3725</v>
      </c>
    </row>
    <row r="35" ht="13.2" spans="1:16">
      <c r="A35" s="1">
        <v>34</v>
      </c>
      <c r="B35" s="1" t="s">
        <v>6</v>
      </c>
      <c r="C35" s="1" t="s">
        <v>7</v>
      </c>
      <c r="D35" s="1" t="s">
        <v>3594</v>
      </c>
      <c r="E35" s="1" t="s">
        <v>3595</v>
      </c>
      <c r="F35" s="1" t="s">
        <v>3585</v>
      </c>
      <c r="H35" s="1" t="s">
        <v>3596</v>
      </c>
      <c r="I35" s="52" t="s">
        <v>760</v>
      </c>
      <c r="J35" s="52" t="s">
        <v>761</v>
      </c>
      <c r="K35" s="1" t="s">
        <v>3602</v>
      </c>
      <c r="M35" s="2"/>
      <c r="O35" s="1" t="s">
        <v>3728</v>
      </c>
      <c r="P35" s="52" t="s">
        <v>3729</v>
      </c>
    </row>
    <row r="36" ht="13.2" spans="1:16">
      <c r="A36" s="1">
        <v>35</v>
      </c>
      <c r="B36" s="1" t="s">
        <v>6</v>
      </c>
      <c r="C36" s="1" t="s">
        <v>7</v>
      </c>
      <c r="D36" s="1" t="s">
        <v>3594</v>
      </c>
      <c r="E36" s="1" t="s">
        <v>3595</v>
      </c>
      <c r="F36" s="1" t="s">
        <v>3585</v>
      </c>
      <c r="H36" s="1" t="s">
        <v>3596</v>
      </c>
      <c r="I36" s="52" t="s">
        <v>762</v>
      </c>
      <c r="J36" s="52" t="s">
        <v>763</v>
      </c>
      <c r="K36" s="1" t="s">
        <v>3602</v>
      </c>
      <c r="M36" s="2"/>
      <c r="O36" s="1" t="s">
        <v>3732</v>
      </c>
      <c r="P36" s="52" t="s">
        <v>3733</v>
      </c>
    </row>
    <row r="37" ht="13.2" spans="1:16">
      <c r="A37" s="1">
        <v>36</v>
      </c>
      <c r="B37" s="1" t="s">
        <v>6</v>
      </c>
      <c r="C37" s="1" t="s">
        <v>7</v>
      </c>
      <c r="D37" s="1" t="s">
        <v>3594</v>
      </c>
      <c r="E37" s="1" t="s">
        <v>3595</v>
      </c>
      <c r="F37" s="1" t="s">
        <v>3585</v>
      </c>
      <c r="H37" s="1" t="s">
        <v>3596</v>
      </c>
      <c r="I37" s="52" t="s">
        <v>763</v>
      </c>
      <c r="J37" s="52" t="s">
        <v>764</v>
      </c>
      <c r="K37" s="1" t="s">
        <v>3602</v>
      </c>
      <c r="M37" s="2"/>
      <c r="O37" s="1" t="s">
        <v>3736</v>
      </c>
      <c r="P37" s="52" t="s">
        <v>3737</v>
      </c>
    </row>
    <row r="38" ht="13.2" spans="1:16">
      <c r="A38" s="1">
        <v>37</v>
      </c>
      <c r="B38" s="1" t="s">
        <v>6</v>
      </c>
      <c r="C38" s="1" t="s">
        <v>7</v>
      </c>
      <c r="D38" s="1" t="s">
        <v>3594</v>
      </c>
      <c r="E38" s="1" t="s">
        <v>3595</v>
      </c>
      <c r="F38" s="1" t="s">
        <v>3585</v>
      </c>
      <c r="H38" s="1" t="s">
        <v>3596</v>
      </c>
      <c r="I38" s="52" t="s">
        <v>765</v>
      </c>
      <c r="J38" s="52" t="s">
        <v>766</v>
      </c>
      <c r="K38" s="1" t="s">
        <v>3602</v>
      </c>
      <c r="M38" s="2"/>
      <c r="O38" s="1" t="s">
        <v>3740</v>
      </c>
      <c r="P38" s="52" t="s">
        <v>3741</v>
      </c>
    </row>
    <row r="39" ht="13.2" spans="1:18">
      <c r="A39" s="1">
        <v>38</v>
      </c>
      <c r="B39" s="1" t="s">
        <v>6</v>
      </c>
      <c r="C39" s="1" t="s">
        <v>8</v>
      </c>
      <c r="D39" s="1" t="s">
        <v>3594</v>
      </c>
      <c r="E39" s="1" t="s">
        <v>3595</v>
      </c>
      <c r="F39" s="1" t="s">
        <v>3585</v>
      </c>
      <c r="H39" s="1" t="s">
        <v>3596</v>
      </c>
      <c r="I39" s="52" t="s">
        <v>767</v>
      </c>
      <c r="J39" s="52" t="s">
        <v>768</v>
      </c>
      <c r="K39" s="1" t="s">
        <v>3602</v>
      </c>
      <c r="M39" s="2"/>
      <c r="O39" s="1" t="s">
        <v>3744</v>
      </c>
      <c r="P39" s="52" t="s">
        <v>3745</v>
      </c>
      <c r="R39" s="1" t="s">
        <v>3609</v>
      </c>
    </row>
    <row r="40" ht="13.2" spans="1:16">
      <c r="A40" s="1">
        <v>39</v>
      </c>
      <c r="B40" s="1" t="s">
        <v>6</v>
      </c>
      <c r="C40" s="1" t="s">
        <v>7</v>
      </c>
      <c r="D40" s="1" t="s">
        <v>3594</v>
      </c>
      <c r="E40" s="1" t="s">
        <v>3595</v>
      </c>
      <c r="F40" s="1" t="s">
        <v>3585</v>
      </c>
      <c r="H40" s="1" t="s">
        <v>3596</v>
      </c>
      <c r="I40" s="52" t="s">
        <v>769</v>
      </c>
      <c r="J40" s="52" t="s">
        <v>770</v>
      </c>
      <c r="K40" s="1" t="s">
        <v>3602</v>
      </c>
      <c r="M40" s="2"/>
      <c r="O40" s="1" t="s">
        <v>3746</v>
      </c>
      <c r="P40" s="52" t="s">
        <v>3747</v>
      </c>
    </row>
    <row r="41" ht="13.2" spans="1:16">
      <c r="A41" s="1">
        <v>40</v>
      </c>
      <c r="B41" s="1" t="s">
        <v>6</v>
      </c>
      <c r="C41" s="1" t="s">
        <v>7</v>
      </c>
      <c r="D41" s="1" t="s">
        <v>3594</v>
      </c>
      <c r="E41" s="1" t="s">
        <v>3595</v>
      </c>
      <c r="F41" s="1" t="s">
        <v>3585</v>
      </c>
      <c r="H41" s="1" t="s">
        <v>3596</v>
      </c>
      <c r="I41" s="52" t="s">
        <v>771</v>
      </c>
      <c r="J41" s="52" t="s">
        <v>772</v>
      </c>
      <c r="K41" s="52" t="s">
        <v>3597</v>
      </c>
      <c r="M41" s="2"/>
      <c r="N41" s="1" t="s">
        <v>3750</v>
      </c>
      <c r="O41" s="1" t="s">
        <v>3751</v>
      </c>
      <c r="P41" s="52" t="s">
        <v>3752</v>
      </c>
    </row>
    <row r="42" ht="13.2" spans="1:16">
      <c r="A42" s="1">
        <v>41</v>
      </c>
      <c r="B42" s="1" t="s">
        <v>6</v>
      </c>
      <c r="C42" s="1" t="s">
        <v>7</v>
      </c>
      <c r="D42" s="1" t="s">
        <v>3594</v>
      </c>
      <c r="E42" s="1" t="s">
        <v>3595</v>
      </c>
      <c r="F42" s="1" t="s">
        <v>3585</v>
      </c>
      <c r="H42" s="1" t="s">
        <v>3596</v>
      </c>
      <c r="I42" s="52" t="s">
        <v>773</v>
      </c>
      <c r="J42" s="52" t="s">
        <v>774</v>
      </c>
      <c r="K42" s="1" t="s">
        <v>3602</v>
      </c>
      <c r="M42" s="2"/>
      <c r="N42" s="1" t="s">
        <v>3755</v>
      </c>
      <c r="O42" s="1" t="s">
        <v>3756</v>
      </c>
      <c r="P42" s="52" t="s">
        <v>3757</v>
      </c>
    </row>
    <row r="43" ht="13.2" spans="1:16">
      <c r="A43" s="1">
        <v>42</v>
      </c>
      <c r="B43" s="1" t="s">
        <v>6</v>
      </c>
      <c r="C43" s="1" t="s">
        <v>7</v>
      </c>
      <c r="D43" s="1" t="s">
        <v>3594</v>
      </c>
      <c r="E43" s="1" t="s">
        <v>3595</v>
      </c>
      <c r="F43" s="1" t="s">
        <v>3585</v>
      </c>
      <c r="H43" s="1" t="s">
        <v>3596</v>
      </c>
      <c r="I43" s="52" t="s">
        <v>775</v>
      </c>
      <c r="J43" s="52" t="s">
        <v>776</v>
      </c>
      <c r="K43" s="1" t="s">
        <v>3602</v>
      </c>
      <c r="M43" s="2"/>
      <c r="O43" s="1" t="s">
        <v>3760</v>
      </c>
      <c r="P43" s="52" t="s">
        <v>3761</v>
      </c>
    </row>
    <row r="44" ht="13.2" spans="1:16">
      <c r="A44" s="1">
        <v>43</v>
      </c>
      <c r="B44" s="1" t="s">
        <v>6</v>
      </c>
      <c r="C44" s="1" t="s">
        <v>7</v>
      </c>
      <c r="D44" s="1" t="s">
        <v>3594</v>
      </c>
      <c r="E44" s="1" t="s">
        <v>3595</v>
      </c>
      <c r="F44" s="1" t="s">
        <v>3585</v>
      </c>
      <c r="H44" s="1" t="s">
        <v>3596</v>
      </c>
      <c r="I44" s="52" t="s">
        <v>777</v>
      </c>
      <c r="J44" s="52" t="s">
        <v>778</v>
      </c>
      <c r="K44" s="1" t="s">
        <v>3602</v>
      </c>
      <c r="M44" s="2"/>
      <c r="O44" s="1" t="s">
        <v>3764</v>
      </c>
      <c r="P44" s="52" t="s">
        <v>3765</v>
      </c>
    </row>
    <row r="45" ht="13.2" spans="1:16">
      <c r="A45" s="1">
        <v>44</v>
      </c>
      <c r="B45" s="1" t="s">
        <v>6</v>
      </c>
      <c r="C45" s="1" t="s">
        <v>7</v>
      </c>
      <c r="D45" s="1" t="s">
        <v>3594</v>
      </c>
      <c r="E45" s="1" t="s">
        <v>3595</v>
      </c>
      <c r="F45" s="1" t="s">
        <v>3585</v>
      </c>
      <c r="H45" s="1" t="s">
        <v>3596</v>
      </c>
      <c r="I45" s="52" t="s">
        <v>779</v>
      </c>
      <c r="J45" s="52" t="s">
        <v>780</v>
      </c>
      <c r="K45" s="1" t="s">
        <v>3602</v>
      </c>
      <c r="M45" s="2"/>
      <c r="O45" s="1" t="s">
        <v>3768</v>
      </c>
      <c r="P45" s="52" t="s">
        <v>3769</v>
      </c>
    </row>
    <row r="46" ht="13.2" spans="1:16">
      <c r="A46" s="1">
        <v>45</v>
      </c>
      <c r="B46" s="1" t="s">
        <v>6</v>
      </c>
      <c r="C46" s="1" t="s">
        <v>7</v>
      </c>
      <c r="D46" s="1" t="s">
        <v>3594</v>
      </c>
      <c r="E46" s="1" t="s">
        <v>3595</v>
      </c>
      <c r="F46" s="1" t="s">
        <v>3585</v>
      </c>
      <c r="H46" s="1" t="s">
        <v>3596</v>
      </c>
      <c r="I46" s="52" t="s">
        <v>781</v>
      </c>
      <c r="J46" s="52" t="s">
        <v>782</v>
      </c>
      <c r="K46" s="52" t="s">
        <v>3597</v>
      </c>
      <c r="M46" s="2"/>
      <c r="N46" s="1" t="s">
        <v>3772</v>
      </c>
      <c r="O46" s="1" t="s">
        <v>3773</v>
      </c>
      <c r="P46" s="52" t="s">
        <v>3774</v>
      </c>
    </row>
    <row r="47" ht="13.2" spans="1:16">
      <c r="A47" s="1">
        <v>46</v>
      </c>
      <c r="B47" s="1" t="s">
        <v>6</v>
      </c>
      <c r="C47" s="1" t="s">
        <v>7</v>
      </c>
      <c r="D47" s="1" t="s">
        <v>3594</v>
      </c>
      <c r="E47" s="1" t="s">
        <v>3595</v>
      </c>
      <c r="F47" s="1" t="s">
        <v>3585</v>
      </c>
      <c r="H47" s="1" t="s">
        <v>3596</v>
      </c>
      <c r="I47" s="52" t="s">
        <v>783</v>
      </c>
      <c r="J47" s="52" t="s">
        <v>784</v>
      </c>
      <c r="K47" s="1" t="s">
        <v>3602</v>
      </c>
      <c r="M47" s="2"/>
      <c r="O47" s="1" t="s">
        <v>3777</v>
      </c>
      <c r="P47" s="52" t="s">
        <v>3778</v>
      </c>
    </row>
    <row r="48" ht="13.2" spans="1:16">
      <c r="A48" s="1">
        <v>47</v>
      </c>
      <c r="B48" s="1" t="s">
        <v>6</v>
      </c>
      <c r="C48" s="1" t="s">
        <v>7</v>
      </c>
      <c r="D48" s="1" t="s">
        <v>3594</v>
      </c>
      <c r="E48" s="1" t="s">
        <v>3595</v>
      </c>
      <c r="F48" s="1" t="s">
        <v>3585</v>
      </c>
      <c r="H48" s="1" t="s">
        <v>3596</v>
      </c>
      <c r="I48" s="52" t="s">
        <v>785</v>
      </c>
      <c r="J48" s="52" t="s">
        <v>786</v>
      </c>
      <c r="K48" s="1" t="s">
        <v>3602</v>
      </c>
      <c r="M48" s="2"/>
      <c r="O48" s="1" t="s">
        <v>3781</v>
      </c>
      <c r="P48" s="52" t="s">
        <v>3782</v>
      </c>
    </row>
    <row r="49" ht="13.2" spans="1:16">
      <c r="A49" s="1">
        <v>48</v>
      </c>
      <c r="B49" s="1" t="s">
        <v>6</v>
      </c>
      <c r="C49" s="1" t="s">
        <v>7</v>
      </c>
      <c r="D49" s="1" t="s">
        <v>3594</v>
      </c>
      <c r="E49" s="1" t="s">
        <v>3595</v>
      </c>
      <c r="F49" s="1" t="s">
        <v>3585</v>
      </c>
      <c r="H49" s="1" t="s">
        <v>3596</v>
      </c>
      <c r="I49" s="52" t="s">
        <v>787</v>
      </c>
      <c r="J49" s="52" t="s">
        <v>788</v>
      </c>
      <c r="K49" s="52" t="s">
        <v>3597</v>
      </c>
      <c r="M49" s="2"/>
      <c r="O49" s="1" t="s">
        <v>3785</v>
      </c>
      <c r="P49" s="52" t="s">
        <v>3786</v>
      </c>
    </row>
    <row r="50" ht="13.2" spans="1:16">
      <c r="A50" s="1">
        <v>49</v>
      </c>
      <c r="B50" s="1" t="s">
        <v>6</v>
      </c>
      <c r="C50" s="1" t="s">
        <v>7</v>
      </c>
      <c r="D50" s="1" t="s">
        <v>3594</v>
      </c>
      <c r="E50" s="1" t="s">
        <v>3595</v>
      </c>
      <c r="F50" s="1" t="s">
        <v>3585</v>
      </c>
      <c r="H50" s="1" t="s">
        <v>3596</v>
      </c>
      <c r="I50" s="52" t="s">
        <v>789</v>
      </c>
      <c r="J50" s="52" t="s">
        <v>790</v>
      </c>
      <c r="K50" s="52" t="s">
        <v>3597</v>
      </c>
      <c r="M50" s="2"/>
      <c r="O50" s="1" t="s">
        <v>3789</v>
      </c>
      <c r="P50" s="52" t="s">
        <v>3790</v>
      </c>
    </row>
    <row r="51" ht="13.2" spans="1:16">
      <c r="A51" s="1">
        <v>50</v>
      </c>
      <c r="B51" s="1" t="s">
        <v>6</v>
      </c>
      <c r="C51" s="1" t="s">
        <v>7</v>
      </c>
      <c r="D51" s="1" t="s">
        <v>3594</v>
      </c>
      <c r="E51" s="1" t="s">
        <v>3595</v>
      </c>
      <c r="F51" s="1" t="s">
        <v>3585</v>
      </c>
      <c r="H51" s="1" t="s">
        <v>3596</v>
      </c>
      <c r="I51" s="52" t="s">
        <v>791</v>
      </c>
      <c r="J51" s="52" t="s">
        <v>792</v>
      </c>
      <c r="K51" s="1" t="s">
        <v>3602</v>
      </c>
      <c r="M51" s="2"/>
      <c r="O51" s="1" t="s">
        <v>3793</v>
      </c>
      <c r="P51" s="52" t="s">
        <v>3794</v>
      </c>
    </row>
    <row r="52" ht="13.2" spans="1:16">
      <c r="A52" s="1">
        <v>51</v>
      </c>
      <c r="B52" s="1" t="s">
        <v>6</v>
      </c>
      <c r="C52" s="1" t="s">
        <v>7</v>
      </c>
      <c r="D52" s="1" t="s">
        <v>3594</v>
      </c>
      <c r="E52" s="1" t="s">
        <v>3595</v>
      </c>
      <c r="F52" s="1" t="s">
        <v>3585</v>
      </c>
      <c r="H52" s="1" t="s">
        <v>3596</v>
      </c>
      <c r="I52" s="52" t="s">
        <v>793</v>
      </c>
      <c r="J52" s="52" t="s">
        <v>794</v>
      </c>
      <c r="K52" s="52" t="s">
        <v>3597</v>
      </c>
      <c r="M52" s="2"/>
      <c r="N52" s="1" t="s">
        <v>3797</v>
      </c>
      <c r="O52" s="1" t="s">
        <v>3798</v>
      </c>
      <c r="P52" s="52" t="s">
        <v>3757</v>
      </c>
    </row>
    <row r="53" ht="13.2" spans="1:16">
      <c r="A53" s="1">
        <v>52</v>
      </c>
      <c r="B53" s="1" t="s">
        <v>6</v>
      </c>
      <c r="C53" s="1" t="s">
        <v>7</v>
      </c>
      <c r="D53" s="1" t="s">
        <v>3594</v>
      </c>
      <c r="E53" s="1" t="s">
        <v>3595</v>
      </c>
      <c r="F53" s="1" t="s">
        <v>3585</v>
      </c>
      <c r="H53" s="1" t="s">
        <v>3596</v>
      </c>
      <c r="I53" s="52" t="s">
        <v>795</v>
      </c>
      <c r="J53" s="52" t="s">
        <v>796</v>
      </c>
      <c r="K53" s="1" t="s">
        <v>3602</v>
      </c>
      <c r="M53" s="2"/>
      <c r="O53" s="1" t="s">
        <v>3800</v>
      </c>
      <c r="P53" s="52" t="s">
        <v>3801</v>
      </c>
    </row>
    <row r="54" ht="13.2" spans="1:16">
      <c r="A54" s="1">
        <v>53</v>
      </c>
      <c r="B54" s="1" t="s">
        <v>6</v>
      </c>
      <c r="C54" s="1" t="s">
        <v>7</v>
      </c>
      <c r="D54" s="1" t="s">
        <v>3594</v>
      </c>
      <c r="E54" s="1" t="s">
        <v>3595</v>
      </c>
      <c r="F54" s="1" t="s">
        <v>3585</v>
      </c>
      <c r="H54" s="1" t="s">
        <v>3596</v>
      </c>
      <c r="I54" s="52" t="s">
        <v>797</v>
      </c>
      <c r="J54" s="52" t="s">
        <v>798</v>
      </c>
      <c r="K54" s="1" t="s">
        <v>3602</v>
      </c>
      <c r="M54" s="2"/>
      <c r="N54" s="1" t="s">
        <v>3804</v>
      </c>
      <c r="O54" s="1" t="s">
        <v>3805</v>
      </c>
      <c r="P54" s="52" t="s">
        <v>3806</v>
      </c>
    </row>
    <row r="55" ht="13.2" spans="1:16">
      <c r="A55" s="1">
        <v>54</v>
      </c>
      <c r="B55" s="1" t="s">
        <v>6</v>
      </c>
      <c r="C55" s="1" t="s">
        <v>7</v>
      </c>
      <c r="D55" s="1" t="s">
        <v>3594</v>
      </c>
      <c r="E55" s="1" t="s">
        <v>3595</v>
      </c>
      <c r="F55" s="1" t="s">
        <v>3585</v>
      </c>
      <c r="H55" s="1" t="s">
        <v>3596</v>
      </c>
      <c r="I55" s="52" t="s">
        <v>799</v>
      </c>
      <c r="J55" s="52" t="s">
        <v>800</v>
      </c>
      <c r="K55" s="1" t="s">
        <v>3602</v>
      </c>
      <c r="M55" s="2"/>
      <c r="N55" s="1" t="s">
        <v>3808</v>
      </c>
      <c r="O55" s="1" t="s">
        <v>3809</v>
      </c>
      <c r="P55" s="52" t="s">
        <v>3810</v>
      </c>
    </row>
    <row r="56" ht="13.2" spans="1:16">
      <c r="A56" s="1">
        <v>55</v>
      </c>
      <c r="B56" s="1" t="s">
        <v>6</v>
      </c>
      <c r="C56" s="1" t="s">
        <v>7</v>
      </c>
      <c r="D56" s="1" t="s">
        <v>3594</v>
      </c>
      <c r="E56" s="1" t="s">
        <v>3595</v>
      </c>
      <c r="F56" s="1" t="s">
        <v>3585</v>
      </c>
      <c r="H56" s="1" t="s">
        <v>3596</v>
      </c>
      <c r="I56" s="52" t="s">
        <v>801</v>
      </c>
      <c r="J56" s="52" t="s">
        <v>802</v>
      </c>
      <c r="K56" s="1" t="s">
        <v>3602</v>
      </c>
      <c r="M56" s="2"/>
      <c r="N56" s="1" t="s">
        <v>3813</v>
      </c>
      <c r="O56" s="1" t="s">
        <v>3814</v>
      </c>
      <c r="P56" s="52" t="s">
        <v>3815</v>
      </c>
    </row>
    <row r="57" ht="13.2" spans="1:16">
      <c r="A57" s="1">
        <v>56</v>
      </c>
      <c r="B57" s="1" t="s">
        <v>6</v>
      </c>
      <c r="C57" s="1" t="s">
        <v>7</v>
      </c>
      <c r="D57" s="1" t="s">
        <v>3594</v>
      </c>
      <c r="E57" s="1" t="s">
        <v>3595</v>
      </c>
      <c r="F57" s="1" t="s">
        <v>3585</v>
      </c>
      <c r="H57" s="1" t="s">
        <v>3596</v>
      </c>
      <c r="I57" s="52" t="s">
        <v>803</v>
      </c>
      <c r="J57" s="52" t="s">
        <v>804</v>
      </c>
      <c r="K57" s="1" t="s">
        <v>3602</v>
      </c>
      <c r="M57" s="2"/>
      <c r="O57" s="1" t="s">
        <v>3818</v>
      </c>
      <c r="P57" s="52" t="s">
        <v>3819</v>
      </c>
    </row>
    <row r="58" ht="13.2" spans="1:16">
      <c r="A58" s="1">
        <v>57</v>
      </c>
      <c r="B58" s="1" t="s">
        <v>6</v>
      </c>
      <c r="C58" s="1" t="s">
        <v>7</v>
      </c>
      <c r="D58" s="1" t="s">
        <v>3594</v>
      </c>
      <c r="E58" s="1" t="s">
        <v>3595</v>
      </c>
      <c r="F58" s="1" t="s">
        <v>3585</v>
      </c>
      <c r="H58" s="1" t="s">
        <v>3596</v>
      </c>
      <c r="I58" s="52" t="s">
        <v>805</v>
      </c>
      <c r="J58" s="52" t="s">
        <v>806</v>
      </c>
      <c r="K58" s="1" t="s">
        <v>3602</v>
      </c>
      <c r="M58" s="2"/>
      <c r="O58" s="1" t="s">
        <v>3822</v>
      </c>
      <c r="P58" s="52" t="s">
        <v>3823</v>
      </c>
    </row>
    <row r="59" ht="13.2" spans="1:16">
      <c r="A59" s="1">
        <v>58</v>
      </c>
      <c r="B59" s="1" t="s">
        <v>6</v>
      </c>
      <c r="C59" s="1" t="s">
        <v>7</v>
      </c>
      <c r="D59" s="1" t="s">
        <v>3594</v>
      </c>
      <c r="E59" s="1" t="s">
        <v>3595</v>
      </c>
      <c r="F59" s="1" t="s">
        <v>3585</v>
      </c>
      <c r="H59" s="1" t="s">
        <v>3596</v>
      </c>
      <c r="I59" s="52" t="s">
        <v>807</v>
      </c>
      <c r="J59" s="52" t="s">
        <v>808</v>
      </c>
      <c r="K59" s="1" t="s">
        <v>3602</v>
      </c>
      <c r="M59" s="2"/>
      <c r="O59" s="1" t="s">
        <v>3826</v>
      </c>
      <c r="P59" s="52" t="s">
        <v>3827</v>
      </c>
    </row>
    <row r="60" ht="13.2" spans="1:16">
      <c r="A60" s="1">
        <v>59</v>
      </c>
      <c r="B60" s="1" t="s">
        <v>6</v>
      </c>
      <c r="C60" s="1" t="s">
        <v>7</v>
      </c>
      <c r="D60" s="1" t="s">
        <v>3594</v>
      </c>
      <c r="E60" s="1" t="s">
        <v>3595</v>
      </c>
      <c r="F60" s="1" t="s">
        <v>3585</v>
      </c>
      <c r="H60" s="1" t="s">
        <v>3596</v>
      </c>
      <c r="I60" s="52" t="s">
        <v>809</v>
      </c>
      <c r="J60" s="52" t="s">
        <v>810</v>
      </c>
      <c r="K60" s="1" t="s">
        <v>3602</v>
      </c>
      <c r="M60" s="2"/>
      <c r="N60" s="1" t="s">
        <v>3830</v>
      </c>
      <c r="O60" s="1" t="s">
        <v>3831</v>
      </c>
      <c r="P60" s="52" t="s">
        <v>3832</v>
      </c>
    </row>
    <row r="61" ht="13.2" spans="1:16">
      <c r="A61" s="1">
        <v>60</v>
      </c>
      <c r="B61" s="1" t="s">
        <v>6</v>
      </c>
      <c r="C61" s="1" t="s">
        <v>7</v>
      </c>
      <c r="D61" s="1" t="s">
        <v>3594</v>
      </c>
      <c r="E61" s="1" t="s">
        <v>3595</v>
      </c>
      <c r="F61" s="1" t="s">
        <v>3585</v>
      </c>
      <c r="H61" s="1" t="s">
        <v>3596</v>
      </c>
      <c r="I61" s="52" t="s">
        <v>811</v>
      </c>
      <c r="J61" s="52" t="s">
        <v>812</v>
      </c>
      <c r="K61" s="52" t="s">
        <v>3597</v>
      </c>
      <c r="M61" s="2"/>
      <c r="O61" s="1" t="s">
        <v>3835</v>
      </c>
      <c r="P61" s="52" t="s">
        <v>3836</v>
      </c>
    </row>
    <row r="62" ht="13.2" spans="1:16">
      <c r="A62" s="1">
        <v>61</v>
      </c>
      <c r="B62" s="1" t="s">
        <v>6</v>
      </c>
      <c r="C62" s="1" t="s">
        <v>7</v>
      </c>
      <c r="D62" s="1" t="s">
        <v>3594</v>
      </c>
      <c r="E62" s="1" t="s">
        <v>3595</v>
      </c>
      <c r="F62" s="1" t="s">
        <v>3585</v>
      </c>
      <c r="H62" s="1" t="s">
        <v>3596</v>
      </c>
      <c r="I62" s="52" t="s">
        <v>813</v>
      </c>
      <c r="J62" s="52" t="s">
        <v>814</v>
      </c>
      <c r="K62" s="1" t="s">
        <v>3602</v>
      </c>
      <c r="M62" s="2"/>
      <c r="O62" s="1" t="s">
        <v>3839</v>
      </c>
      <c r="P62" s="52" t="s">
        <v>3840</v>
      </c>
    </row>
    <row r="63" ht="13.2" spans="1:16">
      <c r="A63" s="1">
        <v>62</v>
      </c>
      <c r="B63" s="1" t="s">
        <v>6</v>
      </c>
      <c r="C63" s="1" t="s">
        <v>7</v>
      </c>
      <c r="D63" s="1" t="s">
        <v>3594</v>
      </c>
      <c r="E63" s="1" t="s">
        <v>3595</v>
      </c>
      <c r="F63" s="1" t="s">
        <v>3585</v>
      </c>
      <c r="H63" s="1" t="s">
        <v>3596</v>
      </c>
      <c r="I63" s="52" t="s">
        <v>815</v>
      </c>
      <c r="J63" s="52" t="s">
        <v>816</v>
      </c>
      <c r="K63" s="1" t="s">
        <v>3602</v>
      </c>
      <c r="M63" s="2"/>
      <c r="N63" s="1" t="s">
        <v>3843</v>
      </c>
      <c r="O63" s="1" t="s">
        <v>3844</v>
      </c>
      <c r="P63" s="52" t="s">
        <v>3845</v>
      </c>
    </row>
    <row r="64" ht="13.2" spans="1:16">
      <c r="A64" s="1">
        <v>63</v>
      </c>
      <c r="B64" s="1" t="s">
        <v>6</v>
      </c>
      <c r="C64" s="1" t="s">
        <v>7</v>
      </c>
      <c r="D64" s="1" t="s">
        <v>3594</v>
      </c>
      <c r="E64" s="1" t="s">
        <v>3595</v>
      </c>
      <c r="F64" s="1" t="s">
        <v>3585</v>
      </c>
      <c r="H64" s="1" t="s">
        <v>3596</v>
      </c>
      <c r="I64" s="52" t="s">
        <v>817</v>
      </c>
      <c r="J64" s="52" t="s">
        <v>818</v>
      </c>
      <c r="K64" s="1" t="s">
        <v>3602</v>
      </c>
      <c r="M64" s="2"/>
      <c r="N64" s="1" t="s">
        <v>3848</v>
      </c>
      <c r="O64" s="1" t="s">
        <v>3849</v>
      </c>
      <c r="P64" s="52" t="s">
        <v>3850</v>
      </c>
    </row>
    <row r="65" ht="13.2" spans="1:16">
      <c r="A65" s="1">
        <v>64</v>
      </c>
      <c r="B65" s="1" t="s">
        <v>6</v>
      </c>
      <c r="C65" s="1" t="s">
        <v>7</v>
      </c>
      <c r="D65" s="1" t="s">
        <v>3594</v>
      </c>
      <c r="E65" s="1" t="s">
        <v>3595</v>
      </c>
      <c r="F65" s="1" t="s">
        <v>3585</v>
      </c>
      <c r="H65" s="1" t="s">
        <v>3596</v>
      </c>
      <c r="I65" s="52" t="s">
        <v>819</v>
      </c>
      <c r="J65" s="52" t="s">
        <v>820</v>
      </c>
      <c r="K65" s="1" t="s">
        <v>3602</v>
      </c>
      <c r="M65" s="2"/>
      <c r="O65" s="1" t="s">
        <v>3853</v>
      </c>
      <c r="P65" s="52" t="s">
        <v>3790</v>
      </c>
    </row>
    <row r="66" ht="13.2" spans="1:18">
      <c r="A66" s="1">
        <v>65</v>
      </c>
      <c r="B66" s="1" t="s">
        <v>6</v>
      </c>
      <c r="C66" s="1" t="s">
        <v>8</v>
      </c>
      <c r="D66" s="1" t="s">
        <v>3594</v>
      </c>
      <c r="E66" s="1" t="s">
        <v>3595</v>
      </c>
      <c r="F66" s="1" t="s">
        <v>3585</v>
      </c>
      <c r="H66" s="1" t="s">
        <v>3596</v>
      </c>
      <c r="I66" s="52" t="s">
        <v>821</v>
      </c>
      <c r="J66" s="52" t="s">
        <v>822</v>
      </c>
      <c r="K66" s="1" t="s">
        <v>3602</v>
      </c>
      <c r="M66" s="2"/>
      <c r="O66" s="1" t="s">
        <v>3855</v>
      </c>
      <c r="P66" s="52" t="s">
        <v>3856</v>
      </c>
      <c r="R66" s="1" t="s">
        <v>3609</v>
      </c>
    </row>
    <row r="67" ht="13.2" spans="1:16">
      <c r="A67" s="1">
        <v>66</v>
      </c>
      <c r="B67" s="1" t="s">
        <v>6</v>
      </c>
      <c r="C67" s="1" t="s">
        <v>7</v>
      </c>
      <c r="D67" s="1" t="s">
        <v>3594</v>
      </c>
      <c r="E67" s="1" t="s">
        <v>3595</v>
      </c>
      <c r="F67" s="1" t="s">
        <v>3585</v>
      </c>
      <c r="H67" s="1" t="s">
        <v>3596</v>
      </c>
      <c r="I67" s="52" t="s">
        <v>823</v>
      </c>
      <c r="J67" s="52" t="s">
        <v>824</v>
      </c>
      <c r="K67" s="52" t="s">
        <v>3597</v>
      </c>
      <c r="M67" s="2"/>
      <c r="O67" s="1" t="s">
        <v>3857</v>
      </c>
      <c r="P67" s="52" t="s">
        <v>3858</v>
      </c>
    </row>
    <row r="68" ht="13.2" spans="1:16">
      <c r="A68" s="1">
        <v>67</v>
      </c>
      <c r="B68" s="1" t="s">
        <v>6</v>
      </c>
      <c r="C68" s="1" t="s">
        <v>7</v>
      </c>
      <c r="D68" s="1" t="s">
        <v>3594</v>
      </c>
      <c r="E68" s="1" t="s">
        <v>3595</v>
      </c>
      <c r="F68" s="1" t="s">
        <v>3585</v>
      </c>
      <c r="H68" s="1" t="s">
        <v>3596</v>
      </c>
      <c r="I68" s="52" t="s">
        <v>825</v>
      </c>
      <c r="J68" s="52" t="s">
        <v>826</v>
      </c>
      <c r="K68" s="52" t="s">
        <v>3597</v>
      </c>
      <c r="M68" s="2"/>
      <c r="O68" s="1" t="s">
        <v>3861</v>
      </c>
      <c r="P68" s="52" t="s">
        <v>3862</v>
      </c>
    </row>
    <row r="69" ht="13.2" spans="1:16">
      <c r="A69" s="1">
        <v>68</v>
      </c>
      <c r="B69" s="1" t="s">
        <v>6</v>
      </c>
      <c r="C69" s="1" t="s">
        <v>7</v>
      </c>
      <c r="D69" s="1" t="s">
        <v>3594</v>
      </c>
      <c r="E69" s="1" t="s">
        <v>3595</v>
      </c>
      <c r="F69" s="1" t="s">
        <v>3585</v>
      </c>
      <c r="H69" s="1" t="s">
        <v>3596</v>
      </c>
      <c r="I69" s="52" t="s">
        <v>827</v>
      </c>
      <c r="J69" s="52" t="s">
        <v>828</v>
      </c>
      <c r="K69" s="52" t="s">
        <v>3597</v>
      </c>
      <c r="M69" s="2"/>
      <c r="O69" s="1" t="s">
        <v>3865</v>
      </c>
      <c r="P69" s="52" t="s">
        <v>3866</v>
      </c>
    </row>
    <row r="70" ht="13.2" spans="1:18">
      <c r="A70" s="1">
        <v>69</v>
      </c>
      <c r="B70" s="1" t="s">
        <v>6</v>
      </c>
      <c r="C70" s="1" t="s">
        <v>8</v>
      </c>
      <c r="D70" s="1" t="s">
        <v>3594</v>
      </c>
      <c r="E70" s="1" t="s">
        <v>3595</v>
      </c>
      <c r="F70" s="1" t="s">
        <v>3585</v>
      </c>
      <c r="H70" s="1" t="s">
        <v>3596</v>
      </c>
      <c r="I70" s="52" t="s">
        <v>829</v>
      </c>
      <c r="J70" s="52" t="s">
        <v>830</v>
      </c>
      <c r="K70" s="52" t="s">
        <v>3597</v>
      </c>
      <c r="M70" s="2"/>
      <c r="O70" s="1" t="s">
        <v>3869</v>
      </c>
      <c r="P70" s="52" t="s">
        <v>3720</v>
      </c>
      <c r="R70" s="1" t="s">
        <v>3609</v>
      </c>
    </row>
    <row r="71" ht="13.2" spans="1:16">
      <c r="A71" s="1">
        <v>70</v>
      </c>
      <c r="B71" s="1" t="s">
        <v>6</v>
      </c>
      <c r="C71" s="1" t="s">
        <v>7</v>
      </c>
      <c r="D71" s="1" t="s">
        <v>3594</v>
      </c>
      <c r="E71" s="1" t="s">
        <v>3595</v>
      </c>
      <c r="F71" s="1" t="s">
        <v>3585</v>
      </c>
      <c r="H71" s="1" t="s">
        <v>3596</v>
      </c>
      <c r="I71" s="52" t="s">
        <v>831</v>
      </c>
      <c r="J71" s="52" t="s">
        <v>832</v>
      </c>
      <c r="K71" s="52" t="s">
        <v>3597</v>
      </c>
      <c r="M71" s="2"/>
      <c r="O71" s="1" t="s">
        <v>3870</v>
      </c>
      <c r="P71" s="52" t="s">
        <v>3871</v>
      </c>
    </row>
    <row r="72" ht="13.2" spans="1:16">
      <c r="A72" s="1">
        <v>71</v>
      </c>
      <c r="B72" s="1" t="s">
        <v>6</v>
      </c>
      <c r="C72" s="1" t="s">
        <v>7</v>
      </c>
      <c r="D72" s="1" t="s">
        <v>3594</v>
      </c>
      <c r="E72" s="1" t="s">
        <v>3595</v>
      </c>
      <c r="F72" s="1" t="s">
        <v>3585</v>
      </c>
      <c r="H72" s="1" t="s">
        <v>3596</v>
      </c>
      <c r="I72" s="52" t="s">
        <v>833</v>
      </c>
      <c r="J72" s="52" t="s">
        <v>834</v>
      </c>
      <c r="K72" s="52" t="s">
        <v>3597</v>
      </c>
      <c r="M72" s="2"/>
      <c r="O72" s="1" t="s">
        <v>3874</v>
      </c>
      <c r="P72" s="52" t="s">
        <v>3875</v>
      </c>
    </row>
    <row r="73" ht="13.2" spans="1:16">
      <c r="A73" s="1">
        <v>72</v>
      </c>
      <c r="B73" s="1" t="s">
        <v>6</v>
      </c>
      <c r="C73" s="1" t="s">
        <v>7</v>
      </c>
      <c r="D73" s="1" t="s">
        <v>3594</v>
      </c>
      <c r="E73" s="1" t="s">
        <v>3595</v>
      </c>
      <c r="F73" s="1" t="s">
        <v>3585</v>
      </c>
      <c r="H73" s="1" t="s">
        <v>3596</v>
      </c>
      <c r="I73" s="52" t="s">
        <v>835</v>
      </c>
      <c r="J73" s="52" t="s">
        <v>836</v>
      </c>
      <c r="K73" s="52" t="s">
        <v>3597</v>
      </c>
      <c r="M73" s="2"/>
      <c r="N73" s="1" t="s">
        <v>3878</v>
      </c>
      <c r="O73" s="1" t="s">
        <v>3879</v>
      </c>
      <c r="P73" s="52" t="s">
        <v>3880</v>
      </c>
    </row>
    <row r="74" ht="13.2" spans="1:16">
      <c r="A74" s="1">
        <v>73</v>
      </c>
      <c r="B74" s="1" t="s">
        <v>6</v>
      </c>
      <c r="C74" s="1" t="s">
        <v>7</v>
      </c>
      <c r="D74" s="1" t="s">
        <v>3594</v>
      </c>
      <c r="E74" s="1" t="s">
        <v>3595</v>
      </c>
      <c r="F74" s="1" t="s">
        <v>3585</v>
      </c>
      <c r="H74" s="1" t="s">
        <v>3596</v>
      </c>
      <c r="I74" s="52" t="s">
        <v>837</v>
      </c>
      <c r="J74" s="52" t="s">
        <v>838</v>
      </c>
      <c r="K74" s="52" t="s">
        <v>3597</v>
      </c>
      <c r="M74" s="2"/>
      <c r="O74" s="1" t="s">
        <v>3885</v>
      </c>
      <c r="P74" s="52" t="s">
        <v>2852</v>
      </c>
    </row>
    <row r="75" ht="13.2" spans="1:16">
      <c r="A75" s="1">
        <v>74</v>
      </c>
      <c r="B75" s="1" t="s">
        <v>6</v>
      </c>
      <c r="C75" s="1" t="s">
        <v>7</v>
      </c>
      <c r="D75" s="1" t="s">
        <v>3594</v>
      </c>
      <c r="E75" s="1" t="s">
        <v>3595</v>
      </c>
      <c r="F75" s="1" t="s">
        <v>3585</v>
      </c>
      <c r="H75" s="1" t="s">
        <v>3596</v>
      </c>
      <c r="I75" s="52" t="s">
        <v>839</v>
      </c>
      <c r="J75" s="52" t="s">
        <v>840</v>
      </c>
      <c r="K75" s="52" t="s">
        <v>3597</v>
      </c>
      <c r="M75" s="2"/>
      <c r="N75" s="1" t="s">
        <v>3888</v>
      </c>
      <c r="O75" s="1" t="s">
        <v>3889</v>
      </c>
      <c r="P75" s="52" t="s">
        <v>3890</v>
      </c>
    </row>
    <row r="76" ht="13.2" spans="1:18">
      <c r="A76" s="1">
        <v>75</v>
      </c>
      <c r="B76" s="1" t="s">
        <v>6</v>
      </c>
      <c r="C76" s="1" t="s">
        <v>8</v>
      </c>
      <c r="D76" s="1" t="s">
        <v>3594</v>
      </c>
      <c r="E76" s="1" t="s">
        <v>3595</v>
      </c>
      <c r="F76" s="1" t="s">
        <v>3585</v>
      </c>
      <c r="H76" s="1" t="s">
        <v>3596</v>
      </c>
      <c r="I76" s="52" t="s">
        <v>841</v>
      </c>
      <c r="J76" s="52" t="s">
        <v>842</v>
      </c>
      <c r="K76" s="52" t="s">
        <v>3597</v>
      </c>
      <c r="M76" s="2"/>
      <c r="O76" s="1" t="s">
        <v>3893</v>
      </c>
      <c r="P76" s="52" t="s">
        <v>3604</v>
      </c>
      <c r="R76" s="1" t="s">
        <v>3609</v>
      </c>
    </row>
    <row r="77" ht="13.2" spans="1:18">
      <c r="A77" s="1">
        <v>76</v>
      </c>
      <c r="B77" s="1" t="s">
        <v>6</v>
      </c>
      <c r="C77" s="1" t="s">
        <v>8</v>
      </c>
      <c r="D77" s="1" t="s">
        <v>3594</v>
      </c>
      <c r="E77" s="1" t="s">
        <v>3595</v>
      </c>
      <c r="F77" s="1" t="s">
        <v>3585</v>
      </c>
      <c r="H77" s="1" t="s">
        <v>3596</v>
      </c>
      <c r="I77" s="52" t="s">
        <v>843</v>
      </c>
      <c r="J77" s="52" t="s">
        <v>844</v>
      </c>
      <c r="K77" s="52" t="s">
        <v>3597</v>
      </c>
      <c r="M77" s="2"/>
      <c r="O77" s="1" t="s">
        <v>3894</v>
      </c>
      <c r="P77" s="52" t="s">
        <v>3895</v>
      </c>
      <c r="R77" s="1" t="s">
        <v>3609</v>
      </c>
    </row>
    <row r="78" ht="13.2" spans="1:16">
      <c r="A78" s="1">
        <v>77</v>
      </c>
      <c r="B78" s="1" t="s">
        <v>6</v>
      </c>
      <c r="C78" s="1" t="s">
        <v>7</v>
      </c>
      <c r="D78" s="1" t="s">
        <v>3594</v>
      </c>
      <c r="E78" s="1" t="s">
        <v>3595</v>
      </c>
      <c r="F78" s="1" t="s">
        <v>3585</v>
      </c>
      <c r="H78" s="1" t="s">
        <v>3596</v>
      </c>
      <c r="I78" s="52" t="s">
        <v>845</v>
      </c>
      <c r="J78" s="52" t="s">
        <v>846</v>
      </c>
      <c r="K78" s="52" t="s">
        <v>3597</v>
      </c>
      <c r="M78" s="2"/>
      <c r="O78" s="1" t="s">
        <v>3896</v>
      </c>
      <c r="P78" s="52" t="s">
        <v>3897</v>
      </c>
    </row>
    <row r="79" ht="13.2" spans="1:16">
      <c r="A79" s="1">
        <v>78</v>
      </c>
      <c r="B79" s="1" t="s">
        <v>6</v>
      </c>
      <c r="C79" s="1" t="s">
        <v>7</v>
      </c>
      <c r="D79" s="1" t="s">
        <v>3594</v>
      </c>
      <c r="E79" s="1" t="s">
        <v>3595</v>
      </c>
      <c r="F79" s="1" t="s">
        <v>3585</v>
      </c>
      <c r="H79" s="1" t="s">
        <v>3596</v>
      </c>
      <c r="I79" s="52" t="s">
        <v>847</v>
      </c>
      <c r="J79" s="52" t="s">
        <v>848</v>
      </c>
      <c r="K79" s="52" t="s">
        <v>3597</v>
      </c>
      <c r="M79" s="2"/>
      <c r="O79" s="1" t="s">
        <v>3900</v>
      </c>
      <c r="P79" s="52" t="s">
        <v>3901</v>
      </c>
    </row>
    <row r="80" ht="13.2" spans="1:16">
      <c r="A80" s="1">
        <v>79</v>
      </c>
      <c r="B80" s="1" t="s">
        <v>6</v>
      </c>
      <c r="C80" s="1" t="s">
        <v>7</v>
      </c>
      <c r="D80" s="1" t="s">
        <v>3594</v>
      </c>
      <c r="E80" s="1" t="s">
        <v>3595</v>
      </c>
      <c r="F80" s="1" t="s">
        <v>3585</v>
      </c>
      <c r="H80" s="1" t="s">
        <v>3596</v>
      </c>
      <c r="I80" s="52" t="s">
        <v>849</v>
      </c>
      <c r="J80" s="52" t="s">
        <v>850</v>
      </c>
      <c r="K80" s="1" t="s">
        <v>3602</v>
      </c>
      <c r="M80" s="2"/>
      <c r="O80" s="1" t="s">
        <v>3904</v>
      </c>
      <c r="P80" s="52" t="s">
        <v>3905</v>
      </c>
    </row>
    <row r="81" ht="13.2" spans="1:16">
      <c r="A81" s="1">
        <v>80</v>
      </c>
      <c r="B81" s="1" t="s">
        <v>6</v>
      </c>
      <c r="C81" s="1" t="s">
        <v>7</v>
      </c>
      <c r="D81" s="1" t="s">
        <v>3594</v>
      </c>
      <c r="E81" s="1" t="s">
        <v>3595</v>
      </c>
      <c r="F81" s="1" t="s">
        <v>3585</v>
      </c>
      <c r="H81" s="1" t="s">
        <v>3596</v>
      </c>
      <c r="I81" s="52" t="s">
        <v>851</v>
      </c>
      <c r="J81" s="52" t="s">
        <v>852</v>
      </c>
      <c r="K81" s="1" t="s">
        <v>3602</v>
      </c>
      <c r="M81" s="2"/>
      <c r="O81" s="1" t="s">
        <v>3907</v>
      </c>
      <c r="P81" s="52" t="s">
        <v>3908</v>
      </c>
    </row>
    <row r="82" ht="13.2" spans="1:16">
      <c r="A82" s="1">
        <v>81</v>
      </c>
      <c r="B82" s="1" t="s">
        <v>6</v>
      </c>
      <c r="C82" s="1" t="s">
        <v>7</v>
      </c>
      <c r="D82" s="1" t="s">
        <v>3594</v>
      </c>
      <c r="E82" s="1" t="s">
        <v>3595</v>
      </c>
      <c r="F82" s="1" t="s">
        <v>3585</v>
      </c>
      <c r="H82" s="1" t="s">
        <v>3596</v>
      </c>
      <c r="I82" s="52" t="s">
        <v>853</v>
      </c>
      <c r="J82" s="52" t="s">
        <v>854</v>
      </c>
      <c r="K82" s="52" t="s">
        <v>3597</v>
      </c>
      <c r="M82" s="2"/>
      <c r="O82" s="1" t="s">
        <v>3911</v>
      </c>
      <c r="P82" s="52" t="s">
        <v>3912</v>
      </c>
    </row>
    <row r="83" ht="13.2" spans="1:16">
      <c r="A83" s="1">
        <v>82</v>
      </c>
      <c r="B83" s="1" t="s">
        <v>6</v>
      </c>
      <c r="C83" s="1" t="s">
        <v>7</v>
      </c>
      <c r="D83" s="1" t="s">
        <v>3594</v>
      </c>
      <c r="E83" s="1" t="s">
        <v>3595</v>
      </c>
      <c r="F83" s="1" t="s">
        <v>3585</v>
      </c>
      <c r="H83" s="1" t="s">
        <v>3596</v>
      </c>
      <c r="I83" s="52" t="s">
        <v>855</v>
      </c>
      <c r="J83" s="52" t="s">
        <v>856</v>
      </c>
      <c r="K83" s="52" t="s">
        <v>3597</v>
      </c>
      <c r="M83" s="2"/>
      <c r="O83" s="1" t="s">
        <v>3915</v>
      </c>
      <c r="P83" s="52" t="s">
        <v>3916</v>
      </c>
    </row>
    <row r="84" ht="13.2" spans="1:16">
      <c r="A84" s="1">
        <v>83</v>
      </c>
      <c r="B84" s="1" t="s">
        <v>6</v>
      </c>
      <c r="C84" s="1" t="s">
        <v>7</v>
      </c>
      <c r="D84" s="1" t="s">
        <v>3594</v>
      </c>
      <c r="E84" s="1" t="s">
        <v>3595</v>
      </c>
      <c r="F84" s="1" t="s">
        <v>3585</v>
      </c>
      <c r="H84" s="1" t="s">
        <v>3596</v>
      </c>
      <c r="I84" s="52" t="s">
        <v>857</v>
      </c>
      <c r="J84" s="52" t="s">
        <v>858</v>
      </c>
      <c r="K84" s="52" t="s">
        <v>3597</v>
      </c>
      <c r="M84" s="2"/>
      <c r="O84" s="1" t="s">
        <v>3919</v>
      </c>
      <c r="P84" s="52" t="s">
        <v>3920</v>
      </c>
    </row>
    <row r="85" ht="13.2" spans="1:16">
      <c r="A85" s="1">
        <v>84</v>
      </c>
      <c r="B85" s="1" t="s">
        <v>6</v>
      </c>
      <c r="C85" s="1" t="s">
        <v>7</v>
      </c>
      <c r="D85" s="1" t="s">
        <v>3594</v>
      </c>
      <c r="E85" s="1" t="s">
        <v>3595</v>
      </c>
      <c r="F85" s="1" t="s">
        <v>3585</v>
      </c>
      <c r="H85" s="1" t="s">
        <v>3596</v>
      </c>
      <c r="I85" s="52" t="s">
        <v>859</v>
      </c>
      <c r="J85" s="52" t="s">
        <v>860</v>
      </c>
      <c r="K85" s="1" t="s">
        <v>3602</v>
      </c>
      <c r="M85" s="2"/>
      <c r="O85" s="1" t="s">
        <v>3923</v>
      </c>
      <c r="P85" s="52" t="s">
        <v>3924</v>
      </c>
    </row>
    <row r="86" ht="13.2" spans="1:16">
      <c r="A86" s="1">
        <v>85</v>
      </c>
      <c r="B86" s="1" t="s">
        <v>6</v>
      </c>
      <c r="C86" s="1" t="s">
        <v>7</v>
      </c>
      <c r="D86" s="1" t="s">
        <v>3594</v>
      </c>
      <c r="E86" s="1" t="s">
        <v>3595</v>
      </c>
      <c r="F86" s="1" t="s">
        <v>3585</v>
      </c>
      <c r="H86" s="1" t="s">
        <v>3596</v>
      </c>
      <c r="I86" s="52" t="s">
        <v>861</v>
      </c>
      <c r="J86" s="52" t="s">
        <v>862</v>
      </c>
      <c r="K86" s="1" t="s">
        <v>3602</v>
      </c>
      <c r="M86" s="2"/>
      <c r="N86" s="1" t="s">
        <v>3927</v>
      </c>
      <c r="O86" s="1" t="s">
        <v>3928</v>
      </c>
      <c r="P86" s="52" t="s">
        <v>3071</v>
      </c>
    </row>
    <row r="87" ht="13.2" spans="1:16">
      <c r="A87" s="1">
        <v>86</v>
      </c>
      <c r="B87" s="1" t="s">
        <v>6</v>
      </c>
      <c r="C87" s="1" t="s">
        <v>7</v>
      </c>
      <c r="D87" s="1" t="s">
        <v>3594</v>
      </c>
      <c r="E87" s="1" t="s">
        <v>3595</v>
      </c>
      <c r="F87" s="1" t="s">
        <v>3585</v>
      </c>
      <c r="H87" s="1" t="s">
        <v>3596</v>
      </c>
      <c r="I87" s="52" t="s">
        <v>863</v>
      </c>
      <c r="J87" s="52" t="s">
        <v>864</v>
      </c>
      <c r="K87" s="1" t="s">
        <v>3602</v>
      </c>
      <c r="M87" s="2"/>
      <c r="O87" s="1" t="s">
        <v>3931</v>
      </c>
      <c r="P87" s="52" t="s">
        <v>3932</v>
      </c>
    </row>
    <row r="88" ht="13.2" spans="1:16">
      <c r="A88" s="1">
        <v>87</v>
      </c>
      <c r="B88" s="1" t="s">
        <v>6</v>
      </c>
      <c r="C88" s="1" t="s">
        <v>7</v>
      </c>
      <c r="D88" s="1" t="s">
        <v>3594</v>
      </c>
      <c r="E88" s="1" t="s">
        <v>3595</v>
      </c>
      <c r="F88" s="1" t="s">
        <v>3585</v>
      </c>
      <c r="H88" s="1" t="s">
        <v>3596</v>
      </c>
      <c r="I88" s="52" t="s">
        <v>865</v>
      </c>
      <c r="J88" s="52" t="s">
        <v>866</v>
      </c>
      <c r="K88" s="1" t="s">
        <v>3602</v>
      </c>
      <c r="M88" s="2"/>
      <c r="O88" s="1" t="s">
        <v>3934</v>
      </c>
      <c r="P88" s="52" t="s">
        <v>3935</v>
      </c>
    </row>
    <row r="89" ht="13.2" spans="1:18">
      <c r="A89" s="1">
        <v>88</v>
      </c>
      <c r="B89" s="1" t="s">
        <v>6</v>
      </c>
      <c r="C89" s="1" t="s">
        <v>8</v>
      </c>
      <c r="D89" s="1" t="s">
        <v>3594</v>
      </c>
      <c r="E89" s="1" t="s">
        <v>3595</v>
      </c>
      <c r="F89" s="1" t="s">
        <v>3585</v>
      </c>
      <c r="H89" s="1" t="s">
        <v>3596</v>
      </c>
      <c r="I89" s="52" t="s">
        <v>867</v>
      </c>
      <c r="J89" s="52" t="s">
        <v>868</v>
      </c>
      <c r="K89" s="1" t="s">
        <v>3602</v>
      </c>
      <c r="M89" s="2"/>
      <c r="O89" s="1" t="s">
        <v>3938</v>
      </c>
      <c r="P89" s="52" t="s">
        <v>3939</v>
      </c>
      <c r="R89" s="1" t="s">
        <v>3609</v>
      </c>
    </row>
    <row r="90" ht="13.2" spans="1:16">
      <c r="A90" s="1">
        <v>89</v>
      </c>
      <c r="B90" s="1" t="s">
        <v>6</v>
      </c>
      <c r="C90" s="1" t="s">
        <v>7</v>
      </c>
      <c r="D90" s="1" t="s">
        <v>3594</v>
      </c>
      <c r="E90" s="1" t="s">
        <v>3595</v>
      </c>
      <c r="F90" s="1" t="s">
        <v>3585</v>
      </c>
      <c r="H90" s="1" t="s">
        <v>3596</v>
      </c>
      <c r="I90" s="52" t="s">
        <v>869</v>
      </c>
      <c r="J90" s="52" t="s">
        <v>870</v>
      </c>
      <c r="K90" s="1" t="s">
        <v>3602</v>
      </c>
      <c r="M90" s="2"/>
      <c r="O90" s="1" t="s">
        <v>3940</v>
      </c>
      <c r="P90" s="52" t="s">
        <v>3941</v>
      </c>
    </row>
    <row r="91" ht="13.2" spans="1:16">
      <c r="A91" s="1">
        <v>90</v>
      </c>
      <c r="B91" s="1" t="s">
        <v>6</v>
      </c>
      <c r="C91" s="1" t="s">
        <v>7</v>
      </c>
      <c r="D91" s="1" t="s">
        <v>3594</v>
      </c>
      <c r="E91" s="1" t="s">
        <v>3595</v>
      </c>
      <c r="F91" s="1" t="s">
        <v>3585</v>
      </c>
      <c r="H91" s="1" t="s">
        <v>3596</v>
      </c>
      <c r="I91" s="52" t="s">
        <v>871</v>
      </c>
      <c r="J91" s="52" t="s">
        <v>872</v>
      </c>
      <c r="K91" s="1" t="s">
        <v>3602</v>
      </c>
      <c r="M91" s="2"/>
      <c r="O91" s="1" t="s">
        <v>3944</v>
      </c>
      <c r="P91" s="52" t="s">
        <v>2646</v>
      </c>
    </row>
    <row r="92" ht="13.2" spans="1:18">
      <c r="A92" s="1">
        <v>91</v>
      </c>
      <c r="B92" s="1" t="s">
        <v>6</v>
      </c>
      <c r="C92" s="1" t="s">
        <v>8</v>
      </c>
      <c r="D92" s="1" t="s">
        <v>3594</v>
      </c>
      <c r="E92" s="1" t="s">
        <v>3595</v>
      </c>
      <c r="F92" s="1" t="s">
        <v>3585</v>
      </c>
      <c r="H92" s="1" t="s">
        <v>3596</v>
      </c>
      <c r="I92" s="52" t="s">
        <v>873</v>
      </c>
      <c r="J92" s="52" t="s">
        <v>874</v>
      </c>
      <c r="K92" s="1" t="s">
        <v>3602</v>
      </c>
      <c r="M92" s="2"/>
      <c r="O92" s="1" t="s">
        <v>3947</v>
      </c>
      <c r="P92" s="52" t="s">
        <v>3948</v>
      </c>
      <c r="R92" s="1" t="s">
        <v>3609</v>
      </c>
    </row>
    <row r="93" ht="13.2" spans="1:16">
      <c r="A93" s="1">
        <v>92</v>
      </c>
      <c r="B93" s="1" t="s">
        <v>6</v>
      </c>
      <c r="C93" s="1" t="s">
        <v>7</v>
      </c>
      <c r="D93" s="1" t="s">
        <v>3594</v>
      </c>
      <c r="E93" s="1" t="s">
        <v>3595</v>
      </c>
      <c r="F93" s="1" t="s">
        <v>3585</v>
      </c>
      <c r="H93" s="1" t="s">
        <v>3596</v>
      </c>
      <c r="I93" s="52" t="s">
        <v>875</v>
      </c>
      <c r="J93" s="52" t="s">
        <v>876</v>
      </c>
      <c r="K93" s="1" t="s">
        <v>3602</v>
      </c>
      <c r="M93" s="2"/>
      <c r="O93" s="1" t="s">
        <v>3949</v>
      </c>
      <c r="P93" s="52" t="s">
        <v>3774</v>
      </c>
    </row>
    <row r="94" ht="13.2" spans="1:16">
      <c r="A94" s="1">
        <v>93</v>
      </c>
      <c r="B94" s="1" t="s">
        <v>6</v>
      </c>
      <c r="C94" s="1" t="s">
        <v>7</v>
      </c>
      <c r="D94" s="1" t="s">
        <v>3594</v>
      </c>
      <c r="E94" s="1" t="s">
        <v>3595</v>
      </c>
      <c r="F94" s="1" t="s">
        <v>3585</v>
      </c>
      <c r="H94" s="1" t="s">
        <v>3596</v>
      </c>
      <c r="I94" s="52" t="s">
        <v>877</v>
      </c>
      <c r="J94" s="52" t="s">
        <v>878</v>
      </c>
      <c r="K94" s="1" t="s">
        <v>3602</v>
      </c>
      <c r="M94" s="2"/>
      <c r="O94" s="1" t="s">
        <v>3951</v>
      </c>
      <c r="P94" s="52" t="s">
        <v>3647</v>
      </c>
    </row>
    <row r="95" ht="13.2" spans="1:16">
      <c r="A95" s="1">
        <v>94</v>
      </c>
      <c r="B95" s="1" t="s">
        <v>6</v>
      </c>
      <c r="C95" s="1" t="s">
        <v>7</v>
      </c>
      <c r="D95" s="1" t="s">
        <v>3594</v>
      </c>
      <c r="E95" s="1" t="s">
        <v>3595</v>
      </c>
      <c r="F95" s="1" t="s">
        <v>3585</v>
      </c>
      <c r="H95" s="1" t="s">
        <v>3596</v>
      </c>
      <c r="I95" s="52" t="s">
        <v>879</v>
      </c>
      <c r="J95" s="52" t="s">
        <v>880</v>
      </c>
      <c r="K95" s="1" t="s">
        <v>3602</v>
      </c>
      <c r="M95" s="2"/>
      <c r="O95" s="1" t="s">
        <v>3953</v>
      </c>
      <c r="P95" s="52" t="s">
        <v>3954</v>
      </c>
    </row>
    <row r="96" ht="13.2" spans="1:16">
      <c r="A96" s="1">
        <v>95</v>
      </c>
      <c r="B96" s="1" t="s">
        <v>6</v>
      </c>
      <c r="C96" s="1" t="s">
        <v>7</v>
      </c>
      <c r="D96" s="1" t="s">
        <v>3594</v>
      </c>
      <c r="E96" s="1" t="s">
        <v>3595</v>
      </c>
      <c r="F96" s="1" t="s">
        <v>3585</v>
      </c>
      <c r="H96" s="1" t="s">
        <v>3596</v>
      </c>
      <c r="I96" s="52" t="s">
        <v>881</v>
      </c>
      <c r="J96" s="52" t="s">
        <v>882</v>
      </c>
      <c r="K96" s="1" t="s">
        <v>3602</v>
      </c>
      <c r="M96" s="2"/>
      <c r="O96" s="1" t="s">
        <v>3957</v>
      </c>
      <c r="P96" s="52" t="s">
        <v>3958</v>
      </c>
    </row>
    <row r="97" ht="13.2" spans="1:16">
      <c r="A97" s="1">
        <v>96</v>
      </c>
      <c r="B97" s="1" t="s">
        <v>6</v>
      </c>
      <c r="C97" s="1" t="s">
        <v>7</v>
      </c>
      <c r="D97" s="1" t="s">
        <v>3594</v>
      </c>
      <c r="E97" s="1" t="s">
        <v>3595</v>
      </c>
      <c r="F97" s="1" t="s">
        <v>3585</v>
      </c>
      <c r="H97" s="1" t="s">
        <v>3596</v>
      </c>
      <c r="I97" s="52" t="s">
        <v>883</v>
      </c>
      <c r="J97" s="52" t="s">
        <v>884</v>
      </c>
      <c r="K97" s="1" t="s">
        <v>3602</v>
      </c>
      <c r="M97" s="2"/>
      <c r="N97" s="1" t="s">
        <v>3960</v>
      </c>
      <c r="O97" s="1" t="s">
        <v>3961</v>
      </c>
      <c r="P97" s="52" t="s">
        <v>3962</v>
      </c>
    </row>
    <row r="98" ht="13.2" spans="1:16">
      <c r="A98" s="1">
        <v>97</v>
      </c>
      <c r="B98" s="1" t="s">
        <v>6</v>
      </c>
      <c r="C98" s="1" t="s">
        <v>7</v>
      </c>
      <c r="D98" s="1" t="s">
        <v>3594</v>
      </c>
      <c r="E98" s="1" t="s">
        <v>3595</v>
      </c>
      <c r="F98" s="1" t="s">
        <v>3585</v>
      </c>
      <c r="H98" s="1" t="s">
        <v>3596</v>
      </c>
      <c r="I98" s="52" t="s">
        <v>885</v>
      </c>
      <c r="J98" s="52" t="s">
        <v>886</v>
      </c>
      <c r="K98" s="1" t="s">
        <v>3602</v>
      </c>
      <c r="M98" s="2"/>
      <c r="N98" s="1" t="s">
        <v>3965</v>
      </c>
      <c r="O98" s="1" t="s">
        <v>3966</v>
      </c>
      <c r="P98" s="52" t="s">
        <v>3967</v>
      </c>
    </row>
    <row r="99" ht="13.2" spans="1:16">
      <c r="A99" s="1">
        <v>98</v>
      </c>
      <c r="B99" s="1" t="s">
        <v>6</v>
      </c>
      <c r="C99" s="1" t="s">
        <v>7</v>
      </c>
      <c r="D99" s="1" t="s">
        <v>3594</v>
      </c>
      <c r="E99" s="1" t="s">
        <v>3595</v>
      </c>
      <c r="F99" s="1" t="s">
        <v>3585</v>
      </c>
      <c r="H99" s="1" t="s">
        <v>3596</v>
      </c>
      <c r="I99" s="52" t="s">
        <v>887</v>
      </c>
      <c r="J99" s="52" t="s">
        <v>888</v>
      </c>
      <c r="K99" s="52" t="s">
        <v>3597</v>
      </c>
      <c r="M99" s="2"/>
      <c r="N99" s="1" t="s">
        <v>3970</v>
      </c>
      <c r="O99" s="1" t="s">
        <v>3971</v>
      </c>
      <c r="P99" s="52" t="s">
        <v>3972</v>
      </c>
    </row>
    <row r="100" ht="13.2" spans="1:16">
      <c r="A100" s="1">
        <v>99</v>
      </c>
      <c r="B100" s="1" t="s">
        <v>6</v>
      </c>
      <c r="C100" s="1" t="s">
        <v>7</v>
      </c>
      <c r="D100" s="1" t="s">
        <v>3594</v>
      </c>
      <c r="E100" s="1" t="s">
        <v>3595</v>
      </c>
      <c r="F100" s="1" t="s">
        <v>3585</v>
      </c>
      <c r="H100" s="1" t="s">
        <v>3596</v>
      </c>
      <c r="I100" s="52" t="s">
        <v>889</v>
      </c>
      <c r="J100" s="52" t="s">
        <v>890</v>
      </c>
      <c r="K100" s="52" t="s">
        <v>3597</v>
      </c>
      <c r="M100" s="2"/>
      <c r="O100" s="1" t="s">
        <v>3974</v>
      </c>
      <c r="P100" s="52" t="s">
        <v>3975</v>
      </c>
    </row>
    <row r="101" ht="13.2" spans="1:16">
      <c r="A101" s="1">
        <v>100</v>
      </c>
      <c r="B101" s="1" t="s">
        <v>6</v>
      </c>
      <c r="C101" s="1" t="s">
        <v>7</v>
      </c>
      <c r="D101" s="1" t="s">
        <v>3594</v>
      </c>
      <c r="E101" s="1" t="s">
        <v>3595</v>
      </c>
      <c r="F101" s="1" t="s">
        <v>3585</v>
      </c>
      <c r="H101" s="1" t="s">
        <v>3596</v>
      </c>
      <c r="I101" s="52" t="s">
        <v>891</v>
      </c>
      <c r="J101" s="52" t="s">
        <v>892</v>
      </c>
      <c r="K101" s="1" t="s">
        <v>3602</v>
      </c>
      <c r="M101" s="2"/>
      <c r="O101" s="1" t="s">
        <v>3978</v>
      </c>
      <c r="P101" s="52" t="s">
        <v>3686</v>
      </c>
    </row>
    <row r="102" ht="13.2" spans="1:16">
      <c r="A102" s="1">
        <v>101</v>
      </c>
      <c r="B102" s="1" t="s">
        <v>6</v>
      </c>
      <c r="C102" s="1" t="s">
        <v>7</v>
      </c>
      <c r="D102" s="1" t="s">
        <v>3594</v>
      </c>
      <c r="E102" s="1" t="s">
        <v>3595</v>
      </c>
      <c r="F102" s="1" t="s">
        <v>3585</v>
      </c>
      <c r="H102" s="1" t="s">
        <v>3596</v>
      </c>
      <c r="I102" s="52" t="s">
        <v>893</v>
      </c>
      <c r="J102" s="52" t="s">
        <v>894</v>
      </c>
      <c r="K102" s="1" t="s">
        <v>3602</v>
      </c>
      <c r="M102" s="2"/>
      <c r="O102" s="1" t="s">
        <v>3980</v>
      </c>
      <c r="P102" s="52" t="s">
        <v>3981</v>
      </c>
    </row>
    <row r="103" ht="13.2" spans="1:16">
      <c r="A103" s="1">
        <v>102</v>
      </c>
      <c r="B103" s="1" t="s">
        <v>6</v>
      </c>
      <c r="C103" s="1" t="s">
        <v>7</v>
      </c>
      <c r="D103" s="1" t="s">
        <v>3594</v>
      </c>
      <c r="E103" s="1" t="s">
        <v>3595</v>
      </c>
      <c r="F103" s="1" t="s">
        <v>3585</v>
      </c>
      <c r="H103" s="1" t="s">
        <v>3596</v>
      </c>
      <c r="I103" s="52" t="s">
        <v>895</v>
      </c>
      <c r="J103" s="52" t="s">
        <v>896</v>
      </c>
      <c r="K103" s="1" t="s">
        <v>3602</v>
      </c>
      <c r="M103" s="2"/>
      <c r="N103" s="1" t="s">
        <v>3984</v>
      </c>
      <c r="O103" s="1" t="s">
        <v>3985</v>
      </c>
      <c r="P103" s="52" t="s">
        <v>3986</v>
      </c>
    </row>
    <row r="104" ht="13.2" spans="1:16">
      <c r="A104" s="1">
        <v>103</v>
      </c>
      <c r="B104" s="1" t="s">
        <v>6</v>
      </c>
      <c r="C104" s="1" t="s">
        <v>7</v>
      </c>
      <c r="D104" s="1" t="s">
        <v>3594</v>
      </c>
      <c r="E104" s="1" t="s">
        <v>3595</v>
      </c>
      <c r="F104" s="1" t="s">
        <v>3585</v>
      </c>
      <c r="H104" s="1" t="s">
        <v>3596</v>
      </c>
      <c r="I104" s="52" t="s">
        <v>897</v>
      </c>
      <c r="J104" s="52" t="s">
        <v>898</v>
      </c>
      <c r="K104" s="1" t="s">
        <v>3602</v>
      </c>
      <c r="M104" s="2"/>
      <c r="O104" s="1" t="s">
        <v>3989</v>
      </c>
      <c r="P104" s="52" t="s">
        <v>3920</v>
      </c>
    </row>
    <row r="105" ht="13.2" spans="1:16">
      <c r="A105" s="1">
        <v>104</v>
      </c>
      <c r="B105" s="1" t="s">
        <v>6</v>
      </c>
      <c r="C105" s="1" t="s">
        <v>7</v>
      </c>
      <c r="D105" s="1" t="s">
        <v>3594</v>
      </c>
      <c r="E105" s="1" t="s">
        <v>3595</v>
      </c>
      <c r="F105" s="1" t="s">
        <v>3585</v>
      </c>
      <c r="H105" s="1" t="s">
        <v>3596</v>
      </c>
      <c r="I105" s="52" t="s">
        <v>899</v>
      </c>
      <c r="J105" s="52" t="s">
        <v>900</v>
      </c>
      <c r="K105" s="1" t="s">
        <v>3602</v>
      </c>
      <c r="M105" s="2"/>
      <c r="N105" s="1" t="s">
        <v>3991</v>
      </c>
      <c r="O105" s="1" t="s">
        <v>3992</v>
      </c>
      <c r="P105" s="52" t="s">
        <v>3993</v>
      </c>
    </row>
    <row r="106" ht="13.2" spans="1:16">
      <c r="A106" s="1">
        <v>105</v>
      </c>
      <c r="B106" s="1" t="s">
        <v>6</v>
      </c>
      <c r="C106" s="1" t="s">
        <v>7</v>
      </c>
      <c r="D106" s="1" t="s">
        <v>3594</v>
      </c>
      <c r="E106" s="1" t="s">
        <v>3595</v>
      </c>
      <c r="F106" s="1" t="s">
        <v>3585</v>
      </c>
      <c r="H106" s="1" t="s">
        <v>3596</v>
      </c>
      <c r="I106" s="52" t="s">
        <v>901</v>
      </c>
      <c r="J106" s="52" t="s">
        <v>902</v>
      </c>
      <c r="K106" s="1" t="s">
        <v>3602</v>
      </c>
      <c r="M106" s="2"/>
      <c r="O106" s="1" t="s">
        <v>3996</v>
      </c>
      <c r="P106" s="52" t="s">
        <v>3997</v>
      </c>
    </row>
    <row r="107" ht="13.2" spans="1:16">
      <c r="A107" s="1">
        <v>106</v>
      </c>
      <c r="B107" s="1" t="s">
        <v>6</v>
      </c>
      <c r="C107" s="1" t="s">
        <v>7</v>
      </c>
      <c r="D107" s="1" t="s">
        <v>3594</v>
      </c>
      <c r="E107" s="1" t="s">
        <v>3595</v>
      </c>
      <c r="F107" s="1" t="s">
        <v>3585</v>
      </c>
      <c r="H107" s="1" t="s">
        <v>3596</v>
      </c>
      <c r="I107" s="52" t="s">
        <v>903</v>
      </c>
      <c r="J107" s="52" t="s">
        <v>904</v>
      </c>
      <c r="K107" s="1" t="s">
        <v>3602</v>
      </c>
      <c r="M107" s="2"/>
      <c r="O107" s="1" t="s">
        <v>4000</v>
      </c>
      <c r="P107" s="52" t="s">
        <v>4001</v>
      </c>
    </row>
    <row r="108" ht="13.2" spans="1:16">
      <c r="A108" s="1">
        <v>107</v>
      </c>
      <c r="B108" s="1" t="s">
        <v>6</v>
      </c>
      <c r="C108" s="1" t="s">
        <v>7</v>
      </c>
      <c r="D108" s="1" t="s">
        <v>3594</v>
      </c>
      <c r="E108" s="1" t="s">
        <v>3595</v>
      </c>
      <c r="F108" s="1" t="s">
        <v>3585</v>
      </c>
      <c r="H108" s="1" t="s">
        <v>3596</v>
      </c>
      <c r="I108" s="52" t="s">
        <v>905</v>
      </c>
      <c r="J108" s="52" t="s">
        <v>906</v>
      </c>
      <c r="K108" s="52" t="s">
        <v>3597</v>
      </c>
      <c r="M108" s="2"/>
      <c r="O108" s="1" t="s">
        <v>4004</v>
      </c>
      <c r="P108" s="52" t="s">
        <v>4005</v>
      </c>
    </row>
    <row r="109" ht="13.2" spans="1:16">
      <c r="A109" s="1">
        <v>108</v>
      </c>
      <c r="B109" s="1" t="s">
        <v>6</v>
      </c>
      <c r="C109" s="1" t="s">
        <v>7</v>
      </c>
      <c r="D109" s="1" t="s">
        <v>3594</v>
      </c>
      <c r="E109" s="1" t="s">
        <v>3595</v>
      </c>
      <c r="F109" s="1" t="s">
        <v>3585</v>
      </c>
      <c r="H109" s="1" t="s">
        <v>3596</v>
      </c>
      <c r="I109" s="52" t="s">
        <v>907</v>
      </c>
      <c r="J109" s="52" t="s">
        <v>908</v>
      </c>
      <c r="K109" s="1" t="s">
        <v>3602</v>
      </c>
      <c r="M109" s="2"/>
      <c r="N109" s="1" t="s">
        <v>4008</v>
      </c>
      <c r="O109" s="1" t="s">
        <v>4009</v>
      </c>
      <c r="P109" s="52" t="s">
        <v>3069</v>
      </c>
    </row>
    <row r="110" ht="13.2" spans="1:16">
      <c r="A110" s="1">
        <v>109</v>
      </c>
      <c r="B110" s="1" t="s">
        <v>6</v>
      </c>
      <c r="C110" s="1" t="s">
        <v>7</v>
      </c>
      <c r="D110" s="1" t="s">
        <v>3594</v>
      </c>
      <c r="E110" s="1" t="s">
        <v>3595</v>
      </c>
      <c r="F110" s="1" t="s">
        <v>3585</v>
      </c>
      <c r="H110" s="1" t="s">
        <v>3596</v>
      </c>
      <c r="I110" s="52" t="s">
        <v>909</v>
      </c>
      <c r="J110" s="52" t="s">
        <v>910</v>
      </c>
      <c r="K110" s="1" t="s">
        <v>3602</v>
      </c>
      <c r="M110" s="2"/>
      <c r="N110" s="1" t="s">
        <v>4012</v>
      </c>
      <c r="O110" s="1" t="s">
        <v>4013</v>
      </c>
      <c r="P110" s="52" t="s">
        <v>3975</v>
      </c>
    </row>
    <row r="111" ht="13.2" spans="1:16">
      <c r="A111" s="1">
        <v>110</v>
      </c>
      <c r="B111" s="1" t="s">
        <v>6</v>
      </c>
      <c r="C111" s="1" t="s">
        <v>7</v>
      </c>
      <c r="D111" s="1" t="s">
        <v>3594</v>
      </c>
      <c r="E111" s="1" t="s">
        <v>3595</v>
      </c>
      <c r="F111" s="1" t="s">
        <v>3585</v>
      </c>
      <c r="H111" s="1" t="s">
        <v>3596</v>
      </c>
      <c r="I111" s="52" t="s">
        <v>911</v>
      </c>
      <c r="J111" s="52" t="s">
        <v>912</v>
      </c>
      <c r="K111" s="1" t="s">
        <v>3602</v>
      </c>
      <c r="M111" s="2"/>
      <c r="N111" s="1" t="s">
        <v>4015</v>
      </c>
      <c r="O111" s="1" t="s">
        <v>4016</v>
      </c>
      <c r="P111" s="52" t="s">
        <v>4017</v>
      </c>
    </row>
    <row r="112" ht="13.2" spans="1:16">
      <c r="A112" s="1">
        <v>111</v>
      </c>
      <c r="B112" s="1" t="s">
        <v>6</v>
      </c>
      <c r="C112" s="1" t="s">
        <v>7</v>
      </c>
      <c r="D112" s="1" t="s">
        <v>3594</v>
      </c>
      <c r="E112" s="1" t="s">
        <v>3595</v>
      </c>
      <c r="F112" s="1" t="s">
        <v>3585</v>
      </c>
      <c r="H112" s="1" t="s">
        <v>3596</v>
      </c>
      <c r="I112" s="52" t="s">
        <v>913</v>
      </c>
      <c r="J112" s="52" t="s">
        <v>914</v>
      </c>
      <c r="K112" s="1" t="s">
        <v>3602</v>
      </c>
      <c r="M112" s="2"/>
      <c r="O112" s="1" t="s">
        <v>4020</v>
      </c>
      <c r="P112" s="52" t="s">
        <v>4021</v>
      </c>
    </row>
    <row r="113" ht="13.2" spans="1:16">
      <c r="A113" s="1">
        <v>112</v>
      </c>
      <c r="B113" s="1" t="s">
        <v>6</v>
      </c>
      <c r="C113" s="1" t="s">
        <v>7</v>
      </c>
      <c r="D113" s="1" t="s">
        <v>3594</v>
      </c>
      <c r="E113" s="1" t="s">
        <v>3595</v>
      </c>
      <c r="F113" s="1" t="s">
        <v>3585</v>
      </c>
      <c r="H113" s="1" t="s">
        <v>3596</v>
      </c>
      <c r="I113" s="52" t="s">
        <v>915</v>
      </c>
      <c r="J113" s="52" t="s">
        <v>916</v>
      </c>
      <c r="K113" s="1" t="s">
        <v>3602</v>
      </c>
      <c r="M113" s="2"/>
      <c r="O113" s="1" t="s">
        <v>4024</v>
      </c>
      <c r="P113" s="52" t="s">
        <v>4025</v>
      </c>
    </row>
    <row r="114" ht="13.2" spans="1:16">
      <c r="A114" s="1">
        <v>113</v>
      </c>
      <c r="B114" s="1" t="s">
        <v>6</v>
      </c>
      <c r="C114" s="1" t="s">
        <v>7</v>
      </c>
      <c r="D114" s="1" t="s">
        <v>3594</v>
      </c>
      <c r="E114" s="1" t="s">
        <v>3595</v>
      </c>
      <c r="F114" s="1" t="s">
        <v>3585</v>
      </c>
      <c r="H114" s="1" t="s">
        <v>3596</v>
      </c>
      <c r="I114" s="52" t="s">
        <v>917</v>
      </c>
      <c r="J114" s="52" t="s">
        <v>918</v>
      </c>
      <c r="K114" s="1" t="s">
        <v>3602</v>
      </c>
      <c r="M114" s="2"/>
      <c r="O114" s="1" t="s">
        <v>4028</v>
      </c>
      <c r="P114" s="52" t="s">
        <v>4029</v>
      </c>
    </row>
    <row r="115" ht="13.2" spans="1:16">
      <c r="A115" s="1">
        <v>114</v>
      </c>
      <c r="B115" s="1" t="s">
        <v>6</v>
      </c>
      <c r="C115" s="1" t="s">
        <v>7</v>
      </c>
      <c r="D115" s="1" t="s">
        <v>3594</v>
      </c>
      <c r="E115" s="1" t="s">
        <v>3595</v>
      </c>
      <c r="F115" s="1" t="s">
        <v>3585</v>
      </c>
      <c r="H115" s="1" t="s">
        <v>3596</v>
      </c>
      <c r="I115" s="52" t="s">
        <v>919</v>
      </c>
      <c r="J115" s="52" t="s">
        <v>920</v>
      </c>
      <c r="K115" s="52" t="s">
        <v>3597</v>
      </c>
      <c r="M115" s="2"/>
      <c r="O115" s="1" t="s">
        <v>4032</v>
      </c>
      <c r="P115" s="52" t="s">
        <v>4033</v>
      </c>
    </row>
    <row r="116" ht="13.2" spans="1:16">
      <c r="A116" s="1">
        <v>115</v>
      </c>
      <c r="B116" s="1" t="s">
        <v>6</v>
      </c>
      <c r="C116" s="1" t="s">
        <v>7</v>
      </c>
      <c r="D116" s="1" t="s">
        <v>3594</v>
      </c>
      <c r="E116" s="1" t="s">
        <v>3595</v>
      </c>
      <c r="F116" s="1" t="s">
        <v>3585</v>
      </c>
      <c r="H116" s="1" t="s">
        <v>3596</v>
      </c>
      <c r="I116" s="52" t="s">
        <v>921</v>
      </c>
      <c r="J116" s="52" t="s">
        <v>922</v>
      </c>
      <c r="K116" s="1" t="s">
        <v>3602</v>
      </c>
      <c r="M116" s="2"/>
      <c r="N116" s="1" t="s">
        <v>4036</v>
      </c>
      <c r="O116" s="1" t="s">
        <v>4037</v>
      </c>
      <c r="P116" s="52" t="s">
        <v>4038</v>
      </c>
    </row>
    <row r="117" ht="13.2" spans="1:18">
      <c r="A117" s="1">
        <v>116</v>
      </c>
      <c r="B117" s="1" t="s">
        <v>6</v>
      </c>
      <c r="C117" s="1" t="s">
        <v>8</v>
      </c>
      <c r="D117" s="1" t="s">
        <v>3594</v>
      </c>
      <c r="E117" s="1" t="s">
        <v>3595</v>
      </c>
      <c r="F117" s="1" t="s">
        <v>3585</v>
      </c>
      <c r="H117" s="1" t="s">
        <v>3596</v>
      </c>
      <c r="I117" s="52" t="s">
        <v>923</v>
      </c>
      <c r="J117" s="52" t="s">
        <v>924</v>
      </c>
      <c r="K117" s="1" t="s">
        <v>3602</v>
      </c>
      <c r="M117" s="2"/>
      <c r="N117" s="1" t="s">
        <v>4041</v>
      </c>
      <c r="O117" s="1" t="s">
        <v>4042</v>
      </c>
      <c r="P117" s="52" t="s">
        <v>3845</v>
      </c>
      <c r="R117" s="1" t="s">
        <v>3609</v>
      </c>
    </row>
    <row r="118" ht="13.2" spans="1:16">
      <c r="A118" s="1">
        <v>117</v>
      </c>
      <c r="B118" s="1" t="s">
        <v>6</v>
      </c>
      <c r="C118" s="1" t="s">
        <v>7</v>
      </c>
      <c r="D118" s="1" t="s">
        <v>3594</v>
      </c>
      <c r="E118" s="1" t="s">
        <v>3595</v>
      </c>
      <c r="F118" s="1" t="s">
        <v>3585</v>
      </c>
      <c r="H118" s="1" t="s">
        <v>3596</v>
      </c>
      <c r="I118" s="52" t="s">
        <v>925</v>
      </c>
      <c r="J118" s="52" t="s">
        <v>926</v>
      </c>
      <c r="K118" s="1" t="s">
        <v>3602</v>
      </c>
      <c r="M118" s="2"/>
      <c r="N118" s="1" t="s">
        <v>4043</v>
      </c>
      <c r="O118" s="1" t="s">
        <v>4044</v>
      </c>
      <c r="P118" s="52" t="s">
        <v>4045</v>
      </c>
    </row>
    <row r="119" ht="13.2" spans="1:16">
      <c r="A119" s="1">
        <v>118</v>
      </c>
      <c r="B119" s="1" t="s">
        <v>6</v>
      </c>
      <c r="C119" s="1" t="s">
        <v>7</v>
      </c>
      <c r="D119" s="1" t="s">
        <v>3594</v>
      </c>
      <c r="E119" s="1" t="s">
        <v>3595</v>
      </c>
      <c r="F119" s="1" t="s">
        <v>3585</v>
      </c>
      <c r="H119" s="1" t="s">
        <v>3596</v>
      </c>
      <c r="I119" s="52" t="s">
        <v>927</v>
      </c>
      <c r="J119" s="52" t="s">
        <v>928</v>
      </c>
      <c r="K119" s="1" t="s">
        <v>3602</v>
      </c>
      <c r="M119" s="2"/>
      <c r="N119" s="1" t="s">
        <v>4048</v>
      </c>
      <c r="O119" s="1" t="s">
        <v>4049</v>
      </c>
      <c r="P119" s="52" t="s">
        <v>4050</v>
      </c>
    </row>
    <row r="120" ht="13.2" spans="1:16">
      <c r="A120" s="1">
        <v>119</v>
      </c>
      <c r="B120" s="1" t="s">
        <v>6</v>
      </c>
      <c r="C120" s="1" t="s">
        <v>7</v>
      </c>
      <c r="D120" s="1" t="s">
        <v>3594</v>
      </c>
      <c r="E120" s="1" t="s">
        <v>3595</v>
      </c>
      <c r="F120" s="1" t="s">
        <v>3585</v>
      </c>
      <c r="H120" s="1" t="s">
        <v>3596</v>
      </c>
      <c r="I120" s="52" t="s">
        <v>929</v>
      </c>
      <c r="J120" s="52" t="s">
        <v>930</v>
      </c>
      <c r="K120" s="1" t="s">
        <v>3602</v>
      </c>
      <c r="M120" s="2"/>
      <c r="N120" s="1" t="s">
        <v>4053</v>
      </c>
      <c r="O120" s="1" t="s">
        <v>4054</v>
      </c>
      <c r="P120" s="52" t="s">
        <v>3639</v>
      </c>
    </row>
    <row r="121" ht="13.2" spans="1:16">
      <c r="A121" s="1">
        <v>120</v>
      </c>
      <c r="B121" s="1" t="s">
        <v>6</v>
      </c>
      <c r="C121" s="1" t="s">
        <v>7</v>
      </c>
      <c r="D121" s="1" t="s">
        <v>3594</v>
      </c>
      <c r="E121" s="1" t="s">
        <v>3595</v>
      </c>
      <c r="F121" s="1" t="s">
        <v>3585</v>
      </c>
      <c r="H121" s="1" t="s">
        <v>3596</v>
      </c>
      <c r="I121" s="52" t="s">
        <v>931</v>
      </c>
      <c r="J121" s="52" t="s">
        <v>932</v>
      </c>
      <c r="K121" s="1" t="s">
        <v>3602</v>
      </c>
      <c r="M121" s="2"/>
      <c r="N121" s="1" t="s">
        <v>4056</v>
      </c>
      <c r="O121" s="1" t="s">
        <v>4057</v>
      </c>
      <c r="P121" s="52" t="s">
        <v>4058</v>
      </c>
    </row>
    <row r="122" ht="13.2" spans="1:16">
      <c r="A122" s="1">
        <v>121</v>
      </c>
      <c r="B122" s="1" t="s">
        <v>6</v>
      </c>
      <c r="C122" s="1" t="s">
        <v>7</v>
      </c>
      <c r="D122" s="1" t="s">
        <v>3594</v>
      </c>
      <c r="E122" s="1" t="s">
        <v>3595</v>
      </c>
      <c r="F122" s="1" t="s">
        <v>3585</v>
      </c>
      <c r="H122" s="1" t="s">
        <v>3596</v>
      </c>
      <c r="I122" s="52" t="s">
        <v>933</v>
      </c>
      <c r="J122" s="52" t="s">
        <v>934</v>
      </c>
      <c r="K122" s="1" t="s">
        <v>3602</v>
      </c>
      <c r="M122" s="2"/>
      <c r="O122" s="1" t="s">
        <v>4061</v>
      </c>
      <c r="P122" s="52" t="s">
        <v>3447</v>
      </c>
    </row>
    <row r="123" ht="13.2" spans="1:16">
      <c r="A123" s="1">
        <v>122</v>
      </c>
      <c r="B123" s="1" t="s">
        <v>6</v>
      </c>
      <c r="C123" s="1" t="s">
        <v>7</v>
      </c>
      <c r="D123" s="1" t="s">
        <v>3594</v>
      </c>
      <c r="E123" s="1" t="s">
        <v>3595</v>
      </c>
      <c r="F123" s="1" t="s">
        <v>3585</v>
      </c>
      <c r="H123" s="1" t="s">
        <v>3596</v>
      </c>
      <c r="I123" s="52" t="s">
        <v>935</v>
      </c>
      <c r="J123" s="52" t="s">
        <v>936</v>
      </c>
      <c r="K123" s="1" t="s">
        <v>3602</v>
      </c>
      <c r="M123" s="2"/>
      <c r="O123" s="1" t="s">
        <v>4064</v>
      </c>
      <c r="P123" s="52" t="s">
        <v>4065</v>
      </c>
    </row>
    <row r="124" ht="13.2" spans="1:16">
      <c r="A124" s="1">
        <v>123</v>
      </c>
      <c r="B124" s="1" t="s">
        <v>6</v>
      </c>
      <c r="C124" s="1" t="s">
        <v>7</v>
      </c>
      <c r="D124" s="1" t="s">
        <v>3594</v>
      </c>
      <c r="E124" s="1" t="s">
        <v>3595</v>
      </c>
      <c r="F124" s="1" t="s">
        <v>3585</v>
      </c>
      <c r="H124" s="1" t="s">
        <v>3596</v>
      </c>
      <c r="I124" s="52" t="s">
        <v>937</v>
      </c>
      <c r="J124" s="52" t="s">
        <v>938</v>
      </c>
      <c r="K124" s="1" t="s">
        <v>3602</v>
      </c>
      <c r="M124" s="2"/>
      <c r="O124" s="1" t="s">
        <v>4068</v>
      </c>
      <c r="P124" s="52" t="s">
        <v>4069</v>
      </c>
    </row>
    <row r="125" ht="13.2" spans="1:16">
      <c r="A125" s="1">
        <v>124</v>
      </c>
      <c r="B125" s="1" t="s">
        <v>6</v>
      </c>
      <c r="C125" s="1" t="s">
        <v>7</v>
      </c>
      <c r="D125" s="1" t="s">
        <v>3594</v>
      </c>
      <c r="E125" s="1" t="s">
        <v>3595</v>
      </c>
      <c r="F125" s="1" t="s">
        <v>3585</v>
      </c>
      <c r="H125" s="1" t="s">
        <v>3596</v>
      </c>
      <c r="I125" s="52" t="s">
        <v>938</v>
      </c>
      <c r="J125" s="52" t="s">
        <v>939</v>
      </c>
      <c r="K125" s="1" t="s">
        <v>3602</v>
      </c>
      <c r="M125" s="2"/>
      <c r="O125" s="1" t="s">
        <v>4072</v>
      </c>
      <c r="P125" s="52" t="s">
        <v>4073</v>
      </c>
    </row>
    <row r="126" ht="13.2" spans="1:16">
      <c r="A126" s="1">
        <v>125</v>
      </c>
      <c r="B126" s="1" t="s">
        <v>6</v>
      </c>
      <c r="C126" s="1" t="s">
        <v>7</v>
      </c>
      <c r="D126" s="1" t="s">
        <v>3594</v>
      </c>
      <c r="E126" s="1" t="s">
        <v>3595</v>
      </c>
      <c r="F126" s="1" t="s">
        <v>3585</v>
      </c>
      <c r="H126" s="1" t="s">
        <v>3596</v>
      </c>
      <c r="I126" s="52" t="s">
        <v>940</v>
      </c>
      <c r="J126" s="52" t="s">
        <v>941</v>
      </c>
      <c r="K126" s="1" t="s">
        <v>3602</v>
      </c>
      <c r="M126" s="2"/>
      <c r="N126" s="1" t="s">
        <v>4076</v>
      </c>
      <c r="O126" s="1" t="s">
        <v>4077</v>
      </c>
      <c r="P126" s="52" t="s">
        <v>4078</v>
      </c>
    </row>
    <row r="127" ht="13.2" spans="1:16">
      <c r="A127" s="1">
        <v>126</v>
      </c>
      <c r="B127" s="1" t="s">
        <v>6</v>
      </c>
      <c r="C127" s="1" t="s">
        <v>7</v>
      </c>
      <c r="D127" s="1" t="s">
        <v>3594</v>
      </c>
      <c r="E127" s="1" t="s">
        <v>3595</v>
      </c>
      <c r="F127" s="1" t="s">
        <v>3585</v>
      </c>
      <c r="H127" s="1" t="s">
        <v>3596</v>
      </c>
      <c r="I127" s="52" t="s">
        <v>942</v>
      </c>
      <c r="J127" s="52" t="s">
        <v>943</v>
      </c>
      <c r="K127" s="1" t="s">
        <v>3602</v>
      </c>
      <c r="M127" s="2"/>
      <c r="O127" s="1" t="s">
        <v>4081</v>
      </c>
      <c r="P127" s="52" t="s">
        <v>4082</v>
      </c>
    </row>
    <row r="128" ht="13.2" spans="1:16">
      <c r="A128" s="1">
        <v>127</v>
      </c>
      <c r="B128" s="1" t="s">
        <v>6</v>
      </c>
      <c r="C128" s="1" t="s">
        <v>7</v>
      </c>
      <c r="D128" s="1" t="s">
        <v>3594</v>
      </c>
      <c r="E128" s="1" t="s">
        <v>3595</v>
      </c>
      <c r="F128" s="1" t="s">
        <v>3585</v>
      </c>
      <c r="H128" s="1" t="s">
        <v>3596</v>
      </c>
      <c r="I128" s="52" t="s">
        <v>944</v>
      </c>
      <c r="J128" s="52" t="s">
        <v>945</v>
      </c>
      <c r="K128" s="1" t="s">
        <v>3602</v>
      </c>
      <c r="M128" s="2"/>
      <c r="O128" s="1" t="s">
        <v>4085</v>
      </c>
      <c r="P128" s="52" t="s">
        <v>697</v>
      </c>
    </row>
    <row r="129" ht="13.2" spans="1:16">
      <c r="A129" s="1">
        <v>128</v>
      </c>
      <c r="B129" s="1" t="s">
        <v>6</v>
      </c>
      <c r="C129" s="1" t="s">
        <v>7</v>
      </c>
      <c r="D129" s="1" t="s">
        <v>3594</v>
      </c>
      <c r="E129" s="1" t="s">
        <v>3595</v>
      </c>
      <c r="F129" s="1" t="s">
        <v>3585</v>
      </c>
      <c r="H129" s="1" t="s">
        <v>3596</v>
      </c>
      <c r="I129" s="52" t="s">
        <v>946</v>
      </c>
      <c r="J129" s="52" t="s">
        <v>947</v>
      </c>
      <c r="K129" s="1" t="s">
        <v>3602</v>
      </c>
      <c r="M129" s="2"/>
      <c r="N129" s="1" t="s">
        <v>4088</v>
      </c>
      <c r="O129" s="1" t="s">
        <v>4089</v>
      </c>
      <c r="P129" s="52" t="s">
        <v>4090</v>
      </c>
    </row>
    <row r="130" ht="13.2" spans="1:16">
      <c r="A130" s="1">
        <v>129</v>
      </c>
      <c r="B130" s="1" t="s">
        <v>6</v>
      </c>
      <c r="C130" s="1" t="s">
        <v>7</v>
      </c>
      <c r="D130" s="1" t="s">
        <v>3594</v>
      </c>
      <c r="E130" s="1" t="s">
        <v>3595</v>
      </c>
      <c r="F130" s="1" t="s">
        <v>3585</v>
      </c>
      <c r="H130" s="1" t="s">
        <v>3596</v>
      </c>
      <c r="I130" s="52" t="s">
        <v>948</v>
      </c>
      <c r="J130" s="52" t="s">
        <v>949</v>
      </c>
      <c r="K130" s="1" t="s">
        <v>3602</v>
      </c>
      <c r="M130" s="2"/>
      <c r="O130" s="1" t="s">
        <v>4093</v>
      </c>
      <c r="P130" s="52" t="s">
        <v>4094</v>
      </c>
    </row>
    <row r="131" ht="13.2" spans="1:16">
      <c r="A131" s="1">
        <v>130</v>
      </c>
      <c r="B131" s="1" t="s">
        <v>6</v>
      </c>
      <c r="C131" s="1" t="s">
        <v>7</v>
      </c>
      <c r="D131" s="1" t="s">
        <v>3594</v>
      </c>
      <c r="E131" s="1" t="s">
        <v>3595</v>
      </c>
      <c r="F131" s="1" t="s">
        <v>3585</v>
      </c>
      <c r="H131" s="1" t="s">
        <v>3596</v>
      </c>
      <c r="I131" s="52" t="s">
        <v>950</v>
      </c>
      <c r="J131" s="52" t="s">
        <v>951</v>
      </c>
      <c r="K131" s="1" t="s">
        <v>3602</v>
      </c>
      <c r="M131" s="2"/>
      <c r="O131" s="1" t="s">
        <v>4097</v>
      </c>
      <c r="P131" s="52" t="s">
        <v>4098</v>
      </c>
    </row>
    <row r="132" ht="13.2" spans="1:16">
      <c r="A132" s="1">
        <v>131</v>
      </c>
      <c r="B132" s="1" t="s">
        <v>6</v>
      </c>
      <c r="C132" s="1" t="s">
        <v>7</v>
      </c>
      <c r="D132" s="1" t="s">
        <v>3594</v>
      </c>
      <c r="E132" s="1" t="s">
        <v>3595</v>
      </c>
      <c r="F132" s="1" t="s">
        <v>3585</v>
      </c>
      <c r="H132" s="1" t="s">
        <v>3596</v>
      </c>
      <c r="I132" s="52" t="s">
        <v>952</v>
      </c>
      <c r="J132" s="52" t="s">
        <v>953</v>
      </c>
      <c r="K132" s="52" t="s">
        <v>3597</v>
      </c>
      <c r="M132" s="2"/>
      <c r="O132" s="1" t="s">
        <v>4101</v>
      </c>
      <c r="P132" s="52" t="s">
        <v>4102</v>
      </c>
    </row>
    <row r="133" ht="13.2" spans="1:16">
      <c r="A133" s="1">
        <v>132</v>
      </c>
      <c r="B133" s="1" t="s">
        <v>6</v>
      </c>
      <c r="C133" s="1" t="s">
        <v>7</v>
      </c>
      <c r="D133" s="1" t="s">
        <v>3594</v>
      </c>
      <c r="E133" s="1" t="s">
        <v>3595</v>
      </c>
      <c r="F133" s="1" t="s">
        <v>3585</v>
      </c>
      <c r="H133" s="1" t="s">
        <v>3596</v>
      </c>
      <c r="I133" s="52" t="s">
        <v>954</v>
      </c>
      <c r="J133" s="52" t="s">
        <v>955</v>
      </c>
      <c r="K133" s="1" t="s">
        <v>3602</v>
      </c>
      <c r="M133" s="2"/>
      <c r="N133" s="1" t="s">
        <v>4104</v>
      </c>
      <c r="O133" s="1" t="s">
        <v>4105</v>
      </c>
      <c r="P133" s="52" t="s">
        <v>4106</v>
      </c>
    </row>
    <row r="134" ht="13.2" spans="1:16">
      <c r="A134" s="1">
        <v>133</v>
      </c>
      <c r="B134" s="1" t="s">
        <v>6</v>
      </c>
      <c r="C134" s="1" t="s">
        <v>7</v>
      </c>
      <c r="D134" s="1" t="s">
        <v>3594</v>
      </c>
      <c r="E134" s="1" t="s">
        <v>3595</v>
      </c>
      <c r="F134" s="1" t="s">
        <v>3585</v>
      </c>
      <c r="H134" s="1" t="s">
        <v>3596</v>
      </c>
      <c r="I134" s="52" t="s">
        <v>956</v>
      </c>
      <c r="J134" s="52" t="s">
        <v>957</v>
      </c>
      <c r="K134" s="52" t="s">
        <v>3597</v>
      </c>
      <c r="M134" s="2"/>
      <c r="O134" s="1" t="s">
        <v>4109</v>
      </c>
      <c r="P134" s="52" t="s">
        <v>4110</v>
      </c>
    </row>
    <row r="135" ht="13.2" spans="1:16">
      <c r="A135" s="1">
        <v>134</v>
      </c>
      <c r="B135" s="1" t="s">
        <v>6</v>
      </c>
      <c r="C135" s="1" t="s">
        <v>7</v>
      </c>
      <c r="D135" s="1" t="s">
        <v>3594</v>
      </c>
      <c r="E135" s="1" t="s">
        <v>3595</v>
      </c>
      <c r="F135" s="1" t="s">
        <v>3585</v>
      </c>
      <c r="H135" s="1" t="s">
        <v>3596</v>
      </c>
      <c r="I135" s="52" t="s">
        <v>958</v>
      </c>
      <c r="J135" s="52" t="s">
        <v>959</v>
      </c>
      <c r="K135" s="1" t="s">
        <v>3602</v>
      </c>
      <c r="M135" s="2"/>
      <c r="O135" s="1" t="s">
        <v>4113</v>
      </c>
      <c r="P135" s="52" t="s">
        <v>4114</v>
      </c>
    </row>
    <row r="136" ht="13.2" spans="1:16">
      <c r="A136" s="1">
        <v>135</v>
      </c>
      <c r="B136" s="1" t="s">
        <v>6</v>
      </c>
      <c r="C136" s="1" t="s">
        <v>7</v>
      </c>
      <c r="D136" s="1" t="s">
        <v>3594</v>
      </c>
      <c r="E136" s="1" t="s">
        <v>3595</v>
      </c>
      <c r="F136" s="1" t="s">
        <v>3585</v>
      </c>
      <c r="H136" s="1" t="s">
        <v>3596</v>
      </c>
      <c r="I136" s="52" t="s">
        <v>960</v>
      </c>
      <c r="J136" s="52" t="s">
        <v>961</v>
      </c>
      <c r="K136" s="1" t="s">
        <v>3602</v>
      </c>
      <c r="M136" s="2"/>
      <c r="O136" s="1" t="s">
        <v>4117</v>
      </c>
      <c r="P136" s="52" t="s">
        <v>4118</v>
      </c>
    </row>
    <row r="137" ht="13.2" spans="1:16">
      <c r="A137" s="1">
        <v>136</v>
      </c>
      <c r="B137" s="1" t="s">
        <v>6</v>
      </c>
      <c r="C137" s="1" t="s">
        <v>7</v>
      </c>
      <c r="D137" s="1" t="s">
        <v>3594</v>
      </c>
      <c r="E137" s="1" t="s">
        <v>3595</v>
      </c>
      <c r="F137" s="1" t="s">
        <v>3585</v>
      </c>
      <c r="H137" s="1" t="s">
        <v>3596</v>
      </c>
      <c r="I137" s="52" t="s">
        <v>962</v>
      </c>
      <c r="J137" s="52" t="s">
        <v>963</v>
      </c>
      <c r="K137" s="1" t="s">
        <v>3602</v>
      </c>
      <c r="M137" s="2"/>
      <c r="O137" s="1" t="s">
        <v>4121</v>
      </c>
      <c r="P137" s="52" t="s">
        <v>3847</v>
      </c>
    </row>
    <row r="138" ht="13.2" spans="1:18">
      <c r="A138" s="1">
        <v>137</v>
      </c>
      <c r="B138" s="1" t="s">
        <v>6</v>
      </c>
      <c r="C138" s="1" t="s">
        <v>8</v>
      </c>
      <c r="D138" s="1" t="s">
        <v>3594</v>
      </c>
      <c r="E138" s="1" t="s">
        <v>3595</v>
      </c>
      <c r="F138" s="1" t="s">
        <v>3585</v>
      </c>
      <c r="H138" s="1" t="s">
        <v>3596</v>
      </c>
      <c r="I138" s="52" t="s">
        <v>964</v>
      </c>
      <c r="J138" s="52" t="s">
        <v>965</v>
      </c>
      <c r="K138" s="1" t="s">
        <v>3602</v>
      </c>
      <c r="M138" s="2"/>
      <c r="O138" s="1" t="s">
        <v>4124</v>
      </c>
      <c r="P138" s="52" t="s">
        <v>4125</v>
      </c>
      <c r="R138" s="1" t="s">
        <v>3609</v>
      </c>
    </row>
    <row r="139" ht="13.2" spans="1:16">
      <c r="A139" s="1">
        <v>138</v>
      </c>
      <c r="B139" s="1" t="s">
        <v>6</v>
      </c>
      <c r="C139" s="1" t="s">
        <v>7</v>
      </c>
      <c r="D139" s="1" t="s">
        <v>3594</v>
      </c>
      <c r="E139" s="1" t="s">
        <v>3595</v>
      </c>
      <c r="F139" s="1" t="s">
        <v>3585</v>
      </c>
      <c r="H139" s="1" t="s">
        <v>3596</v>
      </c>
      <c r="I139" s="52" t="s">
        <v>966</v>
      </c>
      <c r="J139" s="52" t="s">
        <v>967</v>
      </c>
      <c r="K139" s="1" t="s">
        <v>3602</v>
      </c>
      <c r="M139" s="2"/>
      <c r="O139" s="1" t="s">
        <v>4126</v>
      </c>
      <c r="P139" s="52" t="s">
        <v>3840</v>
      </c>
    </row>
    <row r="140" ht="13.2" spans="1:16">
      <c r="A140" s="1">
        <v>139</v>
      </c>
      <c r="B140" s="1" t="s">
        <v>6</v>
      </c>
      <c r="C140" s="1" t="s">
        <v>7</v>
      </c>
      <c r="D140" s="1" t="s">
        <v>3594</v>
      </c>
      <c r="E140" s="1" t="s">
        <v>3595</v>
      </c>
      <c r="F140" s="1" t="s">
        <v>3585</v>
      </c>
      <c r="H140" s="1" t="s">
        <v>3596</v>
      </c>
      <c r="I140" s="52" t="s">
        <v>968</v>
      </c>
      <c r="J140" s="52" t="s">
        <v>969</v>
      </c>
      <c r="K140" s="1" t="s">
        <v>3602</v>
      </c>
      <c r="M140" s="2"/>
      <c r="O140" s="1" t="s">
        <v>4128</v>
      </c>
      <c r="P140" s="52" t="s">
        <v>4129</v>
      </c>
    </row>
    <row r="141" ht="13.2" spans="1:16">
      <c r="A141" s="1">
        <v>140</v>
      </c>
      <c r="B141" s="1" t="s">
        <v>6</v>
      </c>
      <c r="C141" s="1" t="s">
        <v>7</v>
      </c>
      <c r="D141" s="1" t="s">
        <v>3594</v>
      </c>
      <c r="E141" s="1" t="s">
        <v>3595</v>
      </c>
      <c r="F141" s="1" t="s">
        <v>3585</v>
      </c>
      <c r="H141" s="1" t="s">
        <v>3596</v>
      </c>
      <c r="I141" s="52" t="s">
        <v>970</v>
      </c>
      <c r="J141" s="52" t="s">
        <v>971</v>
      </c>
      <c r="K141" s="52" t="s">
        <v>3597</v>
      </c>
      <c r="M141" s="2"/>
      <c r="O141" s="1" t="s">
        <v>4132</v>
      </c>
      <c r="P141" s="52" t="s">
        <v>4017</v>
      </c>
    </row>
    <row r="142" ht="13.2" spans="1:16">
      <c r="A142" s="1">
        <v>141</v>
      </c>
      <c r="B142" s="1" t="s">
        <v>6</v>
      </c>
      <c r="C142" s="1" t="s">
        <v>7</v>
      </c>
      <c r="D142" s="1" t="s">
        <v>3594</v>
      </c>
      <c r="E142" s="1" t="s">
        <v>3595</v>
      </c>
      <c r="F142" s="1" t="s">
        <v>3585</v>
      </c>
      <c r="H142" s="1" t="s">
        <v>3596</v>
      </c>
      <c r="I142" s="52" t="s">
        <v>972</v>
      </c>
      <c r="J142" s="52" t="s">
        <v>973</v>
      </c>
      <c r="K142" s="1" t="s">
        <v>3602</v>
      </c>
      <c r="M142" s="2"/>
      <c r="O142" s="1" t="s">
        <v>4134</v>
      </c>
      <c r="P142" s="52" t="s">
        <v>4135</v>
      </c>
    </row>
    <row r="143" ht="13.2" spans="1:16">
      <c r="A143" s="1">
        <v>142</v>
      </c>
      <c r="B143" s="1" t="s">
        <v>6</v>
      </c>
      <c r="C143" s="1" t="s">
        <v>7</v>
      </c>
      <c r="D143" s="1" t="s">
        <v>3594</v>
      </c>
      <c r="E143" s="1" t="s">
        <v>3595</v>
      </c>
      <c r="F143" s="1" t="s">
        <v>3585</v>
      </c>
      <c r="H143" s="1" t="s">
        <v>3596</v>
      </c>
      <c r="I143" s="52" t="s">
        <v>974</v>
      </c>
      <c r="J143" s="52" t="s">
        <v>975</v>
      </c>
      <c r="K143" s="1" t="s">
        <v>3602</v>
      </c>
      <c r="M143" s="2"/>
      <c r="O143" s="1" t="s">
        <v>4138</v>
      </c>
      <c r="P143" s="52" t="s">
        <v>4139</v>
      </c>
    </row>
    <row r="144" ht="13.2" spans="1:16">
      <c r="A144" s="1">
        <v>143</v>
      </c>
      <c r="B144" s="1" t="s">
        <v>6</v>
      </c>
      <c r="C144" s="1" t="s">
        <v>7</v>
      </c>
      <c r="D144" s="1" t="s">
        <v>3594</v>
      </c>
      <c r="E144" s="1" t="s">
        <v>3595</v>
      </c>
      <c r="F144" s="1" t="s">
        <v>3585</v>
      </c>
      <c r="H144" s="1" t="s">
        <v>3596</v>
      </c>
      <c r="I144" s="52" t="s">
        <v>976</v>
      </c>
      <c r="J144" s="52" t="s">
        <v>977</v>
      </c>
      <c r="K144" s="1" t="s">
        <v>3602</v>
      </c>
      <c r="M144" s="2"/>
      <c r="O144" s="1" t="s">
        <v>4142</v>
      </c>
      <c r="P144" s="52" t="s">
        <v>4143</v>
      </c>
    </row>
    <row r="145" ht="13.2" spans="1:16">
      <c r="A145" s="1">
        <v>144</v>
      </c>
      <c r="B145" s="1" t="s">
        <v>6</v>
      </c>
      <c r="C145" s="1" t="s">
        <v>7</v>
      </c>
      <c r="D145" s="1" t="s">
        <v>3594</v>
      </c>
      <c r="E145" s="1" t="s">
        <v>3595</v>
      </c>
      <c r="F145" s="1" t="s">
        <v>3585</v>
      </c>
      <c r="H145" s="1" t="s">
        <v>3596</v>
      </c>
      <c r="I145" s="52" t="s">
        <v>978</v>
      </c>
      <c r="J145" s="52" t="s">
        <v>979</v>
      </c>
      <c r="K145" s="1" t="s">
        <v>3602</v>
      </c>
      <c r="M145" s="2"/>
      <c r="O145" s="1" t="s">
        <v>4145</v>
      </c>
      <c r="P145" s="52" t="s">
        <v>3997</v>
      </c>
    </row>
    <row r="146" ht="13.2" spans="1:18">
      <c r="A146" s="1">
        <v>145</v>
      </c>
      <c r="B146" s="1" t="s">
        <v>6</v>
      </c>
      <c r="C146" s="1" t="s">
        <v>8</v>
      </c>
      <c r="D146" s="1" t="s">
        <v>3594</v>
      </c>
      <c r="E146" s="1" t="s">
        <v>3595</v>
      </c>
      <c r="F146" s="1" t="s">
        <v>3585</v>
      </c>
      <c r="H146" s="1" t="s">
        <v>3596</v>
      </c>
      <c r="I146" s="52" t="s">
        <v>980</v>
      </c>
      <c r="J146" s="52" t="s">
        <v>981</v>
      </c>
      <c r="K146" s="1" t="s">
        <v>3602</v>
      </c>
      <c r="M146" s="2"/>
      <c r="O146" s="1" t="s">
        <v>4147</v>
      </c>
      <c r="P146" s="52" t="s">
        <v>2380</v>
      </c>
      <c r="R146" s="1" t="s">
        <v>3609</v>
      </c>
    </row>
    <row r="147" ht="13.2" spans="1:16">
      <c r="A147" s="1">
        <v>146</v>
      </c>
      <c r="B147" s="1" t="s">
        <v>6</v>
      </c>
      <c r="C147" s="1" t="s">
        <v>7</v>
      </c>
      <c r="D147" s="1" t="s">
        <v>3594</v>
      </c>
      <c r="E147" s="1" t="s">
        <v>3595</v>
      </c>
      <c r="F147" s="1" t="s">
        <v>3585</v>
      </c>
      <c r="H147" s="1" t="s">
        <v>3596</v>
      </c>
      <c r="I147" s="52" t="s">
        <v>982</v>
      </c>
      <c r="J147" s="52" t="s">
        <v>983</v>
      </c>
      <c r="K147" s="52" t="s">
        <v>3597</v>
      </c>
      <c r="M147" s="2"/>
      <c r="N147" s="1" t="s">
        <v>4148</v>
      </c>
      <c r="O147" s="1" t="s">
        <v>4149</v>
      </c>
      <c r="P147" s="52" t="s">
        <v>4150</v>
      </c>
    </row>
    <row r="148" ht="13.2" spans="1:16">
      <c r="A148" s="1">
        <v>147</v>
      </c>
      <c r="B148" s="1" t="s">
        <v>6</v>
      </c>
      <c r="C148" s="1" t="s">
        <v>7</v>
      </c>
      <c r="D148" s="1" t="s">
        <v>3594</v>
      </c>
      <c r="E148" s="1" t="s">
        <v>3595</v>
      </c>
      <c r="F148" s="1" t="s">
        <v>3585</v>
      </c>
      <c r="H148" s="1" t="s">
        <v>3596</v>
      </c>
      <c r="I148" s="52" t="s">
        <v>984</v>
      </c>
      <c r="J148" s="52" t="s">
        <v>985</v>
      </c>
      <c r="K148" s="52" t="s">
        <v>3597</v>
      </c>
      <c r="M148" s="2"/>
      <c r="N148" s="1" t="s">
        <v>4153</v>
      </c>
      <c r="O148" s="1" t="s">
        <v>4154</v>
      </c>
      <c r="P148" s="52" t="s">
        <v>4155</v>
      </c>
    </row>
    <row r="149" ht="13.2" spans="1:16">
      <c r="A149" s="1">
        <v>148</v>
      </c>
      <c r="B149" s="1" t="s">
        <v>6</v>
      </c>
      <c r="C149" s="1" t="s">
        <v>7</v>
      </c>
      <c r="D149" s="1" t="s">
        <v>3594</v>
      </c>
      <c r="E149" s="1" t="s">
        <v>3595</v>
      </c>
      <c r="F149" s="1" t="s">
        <v>3585</v>
      </c>
      <c r="H149" s="1" t="s">
        <v>3596</v>
      </c>
      <c r="I149" s="52" t="s">
        <v>986</v>
      </c>
      <c r="J149" s="52" t="s">
        <v>987</v>
      </c>
      <c r="K149" s="1" t="s">
        <v>3602</v>
      </c>
      <c r="M149" s="2"/>
      <c r="O149" s="1" t="s">
        <v>4158</v>
      </c>
      <c r="P149" s="52" t="s">
        <v>4069</v>
      </c>
    </row>
    <row r="150" ht="13.2" spans="1:16">
      <c r="A150" s="1">
        <v>149</v>
      </c>
      <c r="B150" s="1" t="s">
        <v>6</v>
      </c>
      <c r="C150" s="1" t="s">
        <v>7</v>
      </c>
      <c r="D150" s="1" t="s">
        <v>3594</v>
      </c>
      <c r="E150" s="1" t="s">
        <v>3595</v>
      </c>
      <c r="F150" s="1" t="s">
        <v>3585</v>
      </c>
      <c r="H150" s="1" t="s">
        <v>3596</v>
      </c>
      <c r="I150" s="52" t="s">
        <v>988</v>
      </c>
      <c r="J150" s="52" t="s">
        <v>989</v>
      </c>
      <c r="K150" s="1" t="s">
        <v>3602</v>
      </c>
      <c r="M150" s="2"/>
      <c r="N150" s="1" t="s">
        <v>4160</v>
      </c>
      <c r="O150" s="1" t="s">
        <v>4161</v>
      </c>
      <c r="P150" s="52" t="s">
        <v>4162</v>
      </c>
    </row>
    <row r="151" ht="13.2" spans="1:16">
      <c r="A151" s="1">
        <v>150</v>
      </c>
      <c r="B151" s="1" t="s">
        <v>6</v>
      </c>
      <c r="C151" s="1" t="s">
        <v>7</v>
      </c>
      <c r="D151" s="1" t="s">
        <v>3594</v>
      </c>
      <c r="E151" s="1" t="s">
        <v>3595</v>
      </c>
      <c r="F151" s="1" t="s">
        <v>3585</v>
      </c>
      <c r="H151" s="1" t="s">
        <v>3596</v>
      </c>
      <c r="I151" s="52" t="s">
        <v>990</v>
      </c>
      <c r="J151" s="52" t="s">
        <v>991</v>
      </c>
      <c r="K151" s="52" t="s">
        <v>3597</v>
      </c>
      <c r="M151" s="2"/>
      <c r="O151" s="1" t="s">
        <v>4165</v>
      </c>
      <c r="P151" s="52" t="s">
        <v>3322</v>
      </c>
    </row>
    <row r="152" ht="13.2" spans="1:16">
      <c r="A152" s="1">
        <v>151</v>
      </c>
      <c r="B152" s="1" t="s">
        <v>6</v>
      </c>
      <c r="C152" s="1" t="s">
        <v>7</v>
      </c>
      <c r="D152" s="1" t="s">
        <v>3594</v>
      </c>
      <c r="E152" s="1" t="s">
        <v>3595</v>
      </c>
      <c r="F152" s="1" t="s">
        <v>3585</v>
      </c>
      <c r="H152" s="1" t="s">
        <v>3596</v>
      </c>
      <c r="I152" s="52" t="s">
        <v>992</v>
      </c>
      <c r="J152" s="52" t="s">
        <v>993</v>
      </c>
      <c r="K152" s="52" t="s">
        <v>3597</v>
      </c>
      <c r="M152" s="2"/>
      <c r="O152" s="1" t="s">
        <v>4168</v>
      </c>
      <c r="P152" s="52" t="s">
        <v>3935</v>
      </c>
    </row>
    <row r="153" ht="13.2" spans="1:16">
      <c r="A153" s="1">
        <v>152</v>
      </c>
      <c r="B153" s="1" t="s">
        <v>6</v>
      </c>
      <c r="C153" s="1" t="s">
        <v>7</v>
      </c>
      <c r="D153" s="1" t="s">
        <v>3594</v>
      </c>
      <c r="E153" s="1" t="s">
        <v>3595</v>
      </c>
      <c r="F153" s="1" t="s">
        <v>3585</v>
      </c>
      <c r="H153" s="1" t="s">
        <v>3596</v>
      </c>
      <c r="I153" s="52" t="s">
        <v>994</v>
      </c>
      <c r="J153" s="52" t="s">
        <v>995</v>
      </c>
      <c r="K153" s="52" t="s">
        <v>3597</v>
      </c>
      <c r="M153" s="2"/>
      <c r="O153" s="1" t="s">
        <v>4170</v>
      </c>
      <c r="P153" s="52" t="s">
        <v>4171</v>
      </c>
    </row>
    <row r="154" ht="13.2" spans="1:16">
      <c r="A154" s="1">
        <v>153</v>
      </c>
      <c r="B154" s="1" t="s">
        <v>6</v>
      </c>
      <c r="C154" s="1" t="s">
        <v>7</v>
      </c>
      <c r="D154" s="1" t="s">
        <v>3594</v>
      </c>
      <c r="E154" s="1" t="s">
        <v>3595</v>
      </c>
      <c r="F154" s="1" t="s">
        <v>3585</v>
      </c>
      <c r="H154" s="1" t="s">
        <v>3596</v>
      </c>
      <c r="I154" s="52" t="s">
        <v>996</v>
      </c>
      <c r="J154" s="52" t="s">
        <v>997</v>
      </c>
      <c r="K154" s="52" t="s">
        <v>3597</v>
      </c>
      <c r="M154" s="2"/>
      <c r="O154" s="1" t="s">
        <v>4174</v>
      </c>
      <c r="P154" s="52" t="s">
        <v>3836</v>
      </c>
    </row>
    <row r="155" ht="13.2" spans="1:16">
      <c r="A155" s="1">
        <v>154</v>
      </c>
      <c r="B155" s="1" t="s">
        <v>6</v>
      </c>
      <c r="C155" s="1" t="s">
        <v>7</v>
      </c>
      <c r="D155" s="1" t="s">
        <v>3594</v>
      </c>
      <c r="E155" s="1" t="s">
        <v>3595</v>
      </c>
      <c r="F155" s="1" t="s">
        <v>3585</v>
      </c>
      <c r="H155" s="1" t="s">
        <v>3596</v>
      </c>
      <c r="I155" s="52" t="s">
        <v>998</v>
      </c>
      <c r="J155" s="52" t="s">
        <v>999</v>
      </c>
      <c r="K155" s="52" t="s">
        <v>3597</v>
      </c>
      <c r="M155" s="2"/>
      <c r="O155" s="1" t="s">
        <v>4176</v>
      </c>
      <c r="P155" s="52" t="s">
        <v>3786</v>
      </c>
    </row>
    <row r="156" ht="13.2" spans="1:16">
      <c r="A156" s="1">
        <v>155</v>
      </c>
      <c r="B156" s="1" t="s">
        <v>6</v>
      </c>
      <c r="C156" s="1" t="s">
        <v>7</v>
      </c>
      <c r="D156" s="1" t="s">
        <v>3594</v>
      </c>
      <c r="E156" s="1" t="s">
        <v>3595</v>
      </c>
      <c r="F156" s="1" t="s">
        <v>3585</v>
      </c>
      <c r="H156" s="1" t="s">
        <v>3596</v>
      </c>
      <c r="I156" s="52" t="s">
        <v>1000</v>
      </c>
      <c r="J156" s="52" t="s">
        <v>1001</v>
      </c>
      <c r="K156" s="52" t="s">
        <v>3597</v>
      </c>
      <c r="M156" s="2"/>
      <c r="N156" s="1" t="s">
        <v>4178</v>
      </c>
      <c r="O156" s="1" t="s">
        <v>4179</v>
      </c>
      <c r="P156" s="52" t="s">
        <v>4143</v>
      </c>
    </row>
    <row r="157" ht="13.2" spans="1:16">
      <c r="A157" s="1">
        <v>156</v>
      </c>
      <c r="B157" s="1" t="s">
        <v>6</v>
      </c>
      <c r="C157" s="1" t="s">
        <v>7</v>
      </c>
      <c r="D157" s="1" t="s">
        <v>3594</v>
      </c>
      <c r="E157" s="1" t="s">
        <v>3595</v>
      </c>
      <c r="F157" s="1" t="s">
        <v>3585</v>
      </c>
      <c r="H157" s="1" t="s">
        <v>3596</v>
      </c>
      <c r="I157" s="52" t="s">
        <v>1002</v>
      </c>
      <c r="J157" s="52" t="s">
        <v>1003</v>
      </c>
      <c r="K157" s="1" t="s">
        <v>3602</v>
      </c>
      <c r="M157" s="2"/>
      <c r="O157" s="1" t="s">
        <v>4181</v>
      </c>
      <c r="P157" s="52" t="s">
        <v>4182</v>
      </c>
    </row>
    <row r="158" ht="13.2" spans="1:16">
      <c r="A158" s="1">
        <v>157</v>
      </c>
      <c r="B158" s="1" t="s">
        <v>6</v>
      </c>
      <c r="C158" s="1" t="s">
        <v>7</v>
      </c>
      <c r="D158" s="1" t="s">
        <v>3594</v>
      </c>
      <c r="E158" s="1" t="s">
        <v>3595</v>
      </c>
      <c r="F158" s="1" t="s">
        <v>3585</v>
      </c>
      <c r="H158" s="1" t="s">
        <v>3596</v>
      </c>
      <c r="I158" s="52" t="s">
        <v>1004</v>
      </c>
      <c r="J158" s="52" t="s">
        <v>1005</v>
      </c>
      <c r="K158" s="52" t="s">
        <v>3597</v>
      </c>
      <c r="M158" s="2"/>
      <c r="O158" s="1" t="s">
        <v>4185</v>
      </c>
      <c r="P158" s="52" t="s">
        <v>4186</v>
      </c>
    </row>
    <row r="159" ht="13.2" spans="1:16">
      <c r="A159" s="1">
        <v>158</v>
      </c>
      <c r="B159" s="1" t="s">
        <v>6</v>
      </c>
      <c r="C159" s="1" t="s">
        <v>7</v>
      </c>
      <c r="D159" s="1" t="s">
        <v>3594</v>
      </c>
      <c r="E159" s="1" t="s">
        <v>3595</v>
      </c>
      <c r="F159" s="1" t="s">
        <v>3585</v>
      </c>
      <c r="H159" s="1" t="s">
        <v>3596</v>
      </c>
      <c r="I159" s="52" t="s">
        <v>1006</v>
      </c>
      <c r="J159" s="52" t="s">
        <v>1007</v>
      </c>
      <c r="K159" s="1" t="s">
        <v>3602</v>
      </c>
      <c r="M159" s="2"/>
      <c r="O159" s="1" t="s">
        <v>4189</v>
      </c>
      <c r="P159" s="52" t="s">
        <v>4190</v>
      </c>
    </row>
    <row r="160" ht="13.2" spans="1:16">
      <c r="A160" s="1">
        <v>159</v>
      </c>
      <c r="B160" s="1" t="s">
        <v>6</v>
      </c>
      <c r="C160" s="1" t="s">
        <v>7</v>
      </c>
      <c r="D160" s="1" t="s">
        <v>3594</v>
      </c>
      <c r="E160" s="1" t="s">
        <v>3595</v>
      </c>
      <c r="F160" s="1" t="s">
        <v>3585</v>
      </c>
      <c r="H160" s="1" t="s">
        <v>3596</v>
      </c>
      <c r="I160" s="52" t="s">
        <v>1008</v>
      </c>
      <c r="J160" s="52" t="s">
        <v>1009</v>
      </c>
      <c r="K160" s="1" t="s">
        <v>3602</v>
      </c>
      <c r="M160" s="2"/>
      <c r="O160" s="1" t="s">
        <v>4193</v>
      </c>
      <c r="P160" s="52" t="s">
        <v>4194</v>
      </c>
    </row>
    <row r="161" ht="13.2" spans="1:16">
      <c r="A161" s="1">
        <v>160</v>
      </c>
      <c r="B161" s="1" t="s">
        <v>6</v>
      </c>
      <c r="C161" s="1" t="s">
        <v>7</v>
      </c>
      <c r="D161" s="1" t="s">
        <v>3594</v>
      </c>
      <c r="E161" s="1" t="s">
        <v>3595</v>
      </c>
      <c r="F161" s="1" t="s">
        <v>3585</v>
      </c>
      <c r="H161" s="1" t="s">
        <v>3596</v>
      </c>
      <c r="I161" s="52" t="s">
        <v>1010</v>
      </c>
      <c r="J161" s="52" t="s">
        <v>1011</v>
      </c>
      <c r="K161" s="1" t="s">
        <v>3602</v>
      </c>
      <c r="M161" s="2"/>
      <c r="O161" s="1" t="s">
        <v>4197</v>
      </c>
      <c r="P161" s="52" t="s">
        <v>4198</v>
      </c>
    </row>
    <row r="162" ht="13.2" spans="1:16">
      <c r="A162" s="1">
        <v>161</v>
      </c>
      <c r="B162" s="1" t="s">
        <v>6</v>
      </c>
      <c r="C162" s="1" t="s">
        <v>7</v>
      </c>
      <c r="D162" s="1" t="s">
        <v>3594</v>
      </c>
      <c r="E162" s="1" t="s">
        <v>3595</v>
      </c>
      <c r="F162" s="1" t="s">
        <v>3585</v>
      </c>
      <c r="H162" s="1" t="s">
        <v>3596</v>
      </c>
      <c r="I162" s="52" t="s">
        <v>1012</v>
      </c>
      <c r="J162" s="52" t="s">
        <v>1013</v>
      </c>
      <c r="K162" s="1" t="s">
        <v>3602</v>
      </c>
      <c r="M162" s="2"/>
      <c r="N162" s="1" t="s">
        <v>4201</v>
      </c>
      <c r="O162" s="1" t="s">
        <v>4202</v>
      </c>
      <c r="P162" s="52" t="s">
        <v>4203</v>
      </c>
    </row>
    <row r="163" ht="13.2" spans="1:16">
      <c r="A163" s="1">
        <v>162</v>
      </c>
      <c r="B163" s="1" t="s">
        <v>6</v>
      </c>
      <c r="C163" s="1" t="s">
        <v>7</v>
      </c>
      <c r="D163" s="1" t="s">
        <v>3594</v>
      </c>
      <c r="E163" s="1" t="s">
        <v>3595</v>
      </c>
      <c r="F163" s="1" t="s">
        <v>3585</v>
      </c>
      <c r="H163" s="1" t="s">
        <v>3596</v>
      </c>
      <c r="I163" s="52" t="s">
        <v>1014</v>
      </c>
      <c r="J163" s="52" t="s">
        <v>1015</v>
      </c>
      <c r="K163" s="52" t="s">
        <v>3597</v>
      </c>
      <c r="M163" s="2"/>
      <c r="O163" s="1" t="s">
        <v>4206</v>
      </c>
      <c r="P163" s="52" t="s">
        <v>4207</v>
      </c>
    </row>
    <row r="164" ht="13.2" spans="1:16">
      <c r="A164" s="1">
        <v>163</v>
      </c>
      <c r="B164" s="1" t="s">
        <v>6</v>
      </c>
      <c r="C164" s="1" t="s">
        <v>7</v>
      </c>
      <c r="D164" s="1" t="s">
        <v>3594</v>
      </c>
      <c r="E164" s="1" t="s">
        <v>3595</v>
      </c>
      <c r="F164" s="1" t="s">
        <v>3585</v>
      </c>
      <c r="H164" s="1" t="s">
        <v>3596</v>
      </c>
      <c r="I164" s="52" t="s">
        <v>1016</v>
      </c>
      <c r="J164" s="52" t="s">
        <v>1017</v>
      </c>
      <c r="K164" s="1" t="s">
        <v>3602</v>
      </c>
      <c r="M164" s="2"/>
      <c r="O164" s="1" t="s">
        <v>4210</v>
      </c>
      <c r="P164" s="52" t="s">
        <v>4167</v>
      </c>
    </row>
    <row r="165" ht="13.2" spans="1:16">
      <c r="A165" s="1">
        <v>164</v>
      </c>
      <c r="B165" s="1" t="s">
        <v>6</v>
      </c>
      <c r="C165" s="1" t="s">
        <v>7</v>
      </c>
      <c r="D165" s="1" t="s">
        <v>3594</v>
      </c>
      <c r="E165" s="1" t="s">
        <v>3595</v>
      </c>
      <c r="F165" s="1" t="s">
        <v>3585</v>
      </c>
      <c r="H165" s="1" t="s">
        <v>3596</v>
      </c>
      <c r="I165" s="52" t="s">
        <v>1018</v>
      </c>
      <c r="J165" s="52" t="s">
        <v>1019</v>
      </c>
      <c r="K165" s="52" t="s">
        <v>3597</v>
      </c>
      <c r="M165" s="2"/>
      <c r="N165" s="1" t="s">
        <v>4213</v>
      </c>
      <c r="O165" s="1" t="s">
        <v>4214</v>
      </c>
      <c r="P165" s="52" t="s">
        <v>4215</v>
      </c>
    </row>
    <row r="166" ht="13.2" spans="1:16">
      <c r="A166" s="1">
        <v>165</v>
      </c>
      <c r="B166" s="1" t="s">
        <v>6</v>
      </c>
      <c r="C166" s="1" t="s">
        <v>7</v>
      </c>
      <c r="D166" s="1" t="s">
        <v>3594</v>
      </c>
      <c r="E166" s="1" t="s">
        <v>3595</v>
      </c>
      <c r="F166" s="1" t="s">
        <v>3585</v>
      </c>
      <c r="H166" s="1" t="s">
        <v>3596</v>
      </c>
      <c r="I166" s="52" t="s">
        <v>1020</v>
      </c>
      <c r="J166" s="52" t="s">
        <v>1021</v>
      </c>
      <c r="K166" s="1" t="s">
        <v>3602</v>
      </c>
      <c r="M166" s="2"/>
      <c r="O166" s="1" t="s">
        <v>4218</v>
      </c>
      <c r="P166" s="52" t="s">
        <v>4219</v>
      </c>
    </row>
    <row r="167" ht="13.2" spans="1:16">
      <c r="A167" s="1">
        <v>166</v>
      </c>
      <c r="B167" s="1" t="s">
        <v>6</v>
      </c>
      <c r="C167" s="1" t="s">
        <v>7</v>
      </c>
      <c r="D167" s="1" t="s">
        <v>3594</v>
      </c>
      <c r="E167" s="1" t="s">
        <v>3595</v>
      </c>
      <c r="F167" s="1" t="s">
        <v>3585</v>
      </c>
      <c r="H167" s="1" t="s">
        <v>3596</v>
      </c>
      <c r="I167" s="52" t="s">
        <v>1022</v>
      </c>
      <c r="J167" s="52" t="s">
        <v>1023</v>
      </c>
      <c r="K167" s="1" t="s">
        <v>3602</v>
      </c>
      <c r="M167" s="2"/>
      <c r="O167" s="1" t="s">
        <v>4222</v>
      </c>
      <c r="P167" s="52" t="s">
        <v>4223</v>
      </c>
    </row>
    <row r="168" ht="13.2" spans="1:16">
      <c r="A168" s="1">
        <v>167</v>
      </c>
      <c r="B168" s="1" t="s">
        <v>6</v>
      </c>
      <c r="C168" s="1" t="s">
        <v>7</v>
      </c>
      <c r="D168" s="1" t="s">
        <v>3594</v>
      </c>
      <c r="E168" s="1" t="s">
        <v>3595</v>
      </c>
      <c r="F168" s="1" t="s">
        <v>3585</v>
      </c>
      <c r="H168" s="1" t="s">
        <v>3596</v>
      </c>
      <c r="I168" s="52" t="s">
        <v>1024</v>
      </c>
      <c r="J168" s="52" t="s">
        <v>1025</v>
      </c>
      <c r="K168" s="1" t="s">
        <v>3602</v>
      </c>
      <c r="M168" s="2"/>
      <c r="O168" s="1" t="s">
        <v>4226</v>
      </c>
      <c r="P168" s="52" t="s">
        <v>4135</v>
      </c>
    </row>
    <row r="169" ht="13.2" spans="1:18">
      <c r="A169" s="1">
        <v>168</v>
      </c>
      <c r="B169" s="1" t="s">
        <v>6</v>
      </c>
      <c r="C169" s="1" t="s">
        <v>8</v>
      </c>
      <c r="D169" s="1" t="s">
        <v>3594</v>
      </c>
      <c r="E169" s="1" t="s">
        <v>3595</v>
      </c>
      <c r="F169" s="1" t="s">
        <v>3585</v>
      </c>
      <c r="H169" s="1" t="s">
        <v>3596</v>
      </c>
      <c r="I169" s="52" t="s">
        <v>1026</v>
      </c>
      <c r="J169" s="52" t="s">
        <v>1027</v>
      </c>
      <c r="K169" s="1" t="s">
        <v>3602</v>
      </c>
      <c r="M169" s="2"/>
      <c r="O169" s="1" t="s">
        <v>4228</v>
      </c>
      <c r="P169" s="52" t="s">
        <v>4229</v>
      </c>
      <c r="R169" s="1" t="s">
        <v>3609</v>
      </c>
    </row>
    <row r="170" ht="13.2" spans="1:16">
      <c r="A170" s="1">
        <v>169</v>
      </c>
      <c r="B170" s="1" t="s">
        <v>6</v>
      </c>
      <c r="C170" s="1" t="s">
        <v>7</v>
      </c>
      <c r="D170" s="1" t="s">
        <v>3594</v>
      </c>
      <c r="E170" s="1" t="s">
        <v>3595</v>
      </c>
      <c r="F170" s="1" t="s">
        <v>3585</v>
      </c>
      <c r="H170" s="1" t="s">
        <v>3596</v>
      </c>
      <c r="I170" s="52" t="s">
        <v>1028</v>
      </c>
      <c r="J170" s="52" t="s">
        <v>1029</v>
      </c>
      <c r="K170" s="1" t="s">
        <v>3602</v>
      </c>
      <c r="M170" s="2"/>
      <c r="O170" s="1" t="s">
        <v>4230</v>
      </c>
      <c r="P170" s="52" t="s">
        <v>4231</v>
      </c>
    </row>
    <row r="171" ht="13.2" spans="1:16">
      <c r="A171" s="1">
        <v>170</v>
      </c>
      <c r="B171" s="1" t="s">
        <v>6</v>
      </c>
      <c r="C171" s="1" t="s">
        <v>7</v>
      </c>
      <c r="D171" s="1" t="s">
        <v>3594</v>
      </c>
      <c r="E171" s="1" t="s">
        <v>3595</v>
      </c>
      <c r="F171" s="1" t="s">
        <v>3585</v>
      </c>
      <c r="H171" s="1" t="s">
        <v>3596</v>
      </c>
      <c r="I171" s="52" t="s">
        <v>1030</v>
      </c>
      <c r="J171" s="52" t="s">
        <v>1031</v>
      </c>
      <c r="K171" s="1" t="s">
        <v>3602</v>
      </c>
      <c r="M171" s="2"/>
      <c r="O171" s="1" t="s">
        <v>4234</v>
      </c>
      <c r="P171" s="52" t="s">
        <v>4235</v>
      </c>
    </row>
    <row r="172" ht="13.2" spans="1:16">
      <c r="A172" s="1">
        <v>171</v>
      </c>
      <c r="B172" s="1" t="s">
        <v>6</v>
      </c>
      <c r="C172" s="1" t="s">
        <v>7</v>
      </c>
      <c r="D172" s="1" t="s">
        <v>3594</v>
      </c>
      <c r="E172" s="1" t="s">
        <v>3595</v>
      </c>
      <c r="F172" s="1" t="s">
        <v>3585</v>
      </c>
      <c r="H172" s="1" t="s">
        <v>3596</v>
      </c>
      <c r="I172" s="52" t="s">
        <v>1032</v>
      </c>
      <c r="J172" s="52" t="s">
        <v>1033</v>
      </c>
      <c r="K172" s="1" t="s">
        <v>3602</v>
      </c>
      <c r="M172" s="2"/>
      <c r="O172" s="1" t="s">
        <v>4237</v>
      </c>
      <c r="P172" s="52" t="s">
        <v>4238</v>
      </c>
    </row>
    <row r="173" ht="13.2" spans="1:16">
      <c r="A173" s="1">
        <v>172</v>
      </c>
      <c r="B173" s="1" t="s">
        <v>6</v>
      </c>
      <c r="C173" s="1" t="s">
        <v>7</v>
      </c>
      <c r="D173" s="1" t="s">
        <v>3594</v>
      </c>
      <c r="E173" s="1" t="s">
        <v>3595</v>
      </c>
      <c r="F173" s="1" t="s">
        <v>3585</v>
      </c>
      <c r="H173" s="1" t="s">
        <v>3596</v>
      </c>
      <c r="I173" s="52" t="s">
        <v>1034</v>
      </c>
      <c r="J173" s="52" t="s">
        <v>1035</v>
      </c>
      <c r="K173" s="1" t="s">
        <v>3602</v>
      </c>
      <c r="M173" s="2"/>
      <c r="N173" s="1" t="s">
        <v>4240</v>
      </c>
      <c r="O173" s="1" t="s">
        <v>4241</v>
      </c>
      <c r="P173" s="52" t="s">
        <v>4242</v>
      </c>
    </row>
    <row r="174" ht="13.2" spans="1:16">
      <c r="A174" s="1">
        <v>173</v>
      </c>
      <c r="B174" s="1" t="s">
        <v>6</v>
      </c>
      <c r="C174" s="1" t="s">
        <v>7</v>
      </c>
      <c r="D174" s="1" t="s">
        <v>3594</v>
      </c>
      <c r="E174" s="1" t="s">
        <v>3595</v>
      </c>
      <c r="F174" s="1" t="s">
        <v>3585</v>
      </c>
      <c r="H174" s="1" t="s">
        <v>3596</v>
      </c>
      <c r="I174" s="52" t="s">
        <v>1036</v>
      </c>
      <c r="J174" s="52" t="s">
        <v>1037</v>
      </c>
      <c r="K174" s="1" t="s">
        <v>3602</v>
      </c>
      <c r="M174" s="2"/>
      <c r="N174" s="1" t="s">
        <v>4245</v>
      </c>
      <c r="O174" s="1" t="s">
        <v>4246</v>
      </c>
      <c r="P174" s="52" t="s">
        <v>4247</v>
      </c>
    </row>
    <row r="175" ht="13.2" spans="1:16">
      <c r="A175" s="1">
        <v>174</v>
      </c>
      <c r="B175" s="1" t="s">
        <v>6</v>
      </c>
      <c r="C175" s="1" t="s">
        <v>7</v>
      </c>
      <c r="D175" s="1" t="s">
        <v>3594</v>
      </c>
      <c r="E175" s="1" t="s">
        <v>3595</v>
      </c>
      <c r="F175" s="1" t="s">
        <v>3585</v>
      </c>
      <c r="H175" s="1" t="s">
        <v>3596</v>
      </c>
      <c r="I175" s="52" t="s">
        <v>1038</v>
      </c>
      <c r="J175" s="52" t="s">
        <v>1039</v>
      </c>
      <c r="K175" s="1" t="s">
        <v>3602</v>
      </c>
      <c r="M175" s="2"/>
      <c r="N175" s="1" t="s">
        <v>4249</v>
      </c>
      <c r="O175" s="1" t="s">
        <v>4250</v>
      </c>
      <c r="P175" s="52" t="s">
        <v>4251</v>
      </c>
    </row>
    <row r="176" ht="13.2" spans="1:16">
      <c r="A176" s="1">
        <v>175</v>
      </c>
      <c r="B176" s="1" t="s">
        <v>6</v>
      </c>
      <c r="C176" s="1" t="s">
        <v>7</v>
      </c>
      <c r="D176" s="1" t="s">
        <v>3594</v>
      </c>
      <c r="E176" s="1" t="s">
        <v>3595</v>
      </c>
      <c r="F176" s="1" t="s">
        <v>3585</v>
      </c>
      <c r="H176" s="1" t="s">
        <v>3596</v>
      </c>
      <c r="I176" s="52" t="s">
        <v>1040</v>
      </c>
      <c r="J176" s="52" t="s">
        <v>1041</v>
      </c>
      <c r="K176" s="52" t="s">
        <v>3597</v>
      </c>
      <c r="M176" s="2"/>
      <c r="O176" s="1" t="s">
        <v>4254</v>
      </c>
      <c r="P176" s="52" t="s">
        <v>4255</v>
      </c>
    </row>
    <row r="177" ht="13.2" spans="1:18">
      <c r="A177" s="1">
        <v>176</v>
      </c>
      <c r="B177" s="1" t="s">
        <v>6</v>
      </c>
      <c r="C177" s="1" t="s">
        <v>8</v>
      </c>
      <c r="D177" s="1" t="s">
        <v>3594</v>
      </c>
      <c r="E177" s="1" t="s">
        <v>3595</v>
      </c>
      <c r="F177" s="1" t="s">
        <v>3585</v>
      </c>
      <c r="H177" s="1" t="s">
        <v>3596</v>
      </c>
      <c r="I177" s="52" t="s">
        <v>1042</v>
      </c>
      <c r="J177" s="52" t="s">
        <v>1043</v>
      </c>
      <c r="K177" s="52" t="s">
        <v>3597</v>
      </c>
      <c r="M177" s="2"/>
      <c r="N177" s="1" t="s">
        <v>4258</v>
      </c>
      <c r="O177" s="1" t="s">
        <v>4259</v>
      </c>
      <c r="P177" s="52" t="s">
        <v>4260</v>
      </c>
      <c r="R177" s="1" t="s">
        <v>3609</v>
      </c>
    </row>
    <row r="178" ht="13.2" spans="1:18">
      <c r="A178" s="1">
        <v>177</v>
      </c>
      <c r="B178" s="1" t="s">
        <v>6</v>
      </c>
      <c r="C178" s="1" t="s">
        <v>8</v>
      </c>
      <c r="D178" s="1" t="s">
        <v>3594</v>
      </c>
      <c r="E178" s="1" t="s">
        <v>3595</v>
      </c>
      <c r="F178" s="1" t="s">
        <v>3585</v>
      </c>
      <c r="H178" s="1" t="s">
        <v>3596</v>
      </c>
      <c r="I178" s="52" t="s">
        <v>1044</v>
      </c>
      <c r="J178" s="52" t="s">
        <v>1045</v>
      </c>
      <c r="K178" s="52" t="s">
        <v>3597</v>
      </c>
      <c r="M178" s="2"/>
      <c r="N178" s="1" t="s">
        <v>4261</v>
      </c>
      <c r="O178" s="1" t="s">
        <v>4262</v>
      </c>
      <c r="P178" s="52" t="s">
        <v>4263</v>
      </c>
      <c r="R178" s="1" t="s">
        <v>3609</v>
      </c>
    </row>
    <row r="179" ht="13.2" spans="1:16">
      <c r="A179" s="1">
        <v>178</v>
      </c>
      <c r="B179" s="1" t="s">
        <v>6</v>
      </c>
      <c r="C179" s="1" t="s">
        <v>7</v>
      </c>
      <c r="D179" s="1" t="s">
        <v>3594</v>
      </c>
      <c r="E179" s="1" t="s">
        <v>3595</v>
      </c>
      <c r="F179" s="1" t="s">
        <v>3585</v>
      </c>
      <c r="H179" s="1" t="s">
        <v>3596</v>
      </c>
      <c r="I179" s="52" t="s">
        <v>1046</v>
      </c>
      <c r="J179" s="52" t="s">
        <v>1047</v>
      </c>
      <c r="K179" s="52" t="s">
        <v>3597</v>
      </c>
      <c r="M179" s="2"/>
      <c r="O179" s="1" t="s">
        <v>4264</v>
      </c>
      <c r="P179" s="52" t="s">
        <v>3812</v>
      </c>
    </row>
    <row r="180" ht="13.2" spans="1:16">
      <c r="A180" s="1">
        <v>179</v>
      </c>
      <c r="B180" s="1" t="s">
        <v>6</v>
      </c>
      <c r="C180" s="1" t="s">
        <v>7</v>
      </c>
      <c r="D180" s="1" t="s">
        <v>3594</v>
      </c>
      <c r="E180" s="1" t="s">
        <v>3595</v>
      </c>
      <c r="F180" s="1" t="s">
        <v>3585</v>
      </c>
      <c r="H180" s="1" t="s">
        <v>3596</v>
      </c>
      <c r="I180" s="52" t="s">
        <v>1048</v>
      </c>
      <c r="J180" s="52" t="s">
        <v>1049</v>
      </c>
      <c r="K180" s="52" t="s">
        <v>3597</v>
      </c>
      <c r="M180" s="2"/>
      <c r="N180" s="1" t="s">
        <v>4267</v>
      </c>
      <c r="O180" s="1" t="s">
        <v>4268</v>
      </c>
      <c r="P180" s="52" t="s">
        <v>3645</v>
      </c>
    </row>
    <row r="181" ht="13.2" spans="1:16">
      <c r="A181" s="1">
        <v>180</v>
      </c>
      <c r="B181" s="1" t="s">
        <v>6</v>
      </c>
      <c r="C181" s="1" t="s">
        <v>7</v>
      </c>
      <c r="D181" s="1" t="s">
        <v>3594</v>
      </c>
      <c r="E181" s="1" t="s">
        <v>3595</v>
      </c>
      <c r="F181" s="1" t="s">
        <v>3585</v>
      </c>
      <c r="H181" s="1" t="s">
        <v>3596</v>
      </c>
      <c r="I181" s="52" t="s">
        <v>1050</v>
      </c>
      <c r="J181" s="52" t="s">
        <v>1051</v>
      </c>
      <c r="K181" s="1" t="s">
        <v>3602</v>
      </c>
      <c r="M181" s="2"/>
      <c r="O181" s="1" t="s">
        <v>4271</v>
      </c>
      <c r="P181" s="52" t="s">
        <v>4272</v>
      </c>
    </row>
    <row r="182" ht="13.2" spans="1:16">
      <c r="A182" s="1">
        <v>181</v>
      </c>
      <c r="B182" s="1" t="s">
        <v>6</v>
      </c>
      <c r="C182" s="1" t="s">
        <v>7</v>
      </c>
      <c r="D182" s="1" t="s">
        <v>3594</v>
      </c>
      <c r="E182" s="1" t="s">
        <v>3595</v>
      </c>
      <c r="F182" s="1" t="s">
        <v>3585</v>
      </c>
      <c r="H182" s="1" t="s">
        <v>3596</v>
      </c>
      <c r="I182" s="52" t="s">
        <v>1052</v>
      </c>
      <c r="J182" s="52" t="s">
        <v>1053</v>
      </c>
      <c r="K182" s="1" t="s">
        <v>3602</v>
      </c>
      <c r="M182" s="2"/>
      <c r="O182" s="1" t="s">
        <v>4275</v>
      </c>
      <c r="P182" s="52" t="s">
        <v>4276</v>
      </c>
    </row>
    <row r="183" ht="13.2" spans="1:16">
      <c r="A183" s="1">
        <v>182</v>
      </c>
      <c r="B183" s="1" t="s">
        <v>6</v>
      </c>
      <c r="C183" s="1" t="s">
        <v>7</v>
      </c>
      <c r="D183" s="1" t="s">
        <v>3594</v>
      </c>
      <c r="E183" s="1" t="s">
        <v>3595</v>
      </c>
      <c r="F183" s="1" t="s">
        <v>3585</v>
      </c>
      <c r="H183" s="1" t="s">
        <v>3596</v>
      </c>
      <c r="I183" s="52" t="s">
        <v>1054</v>
      </c>
      <c r="J183" s="52" t="s">
        <v>1055</v>
      </c>
      <c r="K183" s="1" t="s">
        <v>3602</v>
      </c>
      <c r="M183" s="2"/>
      <c r="O183" s="1" t="s">
        <v>4279</v>
      </c>
      <c r="P183" s="52" t="s">
        <v>3969</v>
      </c>
    </row>
    <row r="184" ht="13.2" spans="1:18">
      <c r="A184" s="1">
        <v>183</v>
      </c>
      <c r="B184" s="1" t="s">
        <v>6</v>
      </c>
      <c r="C184" s="1" t="s">
        <v>8</v>
      </c>
      <c r="D184" s="1" t="s">
        <v>3594</v>
      </c>
      <c r="E184" s="1" t="s">
        <v>3595</v>
      </c>
      <c r="F184" s="1" t="s">
        <v>3585</v>
      </c>
      <c r="H184" s="1" t="s">
        <v>3596</v>
      </c>
      <c r="I184" s="52" t="s">
        <v>1056</v>
      </c>
      <c r="J184" s="52" t="s">
        <v>1057</v>
      </c>
      <c r="K184" s="1" t="s">
        <v>3602</v>
      </c>
      <c r="M184" s="2"/>
      <c r="N184" s="1" t="s">
        <v>4282</v>
      </c>
      <c r="O184" s="1" t="s">
        <v>4283</v>
      </c>
      <c r="P184" s="52" t="s">
        <v>4284</v>
      </c>
      <c r="R184" s="1" t="s">
        <v>3609</v>
      </c>
    </row>
    <row r="185" ht="13.2" spans="1:16">
      <c r="A185" s="1">
        <v>184</v>
      </c>
      <c r="B185" s="1" t="s">
        <v>6</v>
      </c>
      <c r="C185" s="1" t="s">
        <v>7</v>
      </c>
      <c r="D185" s="1" t="s">
        <v>3594</v>
      </c>
      <c r="E185" s="1" t="s">
        <v>3595</v>
      </c>
      <c r="F185" s="1" t="s">
        <v>3585</v>
      </c>
      <c r="H185" s="1" t="s">
        <v>3596</v>
      </c>
      <c r="I185" s="52" t="s">
        <v>1058</v>
      </c>
      <c r="J185" s="52" t="s">
        <v>1059</v>
      </c>
      <c r="K185" s="1" t="s">
        <v>3602</v>
      </c>
      <c r="M185" s="2"/>
      <c r="N185" s="1" t="s">
        <v>4285</v>
      </c>
      <c r="O185" s="1" t="s">
        <v>4286</v>
      </c>
      <c r="P185" s="52" t="s">
        <v>4287</v>
      </c>
    </row>
    <row r="186" ht="13.2" spans="1:16">
      <c r="A186" s="1">
        <v>185</v>
      </c>
      <c r="B186" s="1" t="s">
        <v>6</v>
      </c>
      <c r="C186" s="1" t="s">
        <v>7</v>
      </c>
      <c r="D186" s="1" t="s">
        <v>3594</v>
      </c>
      <c r="E186" s="1" t="s">
        <v>3595</v>
      </c>
      <c r="F186" s="1" t="s">
        <v>3585</v>
      </c>
      <c r="H186" s="1" t="s">
        <v>3596</v>
      </c>
      <c r="I186" s="52" t="s">
        <v>1060</v>
      </c>
      <c r="J186" s="52" t="s">
        <v>1061</v>
      </c>
      <c r="K186" s="1" t="s">
        <v>3602</v>
      </c>
      <c r="M186" s="2"/>
      <c r="N186" s="1" t="s">
        <v>4289</v>
      </c>
      <c r="O186" s="1" t="s">
        <v>4290</v>
      </c>
      <c r="P186" s="52" t="s">
        <v>3875</v>
      </c>
    </row>
    <row r="187" ht="13.2" spans="1:16">
      <c r="A187" s="1">
        <v>186</v>
      </c>
      <c r="B187" s="1" t="s">
        <v>6</v>
      </c>
      <c r="C187" s="1" t="s">
        <v>7</v>
      </c>
      <c r="D187" s="1" t="s">
        <v>3594</v>
      </c>
      <c r="E187" s="1" t="s">
        <v>3595</v>
      </c>
      <c r="F187" s="1" t="s">
        <v>3585</v>
      </c>
      <c r="H187" s="1" t="s">
        <v>3596</v>
      </c>
      <c r="I187" s="52" t="s">
        <v>1062</v>
      </c>
      <c r="J187" s="52" t="s">
        <v>1063</v>
      </c>
      <c r="K187" s="52" t="s">
        <v>3597</v>
      </c>
      <c r="M187" s="2"/>
      <c r="O187" s="1" t="s">
        <v>4292</v>
      </c>
      <c r="P187" s="52" t="s">
        <v>4293</v>
      </c>
    </row>
    <row r="188" ht="13.2" spans="1:16">
      <c r="A188" s="1">
        <v>187</v>
      </c>
      <c r="B188" s="1" t="s">
        <v>6</v>
      </c>
      <c r="C188" s="1" t="s">
        <v>7</v>
      </c>
      <c r="D188" s="1" t="s">
        <v>3594</v>
      </c>
      <c r="E188" s="1" t="s">
        <v>3595</v>
      </c>
      <c r="F188" s="1" t="s">
        <v>3585</v>
      </c>
      <c r="H188" s="1" t="s">
        <v>3596</v>
      </c>
      <c r="I188" s="52" t="s">
        <v>1064</v>
      </c>
      <c r="J188" s="52" t="s">
        <v>1065</v>
      </c>
      <c r="K188" s="52" t="s">
        <v>3597</v>
      </c>
      <c r="M188" s="2"/>
      <c r="O188" s="1" t="s">
        <v>4296</v>
      </c>
      <c r="P188" s="52" t="s">
        <v>3643</v>
      </c>
    </row>
    <row r="189" ht="13.2" spans="1:16">
      <c r="A189" s="1">
        <v>188</v>
      </c>
      <c r="B189" s="1" t="s">
        <v>6</v>
      </c>
      <c r="C189" s="1" t="s">
        <v>7</v>
      </c>
      <c r="D189" s="1" t="s">
        <v>3594</v>
      </c>
      <c r="E189" s="1" t="s">
        <v>3595</v>
      </c>
      <c r="F189" s="1" t="s">
        <v>3585</v>
      </c>
      <c r="H189" s="1" t="s">
        <v>3596</v>
      </c>
      <c r="I189" s="52" t="s">
        <v>1066</v>
      </c>
      <c r="J189" s="52" t="s">
        <v>1067</v>
      </c>
      <c r="K189" s="1" t="s">
        <v>3602</v>
      </c>
      <c r="M189" s="2"/>
      <c r="O189" s="1" t="s">
        <v>4298</v>
      </c>
      <c r="P189" s="52" t="s">
        <v>3665</v>
      </c>
    </row>
    <row r="190" ht="13.2" spans="1:16">
      <c r="A190" s="1">
        <v>189</v>
      </c>
      <c r="B190" s="1" t="s">
        <v>6</v>
      </c>
      <c r="C190" s="1" t="s">
        <v>7</v>
      </c>
      <c r="D190" s="1" t="s">
        <v>3594</v>
      </c>
      <c r="E190" s="1" t="s">
        <v>3595</v>
      </c>
      <c r="F190" s="1" t="s">
        <v>3585</v>
      </c>
      <c r="H190" s="1" t="s">
        <v>3596</v>
      </c>
      <c r="I190" s="52" t="s">
        <v>1068</v>
      </c>
      <c r="J190" s="52" t="s">
        <v>1069</v>
      </c>
      <c r="K190" s="1" t="s">
        <v>3602</v>
      </c>
      <c r="M190" s="2"/>
      <c r="O190" s="1" t="s">
        <v>4300</v>
      </c>
      <c r="P190" s="52" t="s">
        <v>3690</v>
      </c>
    </row>
    <row r="191" ht="13.2" spans="1:18">
      <c r="A191" s="1">
        <v>190</v>
      </c>
      <c r="B191" s="1" t="s">
        <v>6</v>
      </c>
      <c r="C191" s="1" t="s">
        <v>8</v>
      </c>
      <c r="D191" s="1" t="s">
        <v>3594</v>
      </c>
      <c r="E191" s="1" t="s">
        <v>3595</v>
      </c>
      <c r="F191" s="1" t="s">
        <v>3585</v>
      </c>
      <c r="H191" s="1" t="s">
        <v>3596</v>
      </c>
      <c r="I191" s="52" t="s">
        <v>1070</v>
      </c>
      <c r="J191" s="52" t="s">
        <v>1071</v>
      </c>
      <c r="K191" s="52" t="s">
        <v>3597</v>
      </c>
      <c r="M191" s="2"/>
      <c r="N191" s="1" t="s">
        <v>4302</v>
      </c>
      <c r="O191" s="1" t="s">
        <v>4303</v>
      </c>
      <c r="P191" s="52" t="s">
        <v>4304</v>
      </c>
      <c r="R191" s="1" t="s">
        <v>3609</v>
      </c>
    </row>
    <row r="192" ht="13.2" spans="1:16">
      <c r="A192" s="1">
        <v>191</v>
      </c>
      <c r="B192" s="1" t="s">
        <v>6</v>
      </c>
      <c r="C192" s="1" t="s">
        <v>7</v>
      </c>
      <c r="D192" s="1" t="s">
        <v>3594</v>
      </c>
      <c r="E192" s="1" t="s">
        <v>3595</v>
      </c>
      <c r="F192" s="1" t="s">
        <v>3585</v>
      </c>
      <c r="H192" s="1" t="s">
        <v>3596</v>
      </c>
      <c r="I192" s="52" t="s">
        <v>1072</v>
      </c>
      <c r="J192" s="52" t="s">
        <v>1073</v>
      </c>
      <c r="K192" s="52" t="s">
        <v>3597</v>
      </c>
      <c r="M192" s="2"/>
      <c r="O192" s="1" t="s">
        <v>4305</v>
      </c>
      <c r="P192" s="52" t="s">
        <v>4306</v>
      </c>
    </row>
    <row r="193" ht="13.2" spans="1:16">
      <c r="A193" s="1">
        <v>192</v>
      </c>
      <c r="B193" s="1" t="s">
        <v>6</v>
      </c>
      <c r="C193" s="1" t="s">
        <v>7</v>
      </c>
      <c r="D193" s="1" t="s">
        <v>3594</v>
      </c>
      <c r="E193" s="1" t="s">
        <v>3595</v>
      </c>
      <c r="F193" s="1" t="s">
        <v>3585</v>
      </c>
      <c r="H193" s="1" t="s">
        <v>3596</v>
      </c>
      <c r="I193" s="52" t="s">
        <v>1074</v>
      </c>
      <c r="J193" s="52" t="s">
        <v>1075</v>
      </c>
      <c r="K193" s="52" t="s">
        <v>3597</v>
      </c>
      <c r="M193" s="2"/>
      <c r="O193" s="1" t="s">
        <v>4309</v>
      </c>
      <c r="P193" s="52" t="s">
        <v>4219</v>
      </c>
    </row>
    <row r="194" ht="13.2" spans="1:18">
      <c r="A194" s="1">
        <v>193</v>
      </c>
      <c r="B194" s="1" t="s">
        <v>6</v>
      </c>
      <c r="C194" s="1" t="s">
        <v>8</v>
      </c>
      <c r="D194" s="1" t="s">
        <v>3594</v>
      </c>
      <c r="E194" s="1" t="s">
        <v>3595</v>
      </c>
      <c r="F194" s="1" t="s">
        <v>3585</v>
      </c>
      <c r="H194" s="1" t="s">
        <v>3596</v>
      </c>
      <c r="I194" s="52" t="s">
        <v>1076</v>
      </c>
      <c r="J194" s="52" t="s">
        <v>1077</v>
      </c>
      <c r="K194" s="52" t="s">
        <v>3597</v>
      </c>
      <c r="M194" s="2"/>
      <c r="O194" s="1" t="s">
        <v>4311</v>
      </c>
      <c r="P194" s="52" t="s">
        <v>4312</v>
      </c>
      <c r="R194" s="1" t="s">
        <v>3609</v>
      </c>
    </row>
    <row r="195" ht="13.2" spans="1:16">
      <c r="A195" s="1">
        <v>194</v>
      </c>
      <c r="B195" s="1" t="s">
        <v>6</v>
      </c>
      <c r="C195" s="1" t="s">
        <v>7</v>
      </c>
      <c r="D195" s="1" t="s">
        <v>3594</v>
      </c>
      <c r="E195" s="1" t="s">
        <v>3595</v>
      </c>
      <c r="F195" s="1" t="s">
        <v>3585</v>
      </c>
      <c r="H195" s="1" t="s">
        <v>3596</v>
      </c>
      <c r="I195" s="52" t="s">
        <v>1078</v>
      </c>
      <c r="J195" s="52" t="s">
        <v>1079</v>
      </c>
      <c r="K195" s="1" t="s">
        <v>3602</v>
      </c>
      <c r="M195" s="2"/>
      <c r="O195" s="1" t="s">
        <v>4313</v>
      </c>
      <c r="P195" s="52" t="s">
        <v>4314</v>
      </c>
    </row>
    <row r="196" ht="13.2" spans="1:16">
      <c r="A196" s="1">
        <v>195</v>
      </c>
      <c r="B196" s="1" t="s">
        <v>6</v>
      </c>
      <c r="C196" s="1" t="s">
        <v>7</v>
      </c>
      <c r="D196" s="1" t="s">
        <v>3594</v>
      </c>
      <c r="E196" s="1" t="s">
        <v>3595</v>
      </c>
      <c r="F196" s="1" t="s">
        <v>3585</v>
      </c>
      <c r="H196" s="1" t="s">
        <v>3596</v>
      </c>
      <c r="I196" s="52" t="s">
        <v>1080</v>
      </c>
      <c r="J196" s="52" t="s">
        <v>1081</v>
      </c>
      <c r="K196" s="1" t="s">
        <v>3602</v>
      </c>
      <c r="M196" s="2"/>
      <c r="O196" s="1" t="s">
        <v>4317</v>
      </c>
      <c r="P196" s="52" t="s">
        <v>4318</v>
      </c>
    </row>
    <row r="197" ht="13.2" spans="1:16">
      <c r="A197" s="1">
        <v>196</v>
      </c>
      <c r="B197" s="1" t="s">
        <v>6</v>
      </c>
      <c r="C197" s="1" t="s">
        <v>7</v>
      </c>
      <c r="D197" s="1" t="s">
        <v>3594</v>
      </c>
      <c r="E197" s="1" t="s">
        <v>3595</v>
      </c>
      <c r="F197" s="1" t="s">
        <v>3585</v>
      </c>
      <c r="H197" s="1" t="s">
        <v>3596</v>
      </c>
      <c r="I197" s="52" t="s">
        <v>1082</v>
      </c>
      <c r="J197" s="52" t="s">
        <v>1083</v>
      </c>
      <c r="K197" s="52" t="s">
        <v>3597</v>
      </c>
      <c r="M197" s="2"/>
      <c r="O197" s="1" t="s">
        <v>4321</v>
      </c>
      <c r="P197" s="52" t="s">
        <v>3862</v>
      </c>
    </row>
    <row r="198" ht="13.2" spans="1:16">
      <c r="A198" s="1">
        <v>197</v>
      </c>
      <c r="B198" s="1" t="s">
        <v>6</v>
      </c>
      <c r="C198" s="1" t="s">
        <v>7</v>
      </c>
      <c r="D198" s="1" t="s">
        <v>3594</v>
      </c>
      <c r="E198" s="1" t="s">
        <v>3595</v>
      </c>
      <c r="F198" s="1" t="s">
        <v>3585</v>
      </c>
      <c r="H198" s="1" t="s">
        <v>3596</v>
      </c>
      <c r="I198" s="52" t="s">
        <v>1084</v>
      </c>
      <c r="J198" s="52" t="s">
        <v>1085</v>
      </c>
      <c r="K198" s="52" t="s">
        <v>3597</v>
      </c>
      <c r="M198" s="2"/>
      <c r="N198" s="1" t="s">
        <v>4323</v>
      </c>
      <c r="O198" s="1" t="s">
        <v>4324</v>
      </c>
      <c r="P198" s="52" t="s">
        <v>4325</v>
      </c>
    </row>
    <row r="199" ht="13.2" spans="1:16">
      <c r="A199" s="1">
        <v>198</v>
      </c>
      <c r="B199" s="1" t="s">
        <v>6</v>
      </c>
      <c r="C199" s="1" t="s">
        <v>7</v>
      </c>
      <c r="D199" s="1" t="s">
        <v>3594</v>
      </c>
      <c r="E199" s="1" t="s">
        <v>3595</v>
      </c>
      <c r="F199" s="1" t="s">
        <v>3585</v>
      </c>
      <c r="H199" s="1" t="s">
        <v>3596</v>
      </c>
      <c r="I199" s="52" t="s">
        <v>1086</v>
      </c>
      <c r="J199" s="52" t="s">
        <v>1087</v>
      </c>
      <c r="K199" s="52" t="s">
        <v>3597</v>
      </c>
      <c r="M199" s="2"/>
      <c r="N199" s="1" t="s">
        <v>4328</v>
      </c>
      <c r="O199" s="1" t="s">
        <v>4329</v>
      </c>
      <c r="P199" s="52" t="s">
        <v>4330</v>
      </c>
    </row>
    <row r="200" ht="13.2" spans="1:16">
      <c r="A200" s="1">
        <v>199</v>
      </c>
      <c r="B200" s="1" t="s">
        <v>6</v>
      </c>
      <c r="C200" s="1" t="s">
        <v>7</v>
      </c>
      <c r="D200" s="1" t="s">
        <v>3594</v>
      </c>
      <c r="E200" s="1" t="s">
        <v>3595</v>
      </c>
      <c r="F200" s="1" t="s">
        <v>3585</v>
      </c>
      <c r="H200" s="1" t="s">
        <v>3596</v>
      </c>
      <c r="I200" s="52" t="s">
        <v>1088</v>
      </c>
      <c r="J200" s="52" t="s">
        <v>1089</v>
      </c>
      <c r="K200" s="52" t="s">
        <v>3597</v>
      </c>
      <c r="M200" s="2"/>
      <c r="O200" s="1" t="s">
        <v>4333</v>
      </c>
      <c r="P200" s="52" t="s">
        <v>4334</v>
      </c>
    </row>
    <row r="201" ht="13.2" spans="1:16">
      <c r="A201" s="1">
        <v>200</v>
      </c>
      <c r="B201" s="1" t="s">
        <v>6</v>
      </c>
      <c r="C201" s="1" t="s">
        <v>7</v>
      </c>
      <c r="D201" s="1" t="s">
        <v>3594</v>
      </c>
      <c r="E201" s="1" t="s">
        <v>3595</v>
      </c>
      <c r="F201" s="1" t="s">
        <v>3585</v>
      </c>
      <c r="H201" s="1" t="s">
        <v>3596</v>
      </c>
      <c r="I201" s="52" t="s">
        <v>1090</v>
      </c>
      <c r="J201" s="52" t="s">
        <v>1091</v>
      </c>
      <c r="K201" s="1" t="s">
        <v>3602</v>
      </c>
      <c r="M201" s="2"/>
      <c r="O201" s="1" t="s">
        <v>4337</v>
      </c>
      <c r="P201" s="52" t="s">
        <v>3850</v>
      </c>
    </row>
    <row r="202" ht="13.2" spans="1:18">
      <c r="A202" s="1">
        <v>201</v>
      </c>
      <c r="B202" s="1" t="s">
        <v>6</v>
      </c>
      <c r="C202" s="1" t="s">
        <v>8</v>
      </c>
      <c r="D202" s="1" t="s">
        <v>3594</v>
      </c>
      <c r="E202" s="1" t="s">
        <v>3595</v>
      </c>
      <c r="F202" s="1" t="s">
        <v>3585</v>
      </c>
      <c r="H202" s="1" t="s">
        <v>3596</v>
      </c>
      <c r="I202" s="52" t="s">
        <v>1092</v>
      </c>
      <c r="J202" s="52" t="s">
        <v>1093</v>
      </c>
      <c r="K202" s="52" t="s">
        <v>3597</v>
      </c>
      <c r="M202" s="2"/>
      <c r="N202" s="1" t="s">
        <v>4339</v>
      </c>
      <c r="O202" s="1" t="s">
        <v>4340</v>
      </c>
      <c r="P202" s="52" t="s">
        <v>2329</v>
      </c>
      <c r="R202" s="1" t="s">
        <v>3609</v>
      </c>
    </row>
    <row r="203" ht="13.2" spans="1:18">
      <c r="A203" s="1">
        <v>202</v>
      </c>
      <c r="B203" s="1" t="s">
        <v>6</v>
      </c>
      <c r="C203" s="1" t="s">
        <v>8</v>
      </c>
      <c r="D203" s="1" t="s">
        <v>3594</v>
      </c>
      <c r="E203" s="1" t="s">
        <v>3595</v>
      </c>
      <c r="F203" s="1" t="s">
        <v>3585</v>
      </c>
      <c r="H203" s="1" t="s">
        <v>3596</v>
      </c>
      <c r="I203" s="52" t="s">
        <v>1094</v>
      </c>
      <c r="J203" s="52" t="s">
        <v>1095</v>
      </c>
      <c r="K203" s="52" t="s">
        <v>3597</v>
      </c>
      <c r="M203" s="2"/>
      <c r="O203" s="1" t="s">
        <v>4341</v>
      </c>
      <c r="P203" s="52" t="s">
        <v>4342</v>
      </c>
      <c r="R203" s="1" t="s">
        <v>3609</v>
      </c>
    </row>
    <row r="204" ht="13.2" spans="1:16">
      <c r="A204" s="1">
        <v>203</v>
      </c>
      <c r="B204" s="1" t="s">
        <v>6</v>
      </c>
      <c r="C204" s="1" t="s">
        <v>7</v>
      </c>
      <c r="D204" s="1" t="s">
        <v>3594</v>
      </c>
      <c r="E204" s="1" t="s">
        <v>3595</v>
      </c>
      <c r="F204" s="1" t="s">
        <v>3585</v>
      </c>
      <c r="H204" s="1" t="s">
        <v>3596</v>
      </c>
      <c r="I204" s="52" t="s">
        <v>1096</v>
      </c>
      <c r="J204" s="52" t="s">
        <v>1097</v>
      </c>
      <c r="K204" s="52" t="s">
        <v>3597</v>
      </c>
      <c r="M204" s="2"/>
      <c r="O204" s="1" t="s">
        <v>4343</v>
      </c>
      <c r="P204" s="52" t="s">
        <v>697</v>
      </c>
    </row>
    <row r="205" ht="13.2" spans="1:18">
      <c r="A205" s="1">
        <v>204</v>
      </c>
      <c r="B205" s="1" t="s">
        <v>6</v>
      </c>
      <c r="C205" s="1" t="s">
        <v>8</v>
      </c>
      <c r="D205" s="1" t="s">
        <v>3594</v>
      </c>
      <c r="E205" s="1" t="s">
        <v>3595</v>
      </c>
      <c r="F205" s="1" t="s">
        <v>3585</v>
      </c>
      <c r="H205" s="1" t="s">
        <v>3596</v>
      </c>
      <c r="I205" s="52" t="s">
        <v>1098</v>
      </c>
      <c r="J205" s="52" t="s">
        <v>1099</v>
      </c>
      <c r="K205" s="52" t="s">
        <v>3597</v>
      </c>
      <c r="M205" s="2"/>
      <c r="O205" s="1" t="s">
        <v>4345</v>
      </c>
      <c r="P205" s="52" t="s">
        <v>4346</v>
      </c>
      <c r="R205" s="1" t="s">
        <v>3609</v>
      </c>
    </row>
    <row r="206" ht="13.2" spans="1:16">
      <c r="A206" s="1">
        <v>205</v>
      </c>
      <c r="B206" s="1" t="s">
        <v>6</v>
      </c>
      <c r="C206" s="1" t="s">
        <v>7</v>
      </c>
      <c r="D206" s="1" t="s">
        <v>3594</v>
      </c>
      <c r="E206" s="1" t="s">
        <v>3595</v>
      </c>
      <c r="F206" s="1" t="s">
        <v>3585</v>
      </c>
      <c r="H206" s="1" t="s">
        <v>3596</v>
      </c>
      <c r="I206" s="52" t="s">
        <v>1100</v>
      </c>
      <c r="J206" s="52" t="s">
        <v>1101</v>
      </c>
      <c r="K206" s="52" t="s">
        <v>3597</v>
      </c>
      <c r="M206" s="2"/>
      <c r="O206" s="1" t="s">
        <v>4347</v>
      </c>
      <c r="P206" s="52" t="s">
        <v>4348</v>
      </c>
    </row>
    <row r="207" ht="13.2" spans="1:16">
      <c r="A207" s="1">
        <v>206</v>
      </c>
      <c r="B207" s="1" t="s">
        <v>6</v>
      </c>
      <c r="C207" s="1" t="s">
        <v>7</v>
      </c>
      <c r="D207" s="1" t="s">
        <v>3594</v>
      </c>
      <c r="E207" s="1" t="s">
        <v>3595</v>
      </c>
      <c r="F207" s="1" t="s">
        <v>3585</v>
      </c>
      <c r="H207" s="1" t="s">
        <v>3596</v>
      </c>
      <c r="I207" s="52" t="s">
        <v>1102</v>
      </c>
      <c r="J207" s="52" t="s">
        <v>1103</v>
      </c>
      <c r="K207" s="52" t="s">
        <v>3597</v>
      </c>
      <c r="M207" s="2"/>
      <c r="O207" s="1" t="s">
        <v>4351</v>
      </c>
      <c r="P207" s="52" t="s">
        <v>4352</v>
      </c>
    </row>
    <row r="208" ht="13.2" spans="1:16">
      <c r="A208" s="1">
        <v>207</v>
      </c>
      <c r="B208" s="1" t="s">
        <v>6</v>
      </c>
      <c r="C208" s="1" t="s">
        <v>7</v>
      </c>
      <c r="D208" s="1" t="s">
        <v>3594</v>
      </c>
      <c r="E208" s="1" t="s">
        <v>3595</v>
      </c>
      <c r="F208" s="1" t="s">
        <v>3585</v>
      </c>
      <c r="H208" s="1" t="s">
        <v>3596</v>
      </c>
      <c r="I208" s="52" t="s">
        <v>1104</v>
      </c>
      <c r="J208" s="52" t="s">
        <v>1105</v>
      </c>
      <c r="K208" s="1" t="s">
        <v>3602</v>
      </c>
      <c r="M208" s="2"/>
      <c r="O208" s="1" t="s">
        <v>4355</v>
      </c>
      <c r="P208" s="52" t="s">
        <v>4272</v>
      </c>
    </row>
    <row r="209" ht="13.2" spans="1:16">
      <c r="A209" s="1">
        <v>208</v>
      </c>
      <c r="B209" s="1" t="s">
        <v>6</v>
      </c>
      <c r="C209" s="1" t="s">
        <v>7</v>
      </c>
      <c r="D209" s="1" t="s">
        <v>3594</v>
      </c>
      <c r="E209" s="1" t="s">
        <v>3595</v>
      </c>
      <c r="F209" s="1" t="s">
        <v>3585</v>
      </c>
      <c r="H209" s="1" t="s">
        <v>3596</v>
      </c>
      <c r="I209" s="52" t="s">
        <v>1106</v>
      </c>
      <c r="J209" s="52" t="s">
        <v>1107</v>
      </c>
      <c r="K209" s="1" t="s">
        <v>3602</v>
      </c>
      <c r="M209" s="2"/>
      <c r="N209" s="1" t="s">
        <v>4357</v>
      </c>
      <c r="O209" s="1" t="s">
        <v>4358</v>
      </c>
      <c r="P209" s="52" t="s">
        <v>4359</v>
      </c>
    </row>
    <row r="210" ht="13.2" spans="1:16">
      <c r="A210" s="1">
        <v>209</v>
      </c>
      <c r="B210" s="1" t="s">
        <v>6</v>
      </c>
      <c r="C210" s="1" t="s">
        <v>7</v>
      </c>
      <c r="D210" s="1" t="s">
        <v>3594</v>
      </c>
      <c r="E210" s="1" t="s">
        <v>3595</v>
      </c>
      <c r="F210" s="1" t="s">
        <v>3585</v>
      </c>
      <c r="H210" s="1" t="s">
        <v>3596</v>
      </c>
      <c r="I210" s="52" t="s">
        <v>1108</v>
      </c>
      <c r="J210" s="52" t="s">
        <v>1109</v>
      </c>
      <c r="K210" s="52" t="s">
        <v>3597</v>
      </c>
      <c r="M210" s="2"/>
      <c r="O210" s="1" t="s">
        <v>4362</v>
      </c>
      <c r="P210" s="52" t="s">
        <v>3639</v>
      </c>
    </row>
    <row r="211" ht="13.2" spans="1:16">
      <c r="A211" s="1">
        <v>210</v>
      </c>
      <c r="B211" s="1" t="s">
        <v>6</v>
      </c>
      <c r="C211" s="1" t="s">
        <v>7</v>
      </c>
      <c r="D211" s="1" t="s">
        <v>3594</v>
      </c>
      <c r="E211" s="1" t="s">
        <v>3595</v>
      </c>
      <c r="F211" s="1" t="s">
        <v>3585</v>
      </c>
      <c r="H211" s="1" t="s">
        <v>3596</v>
      </c>
      <c r="I211" s="52" t="s">
        <v>1110</v>
      </c>
      <c r="J211" s="52" t="s">
        <v>1111</v>
      </c>
      <c r="K211" s="52" t="s">
        <v>3597</v>
      </c>
      <c r="M211" s="2"/>
      <c r="N211" s="1" t="s">
        <v>4364</v>
      </c>
      <c r="O211" s="1" t="s">
        <v>4365</v>
      </c>
      <c r="P211" s="52" t="s">
        <v>4366</v>
      </c>
    </row>
    <row r="212" ht="13.2" spans="1:16">
      <c r="A212" s="1">
        <v>211</v>
      </c>
      <c r="B212" s="1" t="s">
        <v>6</v>
      </c>
      <c r="C212" s="1" t="s">
        <v>7</v>
      </c>
      <c r="D212" s="1" t="s">
        <v>3594</v>
      </c>
      <c r="E212" s="1" t="s">
        <v>3595</v>
      </c>
      <c r="F212" s="1" t="s">
        <v>3585</v>
      </c>
      <c r="H212" s="1" t="s">
        <v>3596</v>
      </c>
      <c r="I212" s="52" t="s">
        <v>1112</v>
      </c>
      <c r="J212" s="52" t="s">
        <v>1113</v>
      </c>
      <c r="K212" s="52" t="s">
        <v>3597</v>
      </c>
      <c r="M212" s="2"/>
      <c r="N212" s="1" t="s">
        <v>4369</v>
      </c>
      <c r="O212" s="1" t="s">
        <v>4370</v>
      </c>
      <c r="P212" s="52" t="s">
        <v>4371</v>
      </c>
    </row>
    <row r="213" ht="13.2" spans="1:16">
      <c r="A213" s="1">
        <v>212</v>
      </c>
      <c r="B213" s="1" t="s">
        <v>6</v>
      </c>
      <c r="C213" s="1" t="s">
        <v>7</v>
      </c>
      <c r="D213" s="1" t="s">
        <v>3594</v>
      </c>
      <c r="E213" s="1" t="s">
        <v>3595</v>
      </c>
      <c r="F213" s="1" t="s">
        <v>3585</v>
      </c>
      <c r="H213" s="1" t="s">
        <v>3596</v>
      </c>
      <c r="I213" s="52" t="s">
        <v>1114</v>
      </c>
      <c r="J213" s="52" t="s">
        <v>1115</v>
      </c>
      <c r="K213" s="52" t="s">
        <v>3597</v>
      </c>
      <c r="M213" s="2"/>
      <c r="N213" s="1" t="s">
        <v>4374</v>
      </c>
      <c r="O213" s="1" t="s">
        <v>4375</v>
      </c>
      <c r="P213" s="52" t="s">
        <v>4058</v>
      </c>
    </row>
    <row r="214" ht="13.2" spans="1:16">
      <c r="A214" s="1">
        <v>213</v>
      </c>
      <c r="B214" s="1" t="s">
        <v>6</v>
      </c>
      <c r="C214" s="1" t="s">
        <v>7</v>
      </c>
      <c r="D214" s="1" t="s">
        <v>3594</v>
      </c>
      <c r="E214" s="1" t="s">
        <v>3595</v>
      </c>
      <c r="F214" s="1" t="s">
        <v>3585</v>
      </c>
      <c r="H214" s="1" t="s">
        <v>3596</v>
      </c>
      <c r="I214" s="52" t="s">
        <v>1116</v>
      </c>
      <c r="J214" s="52" t="s">
        <v>1117</v>
      </c>
      <c r="K214" s="1" t="s">
        <v>3602</v>
      </c>
      <c r="M214" s="2"/>
      <c r="O214" s="1" t="s">
        <v>4377</v>
      </c>
      <c r="P214" s="52" t="s">
        <v>4378</v>
      </c>
    </row>
    <row r="215" ht="13.2" spans="1:16">
      <c r="A215" s="1">
        <v>214</v>
      </c>
      <c r="B215" s="1" t="s">
        <v>6</v>
      </c>
      <c r="C215" s="1" t="s">
        <v>7</v>
      </c>
      <c r="D215" s="1" t="s">
        <v>3594</v>
      </c>
      <c r="E215" s="1" t="s">
        <v>3595</v>
      </c>
      <c r="F215" s="1" t="s">
        <v>3585</v>
      </c>
      <c r="H215" s="1" t="s">
        <v>3596</v>
      </c>
      <c r="I215" s="52" t="s">
        <v>1118</v>
      </c>
      <c r="J215" s="52" t="s">
        <v>1119</v>
      </c>
      <c r="K215" s="1" t="s">
        <v>3602</v>
      </c>
      <c r="M215" s="2"/>
      <c r="O215" s="1" t="s">
        <v>4381</v>
      </c>
      <c r="P215" s="52" t="s">
        <v>4382</v>
      </c>
    </row>
    <row r="216" ht="13.2" spans="1:16">
      <c r="A216" s="1">
        <v>215</v>
      </c>
      <c r="B216" s="1" t="s">
        <v>6</v>
      </c>
      <c r="C216" s="1" t="s">
        <v>7</v>
      </c>
      <c r="D216" s="1" t="s">
        <v>3594</v>
      </c>
      <c r="E216" s="1" t="s">
        <v>3595</v>
      </c>
      <c r="F216" s="1" t="s">
        <v>3585</v>
      </c>
      <c r="H216" s="1" t="s">
        <v>3596</v>
      </c>
      <c r="I216" s="52" t="s">
        <v>1119</v>
      </c>
      <c r="J216" s="52" t="s">
        <v>1120</v>
      </c>
      <c r="K216" s="1" t="s">
        <v>3602</v>
      </c>
      <c r="M216" s="2"/>
      <c r="O216" s="1" t="s">
        <v>4384</v>
      </c>
      <c r="P216" s="52" t="s">
        <v>4385</v>
      </c>
    </row>
    <row r="217" ht="13.2" spans="1:16">
      <c r="A217" s="1">
        <v>216</v>
      </c>
      <c r="B217" s="1" t="s">
        <v>6</v>
      </c>
      <c r="C217" s="1" t="s">
        <v>7</v>
      </c>
      <c r="D217" s="1" t="s">
        <v>3594</v>
      </c>
      <c r="E217" s="1" t="s">
        <v>3595</v>
      </c>
      <c r="F217" s="1" t="s">
        <v>3585</v>
      </c>
      <c r="H217" s="1" t="s">
        <v>3596</v>
      </c>
      <c r="I217" s="52" t="s">
        <v>1121</v>
      </c>
      <c r="J217" s="52" t="s">
        <v>1122</v>
      </c>
      <c r="K217" s="1" t="s">
        <v>3602</v>
      </c>
      <c r="M217" s="2"/>
      <c r="O217" s="1" t="s">
        <v>4388</v>
      </c>
      <c r="P217" s="52" t="s">
        <v>4389</v>
      </c>
    </row>
    <row r="218" ht="13.2" spans="1:18">
      <c r="A218" s="1">
        <v>217</v>
      </c>
      <c r="B218" s="1" t="s">
        <v>6</v>
      </c>
      <c r="C218" s="1" t="s">
        <v>8</v>
      </c>
      <c r="D218" s="1" t="s">
        <v>3594</v>
      </c>
      <c r="E218" s="1" t="s">
        <v>3595</v>
      </c>
      <c r="F218" s="1" t="s">
        <v>3585</v>
      </c>
      <c r="H218" s="1" t="s">
        <v>3596</v>
      </c>
      <c r="I218" s="52" t="s">
        <v>1123</v>
      </c>
      <c r="J218" s="52" t="s">
        <v>1124</v>
      </c>
      <c r="K218" s="1" t="s">
        <v>3602</v>
      </c>
      <c r="M218" s="2"/>
      <c r="O218" s="1" t="s">
        <v>4392</v>
      </c>
      <c r="P218" s="52" t="s">
        <v>3832</v>
      </c>
      <c r="R218" s="1" t="s">
        <v>3609</v>
      </c>
    </row>
    <row r="219" ht="13.2" spans="1:18">
      <c r="A219" s="1">
        <v>218</v>
      </c>
      <c r="B219" s="1" t="s">
        <v>6</v>
      </c>
      <c r="C219" s="1" t="s">
        <v>8</v>
      </c>
      <c r="D219" s="1" t="s">
        <v>3594</v>
      </c>
      <c r="E219" s="1" t="s">
        <v>3595</v>
      </c>
      <c r="F219" s="1" t="s">
        <v>3585</v>
      </c>
      <c r="H219" s="1" t="s">
        <v>3596</v>
      </c>
      <c r="I219" s="52" t="s">
        <v>1125</v>
      </c>
      <c r="J219" s="52" t="s">
        <v>1126</v>
      </c>
      <c r="K219" s="1" t="s">
        <v>3602</v>
      </c>
      <c r="M219" s="2"/>
      <c r="O219" s="1" t="s">
        <v>4393</v>
      </c>
      <c r="P219" s="52" t="s">
        <v>3625</v>
      </c>
      <c r="R219" s="1" t="s">
        <v>3609</v>
      </c>
    </row>
    <row r="220" ht="13.2" spans="1:16">
      <c r="A220" s="1">
        <v>219</v>
      </c>
      <c r="B220" s="1" t="s">
        <v>6</v>
      </c>
      <c r="C220" s="1" t="s">
        <v>7</v>
      </c>
      <c r="D220" s="1" t="s">
        <v>3594</v>
      </c>
      <c r="E220" s="1" t="s">
        <v>3595</v>
      </c>
      <c r="F220" s="1" t="s">
        <v>3585</v>
      </c>
      <c r="H220" s="1" t="s">
        <v>3596</v>
      </c>
      <c r="I220" s="52" t="s">
        <v>1127</v>
      </c>
      <c r="J220" s="52" t="s">
        <v>1128</v>
      </c>
      <c r="K220" s="52" t="s">
        <v>3597</v>
      </c>
      <c r="M220" s="2"/>
      <c r="O220" s="1" t="s">
        <v>4394</v>
      </c>
      <c r="P220" s="52" t="s">
        <v>3815</v>
      </c>
    </row>
    <row r="221" ht="13.2" spans="1:16">
      <c r="A221" s="1">
        <v>220</v>
      </c>
      <c r="B221" s="1" t="s">
        <v>6</v>
      </c>
      <c r="C221" s="1" t="s">
        <v>7</v>
      </c>
      <c r="D221" s="1" t="s">
        <v>3594</v>
      </c>
      <c r="E221" s="1" t="s">
        <v>3595</v>
      </c>
      <c r="F221" s="1" t="s">
        <v>3585</v>
      </c>
      <c r="H221" s="1" t="s">
        <v>3596</v>
      </c>
      <c r="I221" s="52" t="s">
        <v>1129</v>
      </c>
      <c r="J221" s="52" t="s">
        <v>1130</v>
      </c>
      <c r="K221" s="1" t="s">
        <v>3602</v>
      </c>
      <c r="M221" s="2"/>
      <c r="N221" s="1" t="s">
        <v>4396</v>
      </c>
      <c r="O221" s="1" t="s">
        <v>4397</v>
      </c>
      <c r="P221" s="52" t="s">
        <v>4398</v>
      </c>
    </row>
    <row r="222" ht="13.2" spans="1:16">
      <c r="A222" s="1">
        <v>221</v>
      </c>
      <c r="B222" s="1" t="s">
        <v>6</v>
      </c>
      <c r="C222" s="1" t="s">
        <v>7</v>
      </c>
      <c r="D222" s="1" t="s">
        <v>3594</v>
      </c>
      <c r="E222" s="1" t="s">
        <v>3595</v>
      </c>
      <c r="F222" s="1" t="s">
        <v>3585</v>
      </c>
      <c r="H222" s="1" t="s">
        <v>3596</v>
      </c>
      <c r="I222" s="52" t="s">
        <v>1131</v>
      </c>
      <c r="J222" s="52" t="s">
        <v>1132</v>
      </c>
      <c r="K222" s="52" t="s">
        <v>3597</v>
      </c>
      <c r="M222" s="2"/>
      <c r="O222" s="1" t="s">
        <v>4401</v>
      </c>
      <c r="P222" s="52" t="s">
        <v>4033</v>
      </c>
    </row>
    <row r="223" ht="13.2" spans="1:16">
      <c r="A223" s="1">
        <v>222</v>
      </c>
      <c r="B223" s="1" t="s">
        <v>6</v>
      </c>
      <c r="C223" s="1" t="s">
        <v>7</v>
      </c>
      <c r="D223" s="1" t="s">
        <v>3594</v>
      </c>
      <c r="E223" s="1" t="s">
        <v>3595</v>
      </c>
      <c r="F223" s="1" t="s">
        <v>3585</v>
      </c>
      <c r="H223" s="1" t="s">
        <v>3596</v>
      </c>
      <c r="I223" s="52" t="s">
        <v>1133</v>
      </c>
      <c r="J223" s="52" t="s">
        <v>1134</v>
      </c>
      <c r="K223" s="52" t="s">
        <v>3597</v>
      </c>
      <c r="M223" s="2"/>
      <c r="O223" s="1" t="s">
        <v>4403</v>
      </c>
      <c r="P223" s="52" t="s">
        <v>4404</v>
      </c>
    </row>
    <row r="224" ht="13.2" spans="1:16">
      <c r="A224" s="1">
        <v>223</v>
      </c>
      <c r="B224" s="1" t="s">
        <v>6</v>
      </c>
      <c r="C224" s="1" t="s">
        <v>7</v>
      </c>
      <c r="D224" s="1" t="s">
        <v>3594</v>
      </c>
      <c r="E224" s="1" t="s">
        <v>3595</v>
      </c>
      <c r="F224" s="1" t="s">
        <v>3585</v>
      </c>
      <c r="H224" s="1" t="s">
        <v>3596</v>
      </c>
      <c r="I224" s="52" t="s">
        <v>1135</v>
      </c>
      <c r="J224" s="52" t="s">
        <v>1136</v>
      </c>
      <c r="K224" s="1" t="s">
        <v>3602</v>
      </c>
      <c r="M224" s="2"/>
      <c r="N224" s="1" t="s">
        <v>4407</v>
      </c>
      <c r="O224" s="1" t="s">
        <v>4408</v>
      </c>
      <c r="P224" s="52" t="s">
        <v>3645</v>
      </c>
    </row>
    <row r="225" ht="13.2" spans="1:16">
      <c r="A225" s="1">
        <v>224</v>
      </c>
      <c r="B225" s="1" t="s">
        <v>6</v>
      </c>
      <c r="C225" s="1" t="s">
        <v>7</v>
      </c>
      <c r="D225" s="1" t="s">
        <v>3594</v>
      </c>
      <c r="E225" s="1" t="s">
        <v>3595</v>
      </c>
      <c r="F225" s="1" t="s">
        <v>3585</v>
      </c>
      <c r="H225" s="1" t="s">
        <v>3596</v>
      </c>
      <c r="I225" s="52" t="s">
        <v>1137</v>
      </c>
      <c r="J225" s="52" t="s">
        <v>1138</v>
      </c>
      <c r="K225" s="1" t="s">
        <v>3602</v>
      </c>
      <c r="M225" s="2"/>
      <c r="N225" s="1" t="s">
        <v>4410</v>
      </c>
      <c r="O225" s="1" t="s">
        <v>4411</v>
      </c>
      <c r="P225" s="52" t="s">
        <v>4412</v>
      </c>
    </row>
    <row r="226" ht="13.2" spans="1:16">
      <c r="A226" s="1">
        <v>225</v>
      </c>
      <c r="B226" s="1" t="s">
        <v>6</v>
      </c>
      <c r="C226" s="1" t="s">
        <v>7</v>
      </c>
      <c r="D226" s="1" t="s">
        <v>3594</v>
      </c>
      <c r="E226" s="1" t="s">
        <v>3595</v>
      </c>
      <c r="F226" s="1" t="s">
        <v>3585</v>
      </c>
      <c r="H226" s="1" t="s">
        <v>3596</v>
      </c>
      <c r="I226" s="52" t="s">
        <v>1139</v>
      </c>
      <c r="J226" s="52" t="s">
        <v>1140</v>
      </c>
      <c r="K226" s="1" t="s">
        <v>3602</v>
      </c>
      <c r="M226" s="2"/>
      <c r="O226" s="1" t="s">
        <v>4415</v>
      </c>
      <c r="P226" s="52" t="s">
        <v>4416</v>
      </c>
    </row>
    <row r="227" ht="13.2" spans="1:16">
      <c r="A227" s="1">
        <v>226</v>
      </c>
      <c r="B227" s="1" t="s">
        <v>6</v>
      </c>
      <c r="C227" s="1" t="s">
        <v>7</v>
      </c>
      <c r="D227" s="1" t="s">
        <v>3594</v>
      </c>
      <c r="E227" s="1" t="s">
        <v>3595</v>
      </c>
      <c r="F227" s="1" t="s">
        <v>3585</v>
      </c>
      <c r="H227" s="1" t="s">
        <v>3596</v>
      </c>
      <c r="I227" s="52" t="s">
        <v>1141</v>
      </c>
      <c r="J227" s="52" t="s">
        <v>1142</v>
      </c>
      <c r="K227" s="1" t="s">
        <v>3602</v>
      </c>
      <c r="M227" s="2"/>
      <c r="N227" s="1" t="s">
        <v>4419</v>
      </c>
      <c r="O227" s="1" t="s">
        <v>4420</v>
      </c>
      <c r="P227" s="52" t="s">
        <v>4421</v>
      </c>
    </row>
    <row r="228" ht="13.2" spans="1:16">
      <c r="A228" s="1">
        <v>227</v>
      </c>
      <c r="B228" s="1" t="s">
        <v>6</v>
      </c>
      <c r="C228" s="1" t="s">
        <v>7</v>
      </c>
      <c r="D228" s="1" t="s">
        <v>3594</v>
      </c>
      <c r="E228" s="1" t="s">
        <v>3595</v>
      </c>
      <c r="F228" s="1" t="s">
        <v>3585</v>
      </c>
      <c r="H228" s="1" t="s">
        <v>3596</v>
      </c>
      <c r="I228" s="52" t="s">
        <v>1143</v>
      </c>
      <c r="J228" s="52" t="s">
        <v>1144</v>
      </c>
      <c r="K228" s="1" t="s">
        <v>3602</v>
      </c>
      <c r="M228" s="2"/>
      <c r="N228" s="1" t="s">
        <v>4424</v>
      </c>
      <c r="O228" s="1" t="s">
        <v>4425</v>
      </c>
      <c r="P228" s="52" t="s">
        <v>4426</v>
      </c>
    </row>
    <row r="229" ht="13.2" spans="1:16">
      <c r="A229" s="1">
        <v>228</v>
      </c>
      <c r="B229" s="1" t="s">
        <v>6</v>
      </c>
      <c r="C229" s="1" t="s">
        <v>7</v>
      </c>
      <c r="D229" s="1" t="s">
        <v>3594</v>
      </c>
      <c r="E229" s="1" t="s">
        <v>3595</v>
      </c>
      <c r="F229" s="1" t="s">
        <v>3585</v>
      </c>
      <c r="H229" s="1" t="s">
        <v>3596</v>
      </c>
      <c r="I229" s="52" t="s">
        <v>1145</v>
      </c>
      <c r="J229" s="52" t="s">
        <v>1146</v>
      </c>
      <c r="K229" s="1" t="s">
        <v>3602</v>
      </c>
      <c r="M229" s="2"/>
      <c r="O229" s="1" t="s">
        <v>4429</v>
      </c>
      <c r="P229" s="52" t="s">
        <v>4430</v>
      </c>
    </row>
    <row r="230" ht="13.2" spans="1:16">
      <c r="A230" s="1">
        <v>229</v>
      </c>
      <c r="B230" s="1" t="s">
        <v>6</v>
      </c>
      <c r="C230" s="1" t="s">
        <v>7</v>
      </c>
      <c r="D230" s="1" t="s">
        <v>3594</v>
      </c>
      <c r="E230" s="1" t="s">
        <v>3595</v>
      </c>
      <c r="F230" s="1" t="s">
        <v>3585</v>
      </c>
      <c r="H230" s="1" t="s">
        <v>3596</v>
      </c>
      <c r="I230" s="52" t="s">
        <v>1147</v>
      </c>
      <c r="J230" s="52" t="s">
        <v>1148</v>
      </c>
      <c r="K230" s="1" t="s">
        <v>3602</v>
      </c>
      <c r="M230" s="2"/>
      <c r="N230" s="1" t="s">
        <v>4433</v>
      </c>
      <c r="O230" s="1" t="s">
        <v>4434</v>
      </c>
      <c r="P230" s="52" t="s">
        <v>4435</v>
      </c>
    </row>
    <row r="231" ht="13.2" spans="1:16">
      <c r="A231" s="1">
        <v>230</v>
      </c>
      <c r="B231" s="1" t="s">
        <v>6</v>
      </c>
      <c r="C231" s="1" t="s">
        <v>7</v>
      </c>
      <c r="D231" s="1" t="s">
        <v>3594</v>
      </c>
      <c r="E231" s="1" t="s">
        <v>3595</v>
      </c>
      <c r="F231" s="1" t="s">
        <v>3585</v>
      </c>
      <c r="H231" s="1" t="s">
        <v>3596</v>
      </c>
      <c r="I231" s="52" t="s">
        <v>1149</v>
      </c>
      <c r="J231" s="52" t="s">
        <v>1150</v>
      </c>
      <c r="K231" s="1" t="s">
        <v>3602</v>
      </c>
      <c r="M231" s="2"/>
      <c r="O231" s="1" t="s">
        <v>4438</v>
      </c>
      <c r="P231" s="52" t="s">
        <v>4439</v>
      </c>
    </row>
    <row r="232" ht="13.2" spans="1:16">
      <c r="A232" s="1">
        <v>231</v>
      </c>
      <c r="B232" s="1" t="s">
        <v>6</v>
      </c>
      <c r="C232" s="1" t="s">
        <v>7</v>
      </c>
      <c r="D232" s="1" t="s">
        <v>3594</v>
      </c>
      <c r="E232" s="1" t="s">
        <v>3595</v>
      </c>
      <c r="F232" s="1" t="s">
        <v>3585</v>
      </c>
      <c r="H232" s="1" t="s">
        <v>3596</v>
      </c>
      <c r="I232" s="52" t="s">
        <v>1151</v>
      </c>
      <c r="J232" s="52" t="s">
        <v>1152</v>
      </c>
      <c r="K232" s="52" t="s">
        <v>3597</v>
      </c>
      <c r="M232" s="2"/>
      <c r="N232" s="1" t="s">
        <v>4442</v>
      </c>
      <c r="O232" s="1" t="s">
        <v>4443</v>
      </c>
      <c r="P232" s="52" t="s">
        <v>4444</v>
      </c>
    </row>
    <row r="233" ht="13.2" spans="1:16">
      <c r="A233" s="1">
        <v>232</v>
      </c>
      <c r="B233" s="1" t="s">
        <v>6</v>
      </c>
      <c r="C233" s="1" t="s">
        <v>7</v>
      </c>
      <c r="D233" s="1" t="s">
        <v>3594</v>
      </c>
      <c r="E233" s="1" t="s">
        <v>3595</v>
      </c>
      <c r="F233" s="1" t="s">
        <v>3585</v>
      </c>
      <c r="H233" s="1" t="s">
        <v>3596</v>
      </c>
      <c r="I233" s="52" t="s">
        <v>1153</v>
      </c>
      <c r="J233" s="52" t="s">
        <v>1154</v>
      </c>
      <c r="K233" s="1" t="s">
        <v>3602</v>
      </c>
      <c r="M233" s="2"/>
      <c r="O233" s="1" t="s">
        <v>4447</v>
      </c>
      <c r="P233" s="52" t="s">
        <v>3627</v>
      </c>
    </row>
    <row r="234" ht="13.2" spans="1:16">
      <c r="A234" s="1">
        <v>233</v>
      </c>
      <c r="B234" s="1" t="s">
        <v>6</v>
      </c>
      <c r="C234" s="1" t="s">
        <v>7</v>
      </c>
      <c r="D234" s="1" t="s">
        <v>3594</v>
      </c>
      <c r="E234" s="1" t="s">
        <v>3595</v>
      </c>
      <c r="F234" s="1" t="s">
        <v>3585</v>
      </c>
      <c r="H234" s="1" t="s">
        <v>3596</v>
      </c>
      <c r="I234" s="52" t="s">
        <v>1155</v>
      </c>
      <c r="J234" s="52" t="s">
        <v>1156</v>
      </c>
      <c r="K234" s="1" t="s">
        <v>3602</v>
      </c>
      <c r="M234" s="2"/>
      <c r="O234" s="1" t="s">
        <v>4449</v>
      </c>
      <c r="P234" s="52" t="s">
        <v>4450</v>
      </c>
    </row>
    <row r="235" ht="13.2" spans="1:16">
      <c r="A235" s="1">
        <v>234</v>
      </c>
      <c r="B235" s="1" t="s">
        <v>6</v>
      </c>
      <c r="C235" s="1" t="s">
        <v>7</v>
      </c>
      <c r="D235" s="1" t="s">
        <v>3594</v>
      </c>
      <c r="E235" s="1" t="s">
        <v>3595</v>
      </c>
      <c r="F235" s="1" t="s">
        <v>3585</v>
      </c>
      <c r="H235" s="1" t="s">
        <v>3596</v>
      </c>
      <c r="I235" s="52" t="s">
        <v>1157</v>
      </c>
      <c r="J235" s="52" t="s">
        <v>1158</v>
      </c>
      <c r="K235" s="52" t="s">
        <v>3597</v>
      </c>
      <c r="M235" s="2"/>
      <c r="O235" s="1" t="s">
        <v>4452</v>
      </c>
      <c r="P235" s="52" t="s">
        <v>4453</v>
      </c>
    </row>
    <row r="236" ht="13.2" spans="1:16">
      <c r="A236" s="1">
        <v>235</v>
      </c>
      <c r="B236" s="1" t="s">
        <v>6</v>
      </c>
      <c r="C236" s="1" t="s">
        <v>7</v>
      </c>
      <c r="D236" s="1" t="s">
        <v>3594</v>
      </c>
      <c r="E236" s="1" t="s">
        <v>3595</v>
      </c>
      <c r="F236" s="1" t="s">
        <v>3585</v>
      </c>
      <c r="H236" s="1" t="s">
        <v>3596</v>
      </c>
      <c r="I236" s="52" t="s">
        <v>1159</v>
      </c>
      <c r="J236" s="52" t="s">
        <v>1160</v>
      </c>
      <c r="K236" s="52" t="s">
        <v>3597</v>
      </c>
      <c r="M236" s="2"/>
      <c r="N236" s="1" t="s">
        <v>4456</v>
      </c>
      <c r="O236" s="1" t="s">
        <v>4457</v>
      </c>
      <c r="P236" s="52" t="s">
        <v>4458</v>
      </c>
    </row>
    <row r="237" ht="13.2" spans="1:16">
      <c r="A237" s="1">
        <v>236</v>
      </c>
      <c r="B237" s="1" t="s">
        <v>6</v>
      </c>
      <c r="C237" s="1" t="s">
        <v>7</v>
      </c>
      <c r="D237" s="1" t="s">
        <v>3594</v>
      </c>
      <c r="E237" s="1" t="s">
        <v>3595</v>
      </c>
      <c r="F237" s="1" t="s">
        <v>3585</v>
      </c>
      <c r="H237" s="1" t="s">
        <v>3596</v>
      </c>
      <c r="I237" s="52" t="s">
        <v>1161</v>
      </c>
      <c r="J237" s="52" t="s">
        <v>1162</v>
      </c>
      <c r="K237" s="52" t="s">
        <v>3597</v>
      </c>
      <c r="M237" s="2"/>
      <c r="O237" s="1" t="s">
        <v>4461</v>
      </c>
      <c r="P237" s="52" t="s">
        <v>3447</v>
      </c>
    </row>
    <row r="238" ht="13.2" spans="1:16">
      <c r="A238" s="1">
        <v>237</v>
      </c>
      <c r="B238" s="1" t="s">
        <v>6</v>
      </c>
      <c r="C238" s="1" t="s">
        <v>7</v>
      </c>
      <c r="D238" s="1" t="s">
        <v>3594</v>
      </c>
      <c r="E238" s="1" t="s">
        <v>3595</v>
      </c>
      <c r="F238" s="1" t="s">
        <v>3585</v>
      </c>
      <c r="H238" s="1" t="s">
        <v>3596</v>
      </c>
      <c r="I238" s="52" t="s">
        <v>1163</v>
      </c>
      <c r="J238" s="52" t="s">
        <v>1164</v>
      </c>
      <c r="K238" s="52" t="s">
        <v>3597</v>
      </c>
      <c r="M238" s="2"/>
      <c r="O238" s="1" t="s">
        <v>4463</v>
      </c>
      <c r="P238" s="52" t="s">
        <v>4464</v>
      </c>
    </row>
    <row r="239" ht="13.2" spans="1:16">
      <c r="A239" s="1">
        <v>238</v>
      </c>
      <c r="B239" s="1" t="s">
        <v>6</v>
      </c>
      <c r="C239" s="1" t="s">
        <v>7</v>
      </c>
      <c r="D239" s="1" t="s">
        <v>3594</v>
      </c>
      <c r="E239" s="1" t="s">
        <v>3595</v>
      </c>
      <c r="F239" s="1" t="s">
        <v>3585</v>
      </c>
      <c r="H239" s="1" t="s">
        <v>3596</v>
      </c>
      <c r="I239" s="52" t="s">
        <v>1165</v>
      </c>
      <c r="J239" s="52" t="s">
        <v>1166</v>
      </c>
      <c r="K239" s="1" t="s">
        <v>3602</v>
      </c>
      <c r="M239" s="2"/>
      <c r="O239" s="1" t="s">
        <v>4467</v>
      </c>
      <c r="P239" s="52" t="s">
        <v>4255</v>
      </c>
    </row>
    <row r="240" ht="13.2" spans="1:16">
      <c r="A240" s="1">
        <v>239</v>
      </c>
      <c r="B240" s="1" t="s">
        <v>6</v>
      </c>
      <c r="C240" s="1" t="s">
        <v>7</v>
      </c>
      <c r="D240" s="1" t="s">
        <v>3594</v>
      </c>
      <c r="E240" s="1" t="s">
        <v>3595</v>
      </c>
      <c r="F240" s="1" t="s">
        <v>3585</v>
      </c>
      <c r="H240" s="1" t="s">
        <v>3596</v>
      </c>
      <c r="I240" s="52" t="s">
        <v>1167</v>
      </c>
      <c r="J240" s="52" t="s">
        <v>1168</v>
      </c>
      <c r="K240" s="1" t="s">
        <v>3602</v>
      </c>
      <c r="M240" s="2"/>
      <c r="O240" s="1" t="s">
        <v>4469</v>
      </c>
      <c r="P240" s="52" t="s">
        <v>4050</v>
      </c>
    </row>
    <row r="241" ht="13.2" spans="1:16">
      <c r="A241" s="1">
        <v>240</v>
      </c>
      <c r="B241" s="1" t="s">
        <v>6</v>
      </c>
      <c r="C241" s="1" t="s">
        <v>7</v>
      </c>
      <c r="D241" s="1" t="s">
        <v>3594</v>
      </c>
      <c r="E241" s="1" t="s">
        <v>3595</v>
      </c>
      <c r="F241" s="1" t="s">
        <v>3585</v>
      </c>
      <c r="H241" s="1" t="s">
        <v>3596</v>
      </c>
      <c r="I241" s="52" t="s">
        <v>1169</v>
      </c>
      <c r="J241" s="52" t="s">
        <v>1170</v>
      </c>
      <c r="K241" s="1" t="s">
        <v>3602</v>
      </c>
      <c r="M241" s="2"/>
      <c r="O241" s="1" t="s">
        <v>4471</v>
      </c>
      <c r="P241" s="52" t="s">
        <v>4472</v>
      </c>
    </row>
    <row r="242" ht="13.2" spans="1:16">
      <c r="A242" s="1">
        <v>241</v>
      </c>
      <c r="B242" s="1" t="s">
        <v>6</v>
      </c>
      <c r="C242" s="1" t="s">
        <v>7</v>
      </c>
      <c r="D242" s="1" t="s">
        <v>3594</v>
      </c>
      <c r="E242" s="1" t="s">
        <v>3595</v>
      </c>
      <c r="F242" s="1" t="s">
        <v>3585</v>
      </c>
      <c r="H242" s="1" t="s">
        <v>3596</v>
      </c>
      <c r="I242" s="52" t="s">
        <v>1171</v>
      </c>
      <c r="J242" s="52" t="s">
        <v>1172</v>
      </c>
      <c r="K242" s="52" t="s">
        <v>3597</v>
      </c>
      <c r="M242" s="2"/>
      <c r="N242" s="1" t="s">
        <v>4475</v>
      </c>
      <c r="O242" s="1" t="s">
        <v>4476</v>
      </c>
      <c r="P242" s="52" t="s">
        <v>4450</v>
      </c>
    </row>
    <row r="243" ht="13.2" spans="1:16">
      <c r="A243" s="1">
        <v>242</v>
      </c>
      <c r="B243" s="1" t="s">
        <v>6</v>
      </c>
      <c r="C243" s="1" t="s">
        <v>7</v>
      </c>
      <c r="D243" s="1" t="s">
        <v>3594</v>
      </c>
      <c r="E243" s="1" t="s">
        <v>3595</v>
      </c>
      <c r="F243" s="1" t="s">
        <v>3585</v>
      </c>
      <c r="H243" s="1" t="s">
        <v>3596</v>
      </c>
      <c r="I243" s="52" t="s">
        <v>1173</v>
      </c>
      <c r="J243" s="52" t="s">
        <v>1174</v>
      </c>
      <c r="K243" s="52" t="s">
        <v>3597</v>
      </c>
      <c r="M243" s="2"/>
      <c r="N243" s="1" t="s">
        <v>4478</v>
      </c>
      <c r="O243" s="1" t="s">
        <v>4479</v>
      </c>
      <c r="P243" s="52" t="s">
        <v>4480</v>
      </c>
    </row>
    <row r="244" ht="13.2" spans="1:16">
      <c r="A244" s="1">
        <v>243</v>
      </c>
      <c r="B244" s="1" t="s">
        <v>6</v>
      </c>
      <c r="C244" s="1" t="s">
        <v>7</v>
      </c>
      <c r="D244" s="1" t="s">
        <v>3594</v>
      </c>
      <c r="E244" s="1" t="s">
        <v>3595</v>
      </c>
      <c r="F244" s="1" t="s">
        <v>3585</v>
      </c>
      <c r="H244" s="1" t="s">
        <v>3596</v>
      </c>
      <c r="I244" s="52" t="s">
        <v>1175</v>
      </c>
      <c r="J244" s="52" t="s">
        <v>1176</v>
      </c>
      <c r="K244" s="52" t="s">
        <v>3597</v>
      </c>
      <c r="M244" s="2"/>
      <c r="O244" s="1" t="s">
        <v>4483</v>
      </c>
      <c r="P244" s="52" t="s">
        <v>4484</v>
      </c>
    </row>
    <row r="245" ht="13.2" spans="1:16">
      <c r="A245" s="1">
        <v>244</v>
      </c>
      <c r="B245" s="1" t="s">
        <v>6</v>
      </c>
      <c r="C245" s="1" t="s">
        <v>7</v>
      </c>
      <c r="D245" s="1" t="s">
        <v>3594</v>
      </c>
      <c r="E245" s="1" t="s">
        <v>3595</v>
      </c>
      <c r="F245" s="1" t="s">
        <v>3585</v>
      </c>
      <c r="H245" s="1" t="s">
        <v>3596</v>
      </c>
      <c r="I245" s="52" t="s">
        <v>1177</v>
      </c>
      <c r="J245" s="52" t="s">
        <v>1178</v>
      </c>
      <c r="K245" s="52" t="s">
        <v>3597</v>
      </c>
      <c r="M245" s="2"/>
      <c r="O245" s="1" t="s">
        <v>4487</v>
      </c>
      <c r="P245" s="52" t="s">
        <v>4488</v>
      </c>
    </row>
    <row r="246" ht="13.2" spans="1:16">
      <c r="A246" s="1">
        <v>245</v>
      </c>
      <c r="B246" s="1" t="s">
        <v>6</v>
      </c>
      <c r="C246" s="1" t="s">
        <v>7</v>
      </c>
      <c r="D246" s="1" t="s">
        <v>3594</v>
      </c>
      <c r="E246" s="1" t="s">
        <v>3595</v>
      </c>
      <c r="F246" s="1" t="s">
        <v>3585</v>
      </c>
      <c r="H246" s="1" t="s">
        <v>3596</v>
      </c>
      <c r="I246" s="52" t="s">
        <v>1179</v>
      </c>
      <c r="J246" s="52" t="s">
        <v>1180</v>
      </c>
      <c r="K246" s="52" t="s">
        <v>3597</v>
      </c>
      <c r="M246" s="2"/>
      <c r="N246" s="1" t="s">
        <v>4491</v>
      </c>
      <c r="O246" s="1" t="s">
        <v>4492</v>
      </c>
      <c r="P246" s="52" t="s">
        <v>4493</v>
      </c>
    </row>
    <row r="247" ht="13.2" spans="1:18">
      <c r="A247" s="1">
        <v>246</v>
      </c>
      <c r="B247" s="1" t="s">
        <v>6</v>
      </c>
      <c r="C247" s="1" t="s">
        <v>8</v>
      </c>
      <c r="D247" s="1" t="s">
        <v>3594</v>
      </c>
      <c r="E247" s="1" t="s">
        <v>3595</v>
      </c>
      <c r="F247" s="1" t="s">
        <v>3585</v>
      </c>
      <c r="H247" s="1" t="s">
        <v>3596</v>
      </c>
      <c r="I247" s="52" t="s">
        <v>1181</v>
      </c>
      <c r="J247" s="52" t="s">
        <v>1182</v>
      </c>
      <c r="K247" s="52" t="s">
        <v>3597</v>
      </c>
      <c r="M247" s="2"/>
      <c r="O247" s="1" t="s">
        <v>4495</v>
      </c>
      <c r="P247" s="52" t="s">
        <v>4496</v>
      </c>
      <c r="R247" s="1" t="s">
        <v>3609</v>
      </c>
    </row>
    <row r="248" ht="13.2" spans="1:16">
      <c r="A248" s="1">
        <v>247</v>
      </c>
      <c r="B248" s="1" t="s">
        <v>6</v>
      </c>
      <c r="C248" s="1" t="s">
        <v>7</v>
      </c>
      <c r="D248" s="1" t="s">
        <v>3594</v>
      </c>
      <c r="E248" s="1" t="s">
        <v>3595</v>
      </c>
      <c r="F248" s="1" t="s">
        <v>3585</v>
      </c>
      <c r="H248" s="1" t="s">
        <v>3596</v>
      </c>
      <c r="I248" s="52" t="s">
        <v>1183</v>
      </c>
      <c r="J248" s="52" t="s">
        <v>1184</v>
      </c>
      <c r="K248" s="1" t="s">
        <v>3602</v>
      </c>
      <c r="M248" s="2"/>
      <c r="N248" s="1" t="s">
        <v>4497</v>
      </c>
      <c r="O248" s="1" t="s">
        <v>4498</v>
      </c>
      <c r="P248" s="52" t="s">
        <v>4499</v>
      </c>
    </row>
    <row r="249" ht="13.2" spans="1:16">
      <c r="A249" s="1">
        <v>248</v>
      </c>
      <c r="B249" s="1" t="s">
        <v>6</v>
      </c>
      <c r="C249" s="1" t="s">
        <v>7</v>
      </c>
      <c r="D249" s="1" t="s">
        <v>3594</v>
      </c>
      <c r="E249" s="1" t="s">
        <v>3595</v>
      </c>
      <c r="F249" s="1" t="s">
        <v>3585</v>
      </c>
      <c r="H249" s="1" t="s">
        <v>3596</v>
      </c>
      <c r="I249" s="52" t="s">
        <v>1185</v>
      </c>
      <c r="J249" s="52" t="s">
        <v>1186</v>
      </c>
      <c r="K249" s="52" t="s">
        <v>3597</v>
      </c>
      <c r="M249" s="2"/>
      <c r="N249" s="1" t="s">
        <v>4502</v>
      </c>
      <c r="O249" s="1" t="s">
        <v>4503</v>
      </c>
      <c r="P249" s="52" t="s">
        <v>4504</v>
      </c>
    </row>
    <row r="250" ht="13.2" spans="1:16">
      <c r="A250" s="1">
        <v>249</v>
      </c>
      <c r="B250" s="1" t="s">
        <v>6</v>
      </c>
      <c r="C250" s="1" t="s">
        <v>7</v>
      </c>
      <c r="D250" s="1" t="s">
        <v>3594</v>
      </c>
      <c r="E250" s="1" t="s">
        <v>3595</v>
      </c>
      <c r="F250" s="1" t="s">
        <v>3585</v>
      </c>
      <c r="H250" s="1" t="s">
        <v>3596</v>
      </c>
      <c r="I250" s="52" t="s">
        <v>1187</v>
      </c>
      <c r="J250" s="52" t="s">
        <v>1188</v>
      </c>
      <c r="K250" s="52" t="s">
        <v>3597</v>
      </c>
      <c r="M250" s="2"/>
      <c r="O250" s="1" t="s">
        <v>4506</v>
      </c>
      <c r="P250" s="52" t="s">
        <v>4098</v>
      </c>
    </row>
    <row r="251" ht="13.2" spans="1:16">
      <c r="A251" s="1">
        <v>250</v>
      </c>
      <c r="B251" s="1" t="s">
        <v>6</v>
      </c>
      <c r="C251" s="1" t="s">
        <v>7</v>
      </c>
      <c r="D251" s="1" t="s">
        <v>3594</v>
      </c>
      <c r="E251" s="1" t="s">
        <v>3595</v>
      </c>
      <c r="F251" s="1" t="s">
        <v>3585</v>
      </c>
      <c r="H251" s="1" t="s">
        <v>3596</v>
      </c>
      <c r="I251" s="52" t="s">
        <v>1189</v>
      </c>
      <c r="J251" s="52" t="s">
        <v>1190</v>
      </c>
      <c r="K251" s="52" t="s">
        <v>3597</v>
      </c>
      <c r="M251" s="2"/>
      <c r="N251" s="1" t="s">
        <v>4508</v>
      </c>
      <c r="O251" s="1" t="s">
        <v>4509</v>
      </c>
      <c r="P251" s="52" t="s">
        <v>4118</v>
      </c>
    </row>
    <row r="252" ht="13.2" spans="1:18">
      <c r="A252" s="1">
        <v>251</v>
      </c>
      <c r="B252" s="1" t="s">
        <v>6</v>
      </c>
      <c r="C252" s="1" t="s">
        <v>8</v>
      </c>
      <c r="D252" s="1" t="s">
        <v>3594</v>
      </c>
      <c r="E252" s="1" t="s">
        <v>3595</v>
      </c>
      <c r="F252" s="1" t="s">
        <v>3585</v>
      </c>
      <c r="H252" s="1" t="s">
        <v>3596</v>
      </c>
      <c r="I252" s="52" t="s">
        <v>1191</v>
      </c>
      <c r="J252" s="52" t="s">
        <v>1192</v>
      </c>
      <c r="K252" s="1" t="s">
        <v>3602</v>
      </c>
      <c r="M252" s="2"/>
      <c r="O252" s="1" t="s">
        <v>4511</v>
      </c>
      <c r="P252" s="52" t="s">
        <v>4512</v>
      </c>
      <c r="R252" s="1" t="s">
        <v>3609</v>
      </c>
    </row>
    <row r="253" ht="13.2" spans="1:16">
      <c r="A253" s="1">
        <v>252</v>
      </c>
      <c r="B253" s="1" t="s">
        <v>6</v>
      </c>
      <c r="C253" s="1" t="s">
        <v>7</v>
      </c>
      <c r="D253" s="1" t="s">
        <v>3594</v>
      </c>
      <c r="E253" s="1" t="s">
        <v>3595</v>
      </c>
      <c r="F253" s="1" t="s">
        <v>3585</v>
      </c>
      <c r="H253" s="1" t="s">
        <v>3596</v>
      </c>
      <c r="I253" s="52" t="s">
        <v>1193</v>
      </c>
      <c r="J253" s="52" t="s">
        <v>1194</v>
      </c>
      <c r="K253" s="1" t="s">
        <v>3602</v>
      </c>
      <c r="M253" s="2"/>
      <c r="O253" s="1" t="s">
        <v>4513</v>
      </c>
      <c r="P253" s="52" t="s">
        <v>4514</v>
      </c>
    </row>
    <row r="254" ht="13.2" spans="1:16">
      <c r="A254" s="1">
        <v>253</v>
      </c>
      <c r="B254" s="1" t="s">
        <v>6</v>
      </c>
      <c r="C254" s="1" t="s">
        <v>7</v>
      </c>
      <c r="D254" s="1" t="s">
        <v>3594</v>
      </c>
      <c r="E254" s="1" t="s">
        <v>3595</v>
      </c>
      <c r="F254" s="1" t="s">
        <v>3585</v>
      </c>
      <c r="H254" s="1" t="s">
        <v>3596</v>
      </c>
      <c r="I254" s="52" t="s">
        <v>1195</v>
      </c>
      <c r="J254" s="52" t="s">
        <v>1196</v>
      </c>
      <c r="K254" s="1" t="s">
        <v>3602</v>
      </c>
      <c r="M254" s="2"/>
      <c r="O254" s="1" t="s">
        <v>4517</v>
      </c>
      <c r="P254" s="52" t="s">
        <v>4518</v>
      </c>
    </row>
    <row r="255" ht="13.2" spans="1:16">
      <c r="A255" s="1">
        <v>254</v>
      </c>
      <c r="B255" s="1" t="s">
        <v>6</v>
      </c>
      <c r="C255" s="1" t="s">
        <v>7</v>
      </c>
      <c r="D255" s="1" t="s">
        <v>3594</v>
      </c>
      <c r="E255" s="1" t="s">
        <v>3595</v>
      </c>
      <c r="F255" s="1" t="s">
        <v>3585</v>
      </c>
      <c r="H255" s="1" t="s">
        <v>3596</v>
      </c>
      <c r="I255" s="52" t="s">
        <v>1197</v>
      </c>
      <c r="J255" s="52" t="s">
        <v>1198</v>
      </c>
      <c r="K255" s="1" t="s">
        <v>3602</v>
      </c>
      <c r="M255" s="2"/>
      <c r="O255" s="1" t="s">
        <v>4520</v>
      </c>
      <c r="P255" s="52" t="s">
        <v>4521</v>
      </c>
    </row>
    <row r="256" ht="13.2" spans="1:16">
      <c r="A256" s="1">
        <v>255</v>
      </c>
      <c r="B256" s="1" t="s">
        <v>6</v>
      </c>
      <c r="C256" s="1" t="s">
        <v>7</v>
      </c>
      <c r="D256" s="1" t="s">
        <v>3594</v>
      </c>
      <c r="E256" s="1" t="s">
        <v>3595</v>
      </c>
      <c r="F256" s="1" t="s">
        <v>3585</v>
      </c>
      <c r="H256" s="1" t="s">
        <v>3596</v>
      </c>
      <c r="I256" s="52" t="s">
        <v>1199</v>
      </c>
      <c r="J256" s="52" t="s">
        <v>1200</v>
      </c>
      <c r="K256" s="52" t="s">
        <v>3597</v>
      </c>
      <c r="M256" s="2"/>
      <c r="O256" s="1" t="s">
        <v>4524</v>
      </c>
      <c r="P256" s="52" t="s">
        <v>4525</v>
      </c>
    </row>
    <row r="257" ht="13.2" spans="1:16">
      <c r="A257" s="1">
        <v>256</v>
      </c>
      <c r="B257" s="1" t="s">
        <v>6</v>
      </c>
      <c r="C257" s="1" t="s">
        <v>7</v>
      </c>
      <c r="D257" s="1" t="s">
        <v>3594</v>
      </c>
      <c r="E257" s="1" t="s">
        <v>3595</v>
      </c>
      <c r="F257" s="1" t="s">
        <v>3585</v>
      </c>
      <c r="H257" s="1" t="s">
        <v>3596</v>
      </c>
      <c r="I257" s="52" t="s">
        <v>1201</v>
      </c>
      <c r="J257" s="52" t="s">
        <v>1202</v>
      </c>
      <c r="K257" s="1" t="s">
        <v>3602</v>
      </c>
      <c r="M257" s="2"/>
      <c r="O257" s="1" t="s">
        <v>4528</v>
      </c>
      <c r="P257" s="52" t="s">
        <v>4529</v>
      </c>
    </row>
    <row r="258" ht="13.2" spans="1:16">
      <c r="A258" s="1">
        <v>257</v>
      </c>
      <c r="B258" s="1" t="s">
        <v>6</v>
      </c>
      <c r="C258" s="1" t="s">
        <v>7</v>
      </c>
      <c r="D258" s="1" t="s">
        <v>3594</v>
      </c>
      <c r="E258" s="1" t="s">
        <v>3595</v>
      </c>
      <c r="F258" s="1" t="s">
        <v>3585</v>
      </c>
      <c r="H258" s="1" t="s">
        <v>3596</v>
      </c>
      <c r="I258" s="52" t="s">
        <v>1203</v>
      </c>
      <c r="J258" s="52" t="s">
        <v>1204</v>
      </c>
      <c r="K258" s="52" t="s">
        <v>3597</v>
      </c>
      <c r="M258" s="2"/>
      <c r="N258" s="1" t="s">
        <v>3711</v>
      </c>
      <c r="O258" s="1" t="s">
        <v>4532</v>
      </c>
      <c r="P258" s="52" t="s">
        <v>3812</v>
      </c>
    </row>
    <row r="259" ht="13.2" spans="1:16">
      <c r="A259" s="1">
        <v>258</v>
      </c>
      <c r="B259" s="1" t="s">
        <v>6</v>
      </c>
      <c r="C259" s="1" t="s">
        <v>7</v>
      </c>
      <c r="D259" s="1" t="s">
        <v>3594</v>
      </c>
      <c r="E259" s="1" t="s">
        <v>3595</v>
      </c>
      <c r="F259" s="1" t="s">
        <v>3585</v>
      </c>
      <c r="H259" s="1" t="s">
        <v>3596</v>
      </c>
      <c r="I259" s="52" t="s">
        <v>1205</v>
      </c>
      <c r="J259" s="52" t="s">
        <v>1206</v>
      </c>
      <c r="K259" s="1" t="s">
        <v>3602</v>
      </c>
      <c r="M259" s="2"/>
      <c r="O259" s="1" t="s">
        <v>4534</v>
      </c>
      <c r="P259" s="52" t="s">
        <v>4535</v>
      </c>
    </row>
    <row r="260" ht="13.2" spans="1:16">
      <c r="A260" s="1">
        <v>259</v>
      </c>
      <c r="B260" s="1" t="s">
        <v>6</v>
      </c>
      <c r="C260" s="1" t="s">
        <v>7</v>
      </c>
      <c r="D260" s="1" t="s">
        <v>3594</v>
      </c>
      <c r="E260" s="1" t="s">
        <v>3595</v>
      </c>
      <c r="F260" s="1" t="s">
        <v>3585</v>
      </c>
      <c r="H260" s="1" t="s">
        <v>3596</v>
      </c>
      <c r="I260" s="52" t="s">
        <v>1207</v>
      </c>
      <c r="J260" s="52" t="s">
        <v>1208</v>
      </c>
      <c r="K260" s="1" t="s">
        <v>3602</v>
      </c>
      <c r="M260" s="2"/>
      <c r="O260" s="1" t="s">
        <v>4538</v>
      </c>
      <c r="P260" s="52" t="s">
        <v>3975</v>
      </c>
    </row>
    <row r="261" ht="13.2" spans="1:16">
      <c r="A261" s="1">
        <v>260</v>
      </c>
      <c r="B261" s="1" t="s">
        <v>6</v>
      </c>
      <c r="C261" s="1" t="s">
        <v>7</v>
      </c>
      <c r="D261" s="1" t="s">
        <v>3594</v>
      </c>
      <c r="E261" s="1" t="s">
        <v>3595</v>
      </c>
      <c r="F261" s="1" t="s">
        <v>3585</v>
      </c>
      <c r="H261" s="1" t="s">
        <v>3596</v>
      </c>
      <c r="I261" s="52" t="s">
        <v>1209</v>
      </c>
      <c r="J261" s="52" t="s">
        <v>1210</v>
      </c>
      <c r="K261" s="1" t="s">
        <v>3602</v>
      </c>
      <c r="M261" s="2"/>
      <c r="O261" s="1" t="s">
        <v>4540</v>
      </c>
      <c r="P261" s="52" t="s">
        <v>4541</v>
      </c>
    </row>
    <row r="262" ht="13.2" spans="1:16">
      <c r="A262" s="1">
        <v>261</v>
      </c>
      <c r="B262" s="1" t="s">
        <v>6</v>
      </c>
      <c r="C262" s="1" t="s">
        <v>7</v>
      </c>
      <c r="D262" s="1" t="s">
        <v>3594</v>
      </c>
      <c r="E262" s="1" t="s">
        <v>3595</v>
      </c>
      <c r="F262" s="1" t="s">
        <v>3585</v>
      </c>
      <c r="H262" s="1" t="s">
        <v>3596</v>
      </c>
      <c r="I262" s="52" t="s">
        <v>1211</v>
      </c>
      <c r="J262" s="52" t="s">
        <v>1212</v>
      </c>
      <c r="K262" s="1" t="s">
        <v>3602</v>
      </c>
      <c r="M262" s="2"/>
      <c r="O262" s="1" t="s">
        <v>4544</v>
      </c>
      <c r="P262" s="52" t="s">
        <v>4545</v>
      </c>
    </row>
    <row r="263" ht="13.2" spans="1:16">
      <c r="A263" s="1">
        <v>262</v>
      </c>
      <c r="B263" s="1" t="s">
        <v>6</v>
      </c>
      <c r="C263" s="1" t="s">
        <v>7</v>
      </c>
      <c r="D263" s="1" t="s">
        <v>3594</v>
      </c>
      <c r="E263" s="1" t="s">
        <v>3595</v>
      </c>
      <c r="F263" s="1" t="s">
        <v>3585</v>
      </c>
      <c r="H263" s="1" t="s">
        <v>3596</v>
      </c>
      <c r="I263" s="52" t="s">
        <v>1213</v>
      </c>
      <c r="J263" s="52" t="s">
        <v>1214</v>
      </c>
      <c r="K263" s="1" t="s">
        <v>3602</v>
      </c>
      <c r="M263" s="2"/>
      <c r="O263" s="1" t="s">
        <v>4548</v>
      </c>
      <c r="P263" s="52" t="s">
        <v>4549</v>
      </c>
    </row>
    <row r="264" ht="13.2" spans="1:16">
      <c r="A264" s="1">
        <v>263</v>
      </c>
      <c r="B264" s="1" t="s">
        <v>6</v>
      </c>
      <c r="C264" s="1" t="s">
        <v>7</v>
      </c>
      <c r="D264" s="1" t="s">
        <v>3594</v>
      </c>
      <c r="E264" s="1" t="s">
        <v>3595</v>
      </c>
      <c r="F264" s="1" t="s">
        <v>3585</v>
      </c>
      <c r="H264" s="1" t="s">
        <v>3596</v>
      </c>
      <c r="I264" s="52" t="s">
        <v>1215</v>
      </c>
      <c r="J264" s="52" t="s">
        <v>1216</v>
      </c>
      <c r="K264" s="1" t="s">
        <v>3602</v>
      </c>
      <c r="M264" s="2"/>
      <c r="O264" s="1" t="s">
        <v>4552</v>
      </c>
      <c r="P264" s="52" t="s">
        <v>4553</v>
      </c>
    </row>
    <row r="265" ht="13.2" spans="1:16">
      <c r="A265" s="1">
        <v>264</v>
      </c>
      <c r="B265" s="1" t="s">
        <v>6</v>
      </c>
      <c r="C265" s="1" t="s">
        <v>7</v>
      </c>
      <c r="D265" s="1" t="s">
        <v>3594</v>
      </c>
      <c r="E265" s="1" t="s">
        <v>3595</v>
      </c>
      <c r="F265" s="1" t="s">
        <v>3585</v>
      </c>
      <c r="H265" s="1" t="s">
        <v>3596</v>
      </c>
      <c r="I265" s="52" t="s">
        <v>1217</v>
      </c>
      <c r="J265" s="52" t="s">
        <v>1218</v>
      </c>
      <c r="K265" s="1" t="s">
        <v>3602</v>
      </c>
      <c r="M265" s="2"/>
      <c r="O265" s="1" t="s">
        <v>4556</v>
      </c>
      <c r="P265" s="52" t="s">
        <v>4557</v>
      </c>
    </row>
    <row r="266" ht="13.2" spans="1:16">
      <c r="A266" s="1">
        <v>265</v>
      </c>
      <c r="B266" s="1" t="s">
        <v>6</v>
      </c>
      <c r="C266" s="1" t="s">
        <v>7</v>
      </c>
      <c r="D266" s="1" t="s">
        <v>3594</v>
      </c>
      <c r="E266" s="1" t="s">
        <v>3595</v>
      </c>
      <c r="F266" s="1" t="s">
        <v>3585</v>
      </c>
      <c r="H266" s="1" t="s">
        <v>3596</v>
      </c>
      <c r="I266" s="52" t="s">
        <v>1219</v>
      </c>
      <c r="J266" s="52" t="s">
        <v>1220</v>
      </c>
      <c r="K266" s="1" t="s">
        <v>3602</v>
      </c>
      <c r="M266" s="2"/>
      <c r="N266" s="1" t="s">
        <v>4560</v>
      </c>
      <c r="O266" s="1" t="s">
        <v>4561</v>
      </c>
      <c r="P266" s="52" t="s">
        <v>4562</v>
      </c>
    </row>
    <row r="267" ht="13.2" spans="1:16">
      <c r="A267" s="1">
        <v>266</v>
      </c>
      <c r="B267" s="1" t="s">
        <v>6</v>
      </c>
      <c r="C267" s="1" t="s">
        <v>7</v>
      </c>
      <c r="D267" s="1" t="s">
        <v>3594</v>
      </c>
      <c r="E267" s="1" t="s">
        <v>3595</v>
      </c>
      <c r="F267" s="1" t="s">
        <v>3585</v>
      </c>
      <c r="H267" s="1" t="s">
        <v>3596</v>
      </c>
      <c r="I267" s="52" t="s">
        <v>1221</v>
      </c>
      <c r="J267" s="52" t="s">
        <v>1222</v>
      </c>
      <c r="K267" s="1" t="s">
        <v>3602</v>
      </c>
      <c r="M267" s="2"/>
      <c r="N267" s="1" t="s">
        <v>4565</v>
      </c>
      <c r="O267" s="1" t="s">
        <v>4566</v>
      </c>
      <c r="P267" s="52" t="s">
        <v>4143</v>
      </c>
    </row>
    <row r="268" ht="13.2" spans="1:16">
      <c r="A268" s="1">
        <v>267</v>
      </c>
      <c r="B268" s="1" t="s">
        <v>6</v>
      </c>
      <c r="C268" s="1" t="s">
        <v>7</v>
      </c>
      <c r="D268" s="1" t="s">
        <v>3594</v>
      </c>
      <c r="E268" s="1" t="s">
        <v>3595</v>
      </c>
      <c r="F268" s="1" t="s">
        <v>3585</v>
      </c>
      <c r="H268" s="1" t="s">
        <v>3596</v>
      </c>
      <c r="I268" s="52" t="s">
        <v>1222</v>
      </c>
      <c r="J268" s="52" t="s">
        <v>1223</v>
      </c>
      <c r="K268" s="1" t="s">
        <v>3602</v>
      </c>
      <c r="M268" s="2"/>
      <c r="N268" s="1" t="s">
        <v>4568</v>
      </c>
      <c r="O268" s="1" t="s">
        <v>4569</v>
      </c>
      <c r="P268" s="52" t="s">
        <v>4570</v>
      </c>
    </row>
    <row r="269" ht="13.2" spans="1:16">
      <c r="A269" s="1">
        <v>268</v>
      </c>
      <c r="B269" s="1" t="s">
        <v>6</v>
      </c>
      <c r="C269" s="1" t="s">
        <v>7</v>
      </c>
      <c r="D269" s="1" t="s">
        <v>3594</v>
      </c>
      <c r="E269" s="1" t="s">
        <v>3595</v>
      </c>
      <c r="F269" s="1" t="s">
        <v>3585</v>
      </c>
      <c r="H269" s="1" t="s">
        <v>3596</v>
      </c>
      <c r="I269" s="52" t="s">
        <v>1224</v>
      </c>
      <c r="J269" s="52" t="s">
        <v>1225</v>
      </c>
      <c r="K269" s="1" t="s">
        <v>3602</v>
      </c>
      <c r="M269" s="2"/>
      <c r="N269" s="1" t="s">
        <v>4573</v>
      </c>
      <c r="O269" s="1" t="s">
        <v>4574</v>
      </c>
      <c r="P269" s="52" t="s">
        <v>3309</v>
      </c>
    </row>
    <row r="270" ht="13.2" spans="1:16">
      <c r="A270" s="1">
        <v>269</v>
      </c>
      <c r="B270" s="1" t="s">
        <v>6</v>
      </c>
      <c r="C270" s="1" t="s">
        <v>7</v>
      </c>
      <c r="D270" s="1" t="s">
        <v>3594</v>
      </c>
      <c r="E270" s="1" t="s">
        <v>3595</v>
      </c>
      <c r="F270" s="1" t="s">
        <v>3585</v>
      </c>
      <c r="H270" s="1" t="s">
        <v>3596</v>
      </c>
      <c r="I270" s="52" t="s">
        <v>1226</v>
      </c>
      <c r="J270" s="52" t="s">
        <v>1227</v>
      </c>
      <c r="K270" s="1" t="s">
        <v>3602</v>
      </c>
      <c r="M270" s="2"/>
      <c r="N270" s="1" t="s">
        <v>4577</v>
      </c>
      <c r="O270" s="1" t="s">
        <v>4578</v>
      </c>
      <c r="P270" s="52" t="s">
        <v>4453</v>
      </c>
    </row>
    <row r="271" ht="13.2" spans="1:16">
      <c r="A271" s="1">
        <v>270</v>
      </c>
      <c r="B271" s="1" t="s">
        <v>6</v>
      </c>
      <c r="C271" s="1" t="s">
        <v>7</v>
      </c>
      <c r="D271" s="1" t="s">
        <v>3594</v>
      </c>
      <c r="E271" s="1" t="s">
        <v>3595</v>
      </c>
      <c r="F271" s="1" t="s">
        <v>3585</v>
      </c>
      <c r="H271" s="1" t="s">
        <v>3596</v>
      </c>
      <c r="I271" s="52" t="s">
        <v>1228</v>
      </c>
      <c r="J271" s="52" t="s">
        <v>1229</v>
      </c>
      <c r="K271" s="1" t="s">
        <v>3602</v>
      </c>
      <c r="M271" s="2"/>
      <c r="O271" s="1" t="s">
        <v>4580</v>
      </c>
      <c r="P271" s="52" t="s">
        <v>4242</v>
      </c>
    </row>
    <row r="272" ht="13.2" spans="1:16">
      <c r="A272" s="1">
        <v>271</v>
      </c>
      <c r="B272" s="1" t="s">
        <v>6</v>
      </c>
      <c r="C272" s="1" t="s">
        <v>7</v>
      </c>
      <c r="D272" s="1" t="s">
        <v>3594</v>
      </c>
      <c r="E272" s="1" t="s">
        <v>3595</v>
      </c>
      <c r="F272" s="1" t="s">
        <v>3585</v>
      </c>
      <c r="H272" s="1" t="s">
        <v>3596</v>
      </c>
      <c r="I272" s="52" t="s">
        <v>1230</v>
      </c>
      <c r="J272" s="52" t="s">
        <v>1231</v>
      </c>
      <c r="K272" s="1" t="s">
        <v>3602</v>
      </c>
      <c r="M272" s="2"/>
      <c r="O272" s="1" t="s">
        <v>4582</v>
      </c>
      <c r="P272" s="52" t="s">
        <v>3606</v>
      </c>
    </row>
    <row r="273" ht="13.2" spans="1:16">
      <c r="A273" s="1">
        <v>272</v>
      </c>
      <c r="B273" s="1" t="s">
        <v>6</v>
      </c>
      <c r="C273" s="1" t="s">
        <v>7</v>
      </c>
      <c r="D273" s="1" t="s">
        <v>3594</v>
      </c>
      <c r="E273" s="1" t="s">
        <v>3595</v>
      </c>
      <c r="F273" s="1" t="s">
        <v>3585</v>
      </c>
      <c r="H273" s="1" t="s">
        <v>3596</v>
      </c>
      <c r="I273" s="52" t="s">
        <v>1232</v>
      </c>
      <c r="J273" s="52" t="s">
        <v>1233</v>
      </c>
      <c r="K273" s="1" t="s">
        <v>3602</v>
      </c>
      <c r="M273" s="2"/>
      <c r="N273" s="1" t="s">
        <v>4585</v>
      </c>
      <c r="O273" s="1" t="s">
        <v>4586</v>
      </c>
      <c r="P273" s="52" t="s">
        <v>4587</v>
      </c>
    </row>
    <row r="274" ht="13.2" spans="1:16">
      <c r="A274" s="1">
        <v>273</v>
      </c>
      <c r="B274" s="1" t="s">
        <v>6</v>
      </c>
      <c r="C274" s="1" t="s">
        <v>7</v>
      </c>
      <c r="D274" s="1" t="s">
        <v>3594</v>
      </c>
      <c r="E274" s="1" t="s">
        <v>3595</v>
      </c>
      <c r="F274" s="1" t="s">
        <v>3585</v>
      </c>
      <c r="H274" s="1" t="s">
        <v>3596</v>
      </c>
      <c r="I274" s="52" t="s">
        <v>1234</v>
      </c>
      <c r="J274" s="52" t="s">
        <v>1235</v>
      </c>
      <c r="K274" s="1" t="s">
        <v>3602</v>
      </c>
      <c r="M274" s="2"/>
      <c r="N274" s="1" t="s">
        <v>4590</v>
      </c>
      <c r="O274" s="1" t="s">
        <v>4591</v>
      </c>
      <c r="P274" s="52" t="s">
        <v>4592</v>
      </c>
    </row>
    <row r="275" ht="13.2" spans="1:16">
      <c r="A275" s="1">
        <v>274</v>
      </c>
      <c r="B275" s="1" t="s">
        <v>6</v>
      </c>
      <c r="C275" s="1" t="s">
        <v>7</v>
      </c>
      <c r="D275" s="1" t="s">
        <v>3594</v>
      </c>
      <c r="E275" s="1" t="s">
        <v>3595</v>
      </c>
      <c r="F275" s="1" t="s">
        <v>3585</v>
      </c>
      <c r="H275" s="1" t="s">
        <v>3596</v>
      </c>
      <c r="I275" s="52" t="s">
        <v>1236</v>
      </c>
      <c r="J275" s="52" t="s">
        <v>1237</v>
      </c>
      <c r="K275" s="1" t="s">
        <v>3602</v>
      </c>
      <c r="M275" s="2"/>
      <c r="O275" s="1" t="s">
        <v>4595</v>
      </c>
      <c r="P275" s="52" t="s">
        <v>4058</v>
      </c>
    </row>
    <row r="276" ht="13.2" spans="1:16">
      <c r="A276" s="1">
        <v>275</v>
      </c>
      <c r="B276" s="1" t="s">
        <v>6</v>
      </c>
      <c r="C276" s="1" t="s">
        <v>7</v>
      </c>
      <c r="D276" s="1" t="s">
        <v>3594</v>
      </c>
      <c r="E276" s="1" t="s">
        <v>3595</v>
      </c>
      <c r="F276" s="1" t="s">
        <v>3585</v>
      </c>
      <c r="H276" s="1" t="s">
        <v>3596</v>
      </c>
      <c r="I276" s="52" t="s">
        <v>1237</v>
      </c>
      <c r="J276" s="52" t="s">
        <v>1238</v>
      </c>
      <c r="K276" s="1" t="s">
        <v>3602</v>
      </c>
      <c r="M276" s="2"/>
      <c r="O276" s="1" t="s">
        <v>4597</v>
      </c>
      <c r="P276" s="52" t="s">
        <v>4058</v>
      </c>
    </row>
    <row r="277" ht="13.2" spans="1:16">
      <c r="A277" s="1">
        <v>276</v>
      </c>
      <c r="B277" s="1" t="s">
        <v>6</v>
      </c>
      <c r="C277" s="1" t="s">
        <v>7</v>
      </c>
      <c r="D277" s="1" t="s">
        <v>3594</v>
      </c>
      <c r="E277" s="1" t="s">
        <v>3595</v>
      </c>
      <c r="F277" s="1" t="s">
        <v>3585</v>
      </c>
      <c r="H277" s="1" t="s">
        <v>3596</v>
      </c>
      <c r="I277" s="52" t="s">
        <v>1239</v>
      </c>
      <c r="J277" s="52" t="s">
        <v>1240</v>
      </c>
      <c r="K277" s="1" t="s">
        <v>3602</v>
      </c>
      <c r="M277" s="2"/>
      <c r="O277" s="1" t="s">
        <v>4599</v>
      </c>
      <c r="P277" s="52" t="s">
        <v>4600</v>
      </c>
    </row>
    <row r="278" ht="13.2" spans="1:16">
      <c r="A278" s="1">
        <v>277</v>
      </c>
      <c r="B278" s="1" t="s">
        <v>6</v>
      </c>
      <c r="C278" s="1" t="s">
        <v>7</v>
      </c>
      <c r="D278" s="1" t="s">
        <v>3594</v>
      </c>
      <c r="E278" s="1" t="s">
        <v>3595</v>
      </c>
      <c r="F278" s="1" t="s">
        <v>3585</v>
      </c>
      <c r="H278" s="1" t="s">
        <v>3596</v>
      </c>
      <c r="I278" s="52" t="s">
        <v>1241</v>
      </c>
      <c r="J278" s="52" t="s">
        <v>1242</v>
      </c>
      <c r="K278" s="1" t="s">
        <v>3602</v>
      </c>
      <c r="M278" s="2"/>
      <c r="O278" s="1" t="s">
        <v>4603</v>
      </c>
      <c r="P278" s="52" t="s">
        <v>4604</v>
      </c>
    </row>
    <row r="279" ht="13.2" spans="1:16">
      <c r="A279" s="1">
        <v>278</v>
      </c>
      <c r="B279" s="1" t="s">
        <v>6</v>
      </c>
      <c r="C279" s="1" t="s">
        <v>7</v>
      </c>
      <c r="D279" s="1" t="s">
        <v>3594</v>
      </c>
      <c r="E279" s="1" t="s">
        <v>3595</v>
      </c>
      <c r="F279" s="1" t="s">
        <v>3585</v>
      </c>
      <c r="H279" s="1" t="s">
        <v>3596</v>
      </c>
      <c r="I279" s="52" t="s">
        <v>1243</v>
      </c>
      <c r="J279" s="52" t="s">
        <v>1244</v>
      </c>
      <c r="K279" s="1" t="s">
        <v>3602</v>
      </c>
      <c r="M279" s="2"/>
      <c r="N279" s="1" t="s">
        <v>4607</v>
      </c>
      <c r="O279" s="1" t="s">
        <v>4608</v>
      </c>
      <c r="P279" s="52" t="s">
        <v>4609</v>
      </c>
    </row>
    <row r="280" ht="13.2" spans="1:16">
      <c r="A280" s="1">
        <v>279</v>
      </c>
      <c r="B280" s="1" t="s">
        <v>6</v>
      </c>
      <c r="C280" s="1" t="s">
        <v>7</v>
      </c>
      <c r="D280" s="1" t="s">
        <v>3594</v>
      </c>
      <c r="E280" s="1" t="s">
        <v>3595</v>
      </c>
      <c r="F280" s="1" t="s">
        <v>3585</v>
      </c>
      <c r="H280" s="1" t="s">
        <v>3596</v>
      </c>
      <c r="I280" s="52" t="s">
        <v>1245</v>
      </c>
      <c r="J280" s="52" t="s">
        <v>1246</v>
      </c>
      <c r="K280" s="1" t="s">
        <v>3602</v>
      </c>
      <c r="M280" s="2"/>
      <c r="O280" s="1" t="s">
        <v>4612</v>
      </c>
      <c r="P280" s="52" t="s">
        <v>4613</v>
      </c>
    </row>
    <row r="281" ht="13.2" spans="1:16">
      <c r="A281" s="1">
        <v>280</v>
      </c>
      <c r="B281" s="1" t="s">
        <v>6</v>
      </c>
      <c r="C281" s="1" t="s">
        <v>7</v>
      </c>
      <c r="D281" s="1" t="s">
        <v>3594</v>
      </c>
      <c r="E281" s="1" t="s">
        <v>3595</v>
      </c>
      <c r="F281" s="1" t="s">
        <v>3585</v>
      </c>
      <c r="H281" s="1" t="s">
        <v>3596</v>
      </c>
      <c r="I281" s="52" t="s">
        <v>1247</v>
      </c>
      <c r="J281" s="52" t="s">
        <v>1248</v>
      </c>
      <c r="K281" s="1" t="s">
        <v>3602</v>
      </c>
      <c r="M281" s="2"/>
      <c r="O281" s="1" t="s">
        <v>4616</v>
      </c>
      <c r="P281" s="52" t="s">
        <v>2885</v>
      </c>
    </row>
    <row r="282" ht="13.2" spans="1:16">
      <c r="A282" s="1">
        <v>281</v>
      </c>
      <c r="B282" s="1" t="s">
        <v>6</v>
      </c>
      <c r="C282" s="1" t="s">
        <v>7</v>
      </c>
      <c r="D282" s="1" t="s">
        <v>3594</v>
      </c>
      <c r="E282" s="1" t="s">
        <v>3595</v>
      </c>
      <c r="F282" s="1" t="s">
        <v>3585</v>
      </c>
      <c r="H282" s="1" t="s">
        <v>3596</v>
      </c>
      <c r="I282" s="52" t="s">
        <v>1249</v>
      </c>
      <c r="J282" s="52" t="s">
        <v>1250</v>
      </c>
      <c r="K282" s="1" t="s">
        <v>3602</v>
      </c>
      <c r="M282" s="2"/>
      <c r="O282" s="1" t="s">
        <v>4619</v>
      </c>
      <c r="P282" s="52" t="s">
        <v>3708</v>
      </c>
    </row>
    <row r="283" ht="13.2" spans="1:16">
      <c r="A283" s="1">
        <v>282</v>
      </c>
      <c r="B283" s="1" t="s">
        <v>6</v>
      </c>
      <c r="C283" s="1" t="s">
        <v>7</v>
      </c>
      <c r="D283" s="1" t="s">
        <v>3594</v>
      </c>
      <c r="E283" s="1" t="s">
        <v>3595</v>
      </c>
      <c r="F283" s="1" t="s">
        <v>3585</v>
      </c>
      <c r="H283" s="1" t="s">
        <v>3596</v>
      </c>
      <c r="I283" s="52" t="s">
        <v>1251</v>
      </c>
      <c r="J283" s="52" t="s">
        <v>1252</v>
      </c>
      <c r="K283" s="1" t="s">
        <v>3602</v>
      </c>
      <c r="M283" s="2"/>
      <c r="N283" s="1" t="s">
        <v>4621</v>
      </c>
      <c r="O283" s="1" t="s">
        <v>4622</v>
      </c>
      <c r="P283" s="52" t="s">
        <v>4623</v>
      </c>
    </row>
    <row r="284" ht="13.2" spans="1:16">
      <c r="A284" s="1">
        <v>283</v>
      </c>
      <c r="B284" s="1" t="s">
        <v>6</v>
      </c>
      <c r="C284" s="1" t="s">
        <v>7</v>
      </c>
      <c r="D284" s="1" t="s">
        <v>3594</v>
      </c>
      <c r="E284" s="1" t="s">
        <v>3595</v>
      </c>
      <c r="F284" s="1" t="s">
        <v>3585</v>
      </c>
      <c r="H284" s="1" t="s">
        <v>3596</v>
      </c>
      <c r="I284" s="52" t="s">
        <v>1253</v>
      </c>
      <c r="J284" s="52" t="s">
        <v>1254</v>
      </c>
      <c r="K284" s="1" t="s">
        <v>3602</v>
      </c>
      <c r="M284" s="2"/>
      <c r="O284" s="1" t="s">
        <v>4626</v>
      </c>
      <c r="P284" s="52" t="s">
        <v>4627</v>
      </c>
    </row>
    <row r="285" ht="13.2" spans="1:16">
      <c r="A285" s="1">
        <v>284</v>
      </c>
      <c r="B285" s="1" t="s">
        <v>6</v>
      </c>
      <c r="C285" s="1" t="s">
        <v>7</v>
      </c>
      <c r="D285" s="1" t="s">
        <v>3594</v>
      </c>
      <c r="E285" s="1" t="s">
        <v>3595</v>
      </c>
      <c r="F285" s="1" t="s">
        <v>3585</v>
      </c>
      <c r="H285" s="1" t="s">
        <v>3596</v>
      </c>
      <c r="I285" s="52" t="s">
        <v>1255</v>
      </c>
      <c r="J285" s="52" t="s">
        <v>1256</v>
      </c>
      <c r="K285" s="1" t="s">
        <v>3602</v>
      </c>
      <c r="M285" s="2"/>
      <c r="N285" s="1" t="s">
        <v>4630</v>
      </c>
      <c r="O285" s="1" t="s">
        <v>4631</v>
      </c>
      <c r="P285" s="52" t="s">
        <v>4352</v>
      </c>
    </row>
    <row r="286" ht="13.2" spans="1:16">
      <c r="A286" s="1">
        <v>285</v>
      </c>
      <c r="B286" s="1" t="s">
        <v>6</v>
      </c>
      <c r="C286" s="1" t="s">
        <v>7</v>
      </c>
      <c r="D286" s="1" t="s">
        <v>3594</v>
      </c>
      <c r="E286" s="1" t="s">
        <v>3595</v>
      </c>
      <c r="F286" s="1" t="s">
        <v>3585</v>
      </c>
      <c r="H286" s="1" t="s">
        <v>3596</v>
      </c>
      <c r="I286" s="52" t="s">
        <v>1257</v>
      </c>
      <c r="J286" s="52" t="s">
        <v>1258</v>
      </c>
      <c r="K286" s="1" t="s">
        <v>3602</v>
      </c>
      <c r="M286" s="2"/>
      <c r="N286" s="1" t="s">
        <v>4633</v>
      </c>
      <c r="O286" s="1" t="s">
        <v>4634</v>
      </c>
      <c r="P286" s="52" t="s">
        <v>4635</v>
      </c>
    </row>
    <row r="287" ht="13.2" spans="1:16">
      <c r="A287" s="1">
        <v>286</v>
      </c>
      <c r="B287" s="1" t="s">
        <v>6</v>
      </c>
      <c r="C287" s="1" t="s">
        <v>7</v>
      </c>
      <c r="D287" s="1" t="s">
        <v>3594</v>
      </c>
      <c r="E287" s="1" t="s">
        <v>3595</v>
      </c>
      <c r="F287" s="1" t="s">
        <v>3585</v>
      </c>
      <c r="H287" s="1" t="s">
        <v>3596</v>
      </c>
      <c r="I287" s="52" t="s">
        <v>1259</v>
      </c>
      <c r="J287" s="52" t="s">
        <v>1260</v>
      </c>
      <c r="K287" s="1" t="s">
        <v>3602</v>
      </c>
      <c r="M287" s="2"/>
      <c r="N287" s="1" t="s">
        <v>4638</v>
      </c>
      <c r="O287" s="1" t="s">
        <v>4639</v>
      </c>
      <c r="P287" s="52" t="s">
        <v>3999</v>
      </c>
    </row>
    <row r="288" ht="13.2" spans="1:16">
      <c r="A288" s="1">
        <v>287</v>
      </c>
      <c r="B288" s="1" t="s">
        <v>6</v>
      </c>
      <c r="C288" s="1" t="s">
        <v>7</v>
      </c>
      <c r="D288" s="1" t="s">
        <v>3594</v>
      </c>
      <c r="E288" s="1" t="s">
        <v>3595</v>
      </c>
      <c r="F288" s="1" t="s">
        <v>3585</v>
      </c>
      <c r="H288" s="1" t="s">
        <v>3596</v>
      </c>
      <c r="I288" s="52" t="s">
        <v>1261</v>
      </c>
      <c r="J288" s="52" t="s">
        <v>1262</v>
      </c>
      <c r="K288" s="1" t="s">
        <v>3602</v>
      </c>
      <c r="M288" s="2"/>
      <c r="N288" s="1" t="s">
        <v>4642</v>
      </c>
      <c r="O288" s="1" t="s">
        <v>4643</v>
      </c>
      <c r="P288" s="52" t="s">
        <v>4527</v>
      </c>
    </row>
    <row r="289" ht="13.2" spans="1:16">
      <c r="A289" s="1">
        <v>288</v>
      </c>
      <c r="B289" s="1" t="s">
        <v>6</v>
      </c>
      <c r="C289" s="1" t="s">
        <v>7</v>
      </c>
      <c r="D289" s="1" t="s">
        <v>3594</v>
      </c>
      <c r="E289" s="1" t="s">
        <v>3595</v>
      </c>
      <c r="F289" s="1" t="s">
        <v>3585</v>
      </c>
      <c r="H289" s="1" t="s">
        <v>3596</v>
      </c>
      <c r="I289" s="52" t="s">
        <v>1263</v>
      </c>
      <c r="J289" s="52" t="s">
        <v>1264</v>
      </c>
      <c r="K289" s="1" t="s">
        <v>3602</v>
      </c>
      <c r="M289" s="2"/>
      <c r="N289" s="1" t="s">
        <v>4646</v>
      </c>
      <c r="O289" s="1" t="s">
        <v>4647</v>
      </c>
      <c r="P289" s="52" t="s">
        <v>4416</v>
      </c>
    </row>
    <row r="290" ht="13.2" spans="1:16">
      <c r="A290" s="1">
        <v>289</v>
      </c>
      <c r="B290" s="1" t="s">
        <v>6</v>
      </c>
      <c r="C290" s="1" t="s">
        <v>7</v>
      </c>
      <c r="D290" s="1" t="s">
        <v>3594</v>
      </c>
      <c r="E290" s="1" t="s">
        <v>3595</v>
      </c>
      <c r="F290" s="1" t="s">
        <v>3585</v>
      </c>
      <c r="H290" s="1" t="s">
        <v>3596</v>
      </c>
      <c r="I290" s="52" t="s">
        <v>1265</v>
      </c>
      <c r="J290" s="52" t="s">
        <v>1266</v>
      </c>
      <c r="K290" s="1" t="s">
        <v>3602</v>
      </c>
      <c r="M290" s="2"/>
      <c r="N290" s="1" t="s">
        <v>4649</v>
      </c>
      <c r="O290" s="1" t="s">
        <v>4650</v>
      </c>
      <c r="P290" s="52" t="s">
        <v>4651</v>
      </c>
    </row>
    <row r="291" ht="13.2" spans="1:16">
      <c r="A291" s="1">
        <v>290</v>
      </c>
      <c r="B291" s="1" t="s">
        <v>6</v>
      </c>
      <c r="C291" s="1" t="s">
        <v>7</v>
      </c>
      <c r="D291" s="1" t="s">
        <v>3594</v>
      </c>
      <c r="E291" s="1" t="s">
        <v>3595</v>
      </c>
      <c r="F291" s="1" t="s">
        <v>3585</v>
      </c>
      <c r="H291" s="1" t="s">
        <v>3596</v>
      </c>
      <c r="I291" s="52" t="s">
        <v>1267</v>
      </c>
      <c r="J291" s="52" t="s">
        <v>1268</v>
      </c>
      <c r="K291" s="1" t="s">
        <v>3602</v>
      </c>
      <c r="M291" s="2"/>
      <c r="O291" s="1" t="s">
        <v>4654</v>
      </c>
      <c r="P291" s="52" t="s">
        <v>4655</v>
      </c>
    </row>
    <row r="292" ht="13.2" spans="1:16">
      <c r="A292" s="1">
        <v>291</v>
      </c>
      <c r="B292" s="1" t="s">
        <v>6</v>
      </c>
      <c r="C292" s="1" t="s">
        <v>7</v>
      </c>
      <c r="D292" s="1" t="s">
        <v>3594</v>
      </c>
      <c r="E292" s="1" t="s">
        <v>3595</v>
      </c>
      <c r="F292" s="1" t="s">
        <v>3585</v>
      </c>
      <c r="H292" s="1" t="s">
        <v>3596</v>
      </c>
      <c r="I292" s="52" t="s">
        <v>1269</v>
      </c>
      <c r="J292" s="52" t="s">
        <v>1270</v>
      </c>
      <c r="K292" s="1" t="s">
        <v>3602</v>
      </c>
      <c r="M292" s="2"/>
      <c r="O292" s="1" t="s">
        <v>4658</v>
      </c>
      <c r="P292" s="52" t="s">
        <v>4098</v>
      </c>
    </row>
    <row r="293" ht="13.2" spans="1:16">
      <c r="A293" s="1">
        <v>292</v>
      </c>
      <c r="B293" s="1" t="s">
        <v>6</v>
      </c>
      <c r="C293" s="1" t="s">
        <v>7</v>
      </c>
      <c r="D293" s="1" t="s">
        <v>3594</v>
      </c>
      <c r="E293" s="1" t="s">
        <v>3595</v>
      </c>
      <c r="F293" s="1" t="s">
        <v>3585</v>
      </c>
      <c r="H293" s="1" t="s">
        <v>3596</v>
      </c>
      <c r="I293" s="52" t="s">
        <v>1271</v>
      </c>
      <c r="J293" s="52" t="s">
        <v>1272</v>
      </c>
      <c r="K293" s="1" t="s">
        <v>3602</v>
      </c>
      <c r="M293" s="2"/>
      <c r="O293" s="1" t="s">
        <v>4660</v>
      </c>
      <c r="P293" s="52" t="s">
        <v>4045</v>
      </c>
    </row>
    <row r="294" ht="13.2" spans="1:16">
      <c r="A294" s="1">
        <v>293</v>
      </c>
      <c r="B294" s="1" t="s">
        <v>6</v>
      </c>
      <c r="C294" s="1" t="s">
        <v>7</v>
      </c>
      <c r="D294" s="1" t="s">
        <v>3594</v>
      </c>
      <c r="E294" s="1" t="s">
        <v>3595</v>
      </c>
      <c r="F294" s="1" t="s">
        <v>3585</v>
      </c>
      <c r="H294" s="1" t="s">
        <v>3596</v>
      </c>
      <c r="I294" s="52" t="s">
        <v>1273</v>
      </c>
      <c r="J294" s="52" t="s">
        <v>1274</v>
      </c>
      <c r="K294" s="1" t="s">
        <v>3602</v>
      </c>
      <c r="M294" s="2"/>
      <c r="N294" s="1" t="s">
        <v>4662</v>
      </c>
      <c r="O294" s="1" t="s">
        <v>4663</v>
      </c>
      <c r="P294" s="52" t="s">
        <v>4664</v>
      </c>
    </row>
    <row r="295" ht="13.2" spans="1:16">
      <c r="A295" s="1">
        <v>294</v>
      </c>
      <c r="B295" s="1" t="s">
        <v>6</v>
      </c>
      <c r="C295" s="1" t="s">
        <v>7</v>
      </c>
      <c r="D295" s="1" t="s">
        <v>3594</v>
      </c>
      <c r="E295" s="1" t="s">
        <v>3595</v>
      </c>
      <c r="F295" s="1" t="s">
        <v>3585</v>
      </c>
      <c r="H295" s="1" t="s">
        <v>3596</v>
      </c>
      <c r="I295" s="52" t="s">
        <v>1275</v>
      </c>
      <c r="J295" s="52" t="s">
        <v>1276</v>
      </c>
      <c r="K295" s="1" t="s">
        <v>3602</v>
      </c>
      <c r="M295" s="2"/>
      <c r="N295" s="1" t="s">
        <v>4666</v>
      </c>
      <c r="O295" s="1" t="s">
        <v>4667</v>
      </c>
      <c r="P295" s="52" t="s">
        <v>4668</v>
      </c>
    </row>
    <row r="296" ht="13.2" spans="1:16">
      <c r="A296" s="1">
        <v>295</v>
      </c>
      <c r="B296" s="1" t="s">
        <v>6</v>
      </c>
      <c r="C296" s="1" t="s">
        <v>7</v>
      </c>
      <c r="D296" s="1" t="s">
        <v>3594</v>
      </c>
      <c r="E296" s="1" t="s">
        <v>3595</v>
      </c>
      <c r="F296" s="1" t="s">
        <v>3585</v>
      </c>
      <c r="H296" s="1" t="s">
        <v>3596</v>
      </c>
      <c r="I296" s="52" t="s">
        <v>1276</v>
      </c>
      <c r="J296" s="52" t="s">
        <v>1277</v>
      </c>
      <c r="K296" s="1" t="s">
        <v>3602</v>
      </c>
      <c r="M296" s="2"/>
      <c r="O296" s="1" t="s">
        <v>4671</v>
      </c>
      <c r="P296" s="52" t="s">
        <v>3311</v>
      </c>
    </row>
    <row r="297" ht="13.2" spans="1:16">
      <c r="A297" s="1">
        <v>296</v>
      </c>
      <c r="B297" s="1" t="s">
        <v>6</v>
      </c>
      <c r="C297" s="1" t="s">
        <v>7</v>
      </c>
      <c r="D297" s="1" t="s">
        <v>3594</v>
      </c>
      <c r="E297" s="1" t="s">
        <v>3595</v>
      </c>
      <c r="F297" s="1" t="s">
        <v>3585</v>
      </c>
      <c r="H297" s="1" t="s">
        <v>3596</v>
      </c>
      <c r="I297" s="52" t="s">
        <v>1278</v>
      </c>
      <c r="J297" s="52" t="s">
        <v>1279</v>
      </c>
      <c r="K297" s="1" t="s">
        <v>3602</v>
      </c>
      <c r="M297" s="2"/>
      <c r="N297" s="1" t="s">
        <v>4674</v>
      </c>
      <c r="O297" s="1" t="s">
        <v>4675</v>
      </c>
      <c r="P297" s="52" t="s">
        <v>4587</v>
      </c>
    </row>
    <row r="298" ht="13.2" spans="1:16">
      <c r="A298" s="1">
        <v>297</v>
      </c>
      <c r="B298" s="1" t="s">
        <v>6</v>
      </c>
      <c r="C298" s="1" t="s">
        <v>7</v>
      </c>
      <c r="D298" s="1" t="s">
        <v>3594</v>
      </c>
      <c r="E298" s="1" t="s">
        <v>3595</v>
      </c>
      <c r="F298" s="1" t="s">
        <v>3585</v>
      </c>
      <c r="H298" s="1" t="s">
        <v>3596</v>
      </c>
      <c r="I298" s="52" t="s">
        <v>1280</v>
      </c>
      <c r="J298" s="52" t="s">
        <v>1281</v>
      </c>
      <c r="K298" s="1" t="s">
        <v>3602</v>
      </c>
      <c r="M298" s="2"/>
      <c r="N298" s="1" t="s">
        <v>4677</v>
      </c>
      <c r="O298" s="1" t="s">
        <v>4678</v>
      </c>
      <c r="P298" s="52" t="s">
        <v>3616</v>
      </c>
    </row>
    <row r="299" ht="13.2" spans="1:16">
      <c r="A299" s="1">
        <v>298</v>
      </c>
      <c r="B299" s="1" t="s">
        <v>6</v>
      </c>
      <c r="C299" s="1" t="s">
        <v>7</v>
      </c>
      <c r="D299" s="1" t="s">
        <v>3594</v>
      </c>
      <c r="E299" s="1" t="s">
        <v>3595</v>
      </c>
      <c r="F299" s="1" t="s">
        <v>3585</v>
      </c>
      <c r="H299" s="1" t="s">
        <v>3596</v>
      </c>
      <c r="I299" s="52" t="s">
        <v>1282</v>
      </c>
      <c r="J299" s="52" t="s">
        <v>1283</v>
      </c>
      <c r="K299" s="1" t="s">
        <v>3602</v>
      </c>
      <c r="M299" s="2"/>
      <c r="O299" s="1" t="s">
        <v>4680</v>
      </c>
      <c r="P299" s="52" t="s">
        <v>4251</v>
      </c>
    </row>
    <row r="300" ht="13.2" spans="1:16">
      <c r="A300" s="1">
        <v>299</v>
      </c>
      <c r="B300" s="1" t="s">
        <v>6</v>
      </c>
      <c r="C300" s="1" t="s">
        <v>7</v>
      </c>
      <c r="D300" s="1" t="s">
        <v>3594</v>
      </c>
      <c r="E300" s="1" t="s">
        <v>3595</v>
      </c>
      <c r="F300" s="1" t="s">
        <v>3585</v>
      </c>
      <c r="H300" s="1" t="s">
        <v>3596</v>
      </c>
      <c r="I300" s="52" t="s">
        <v>1284</v>
      </c>
      <c r="J300" s="52" t="s">
        <v>1285</v>
      </c>
      <c r="K300" s="1" t="s">
        <v>3602</v>
      </c>
      <c r="M300" s="2"/>
      <c r="O300" s="1" t="s">
        <v>4682</v>
      </c>
      <c r="P300" s="52" t="s">
        <v>4683</v>
      </c>
    </row>
    <row r="301" ht="13.2" spans="1:16">
      <c r="A301" s="1">
        <v>300</v>
      </c>
      <c r="B301" s="1" t="s">
        <v>6</v>
      </c>
      <c r="C301" s="1" t="s">
        <v>7</v>
      </c>
      <c r="D301" s="1" t="s">
        <v>3594</v>
      </c>
      <c r="E301" s="1" t="s">
        <v>3595</v>
      </c>
      <c r="F301" s="1" t="s">
        <v>3585</v>
      </c>
      <c r="H301" s="1" t="s">
        <v>3596</v>
      </c>
      <c r="I301" s="52" t="s">
        <v>1286</v>
      </c>
      <c r="J301" s="52" t="s">
        <v>1287</v>
      </c>
      <c r="K301" s="1" t="s">
        <v>3602</v>
      </c>
      <c r="M301" s="2"/>
      <c r="N301" s="1" t="s">
        <v>4686</v>
      </c>
      <c r="O301" s="1" t="s">
        <v>4687</v>
      </c>
      <c r="P301" s="52" t="s">
        <v>4688</v>
      </c>
    </row>
    <row r="302" ht="13.2" spans="1:16">
      <c r="A302" s="1">
        <v>301</v>
      </c>
      <c r="B302" s="1" t="s">
        <v>6</v>
      </c>
      <c r="C302" s="1" t="s">
        <v>7</v>
      </c>
      <c r="D302" s="1" t="s">
        <v>3594</v>
      </c>
      <c r="E302" s="1" t="s">
        <v>3595</v>
      </c>
      <c r="F302" s="1" t="s">
        <v>3585</v>
      </c>
      <c r="H302" s="1" t="s">
        <v>3596</v>
      </c>
      <c r="I302" s="52" t="s">
        <v>1288</v>
      </c>
      <c r="J302" s="52" t="s">
        <v>1289</v>
      </c>
      <c r="K302" s="1" t="s">
        <v>3602</v>
      </c>
      <c r="M302" s="2"/>
      <c r="O302" s="1" t="s">
        <v>4691</v>
      </c>
      <c r="P302" s="52" t="s">
        <v>2329</v>
      </c>
    </row>
    <row r="303" ht="13.2" spans="1:16">
      <c r="A303" s="1">
        <v>302</v>
      </c>
      <c r="B303" s="1" t="s">
        <v>6</v>
      </c>
      <c r="C303" s="1" t="s">
        <v>7</v>
      </c>
      <c r="D303" s="1" t="s">
        <v>3594</v>
      </c>
      <c r="E303" s="1" t="s">
        <v>3595</v>
      </c>
      <c r="F303" s="1" t="s">
        <v>3585</v>
      </c>
      <c r="H303" s="1" t="s">
        <v>3596</v>
      </c>
      <c r="I303" s="52" t="s">
        <v>1290</v>
      </c>
      <c r="J303" s="52" t="s">
        <v>1291</v>
      </c>
      <c r="K303" s="1" t="s">
        <v>3602</v>
      </c>
      <c r="M303" s="2"/>
      <c r="O303" s="1" t="s">
        <v>4694</v>
      </c>
      <c r="P303" s="52" t="s">
        <v>3882</v>
      </c>
    </row>
    <row r="304" ht="13.2" spans="1:16">
      <c r="A304" s="1">
        <v>303</v>
      </c>
      <c r="B304" s="1" t="s">
        <v>6</v>
      </c>
      <c r="C304" s="1" t="s">
        <v>7</v>
      </c>
      <c r="D304" s="1" t="s">
        <v>3594</v>
      </c>
      <c r="E304" s="1" t="s">
        <v>3595</v>
      </c>
      <c r="F304" s="1" t="s">
        <v>3585</v>
      </c>
      <c r="H304" s="1" t="s">
        <v>3596</v>
      </c>
      <c r="I304" s="52" t="s">
        <v>1292</v>
      </c>
      <c r="J304" s="52" t="s">
        <v>1293</v>
      </c>
      <c r="K304" s="1" t="s">
        <v>3602</v>
      </c>
      <c r="M304" s="2"/>
      <c r="O304" s="1" t="s">
        <v>4696</v>
      </c>
      <c r="P304" s="52" t="s">
        <v>4697</v>
      </c>
    </row>
    <row r="305" ht="13.2" spans="1:16">
      <c r="A305" s="1">
        <v>304</v>
      </c>
      <c r="B305" s="1" t="s">
        <v>6</v>
      </c>
      <c r="C305" s="1" t="s">
        <v>7</v>
      </c>
      <c r="D305" s="1" t="s">
        <v>3594</v>
      </c>
      <c r="E305" s="1" t="s">
        <v>3595</v>
      </c>
      <c r="F305" s="1" t="s">
        <v>3585</v>
      </c>
      <c r="H305" s="1" t="s">
        <v>3596</v>
      </c>
      <c r="I305" s="52" t="s">
        <v>1294</v>
      </c>
      <c r="J305" s="52" t="s">
        <v>1295</v>
      </c>
      <c r="K305" s="1" t="s">
        <v>3602</v>
      </c>
      <c r="M305" s="2"/>
      <c r="O305" s="1" t="s">
        <v>4700</v>
      </c>
      <c r="P305" s="52" t="s">
        <v>3639</v>
      </c>
    </row>
    <row r="306" ht="13.2" spans="1:16">
      <c r="A306" s="1">
        <v>305</v>
      </c>
      <c r="B306" s="1" t="s">
        <v>6</v>
      </c>
      <c r="C306" s="1" t="s">
        <v>7</v>
      </c>
      <c r="D306" s="1" t="s">
        <v>3594</v>
      </c>
      <c r="E306" s="1" t="s">
        <v>3595</v>
      </c>
      <c r="F306" s="1" t="s">
        <v>3585</v>
      </c>
      <c r="H306" s="1" t="s">
        <v>3596</v>
      </c>
      <c r="I306" s="52" t="s">
        <v>1296</v>
      </c>
      <c r="J306" s="52" t="s">
        <v>1297</v>
      </c>
      <c r="K306" s="1" t="s">
        <v>3602</v>
      </c>
      <c r="M306" s="2"/>
      <c r="O306" s="1" t="s">
        <v>4702</v>
      </c>
      <c r="P306" s="52" t="s">
        <v>4293</v>
      </c>
    </row>
    <row r="307" ht="13.2" spans="1:16">
      <c r="A307" s="1">
        <v>306</v>
      </c>
      <c r="B307" s="1" t="s">
        <v>6</v>
      </c>
      <c r="C307" s="1" t="s">
        <v>7</v>
      </c>
      <c r="D307" s="1" t="s">
        <v>3594</v>
      </c>
      <c r="E307" s="1" t="s">
        <v>3595</v>
      </c>
      <c r="F307" s="1" t="s">
        <v>3585</v>
      </c>
      <c r="H307" s="1" t="s">
        <v>3596</v>
      </c>
      <c r="I307" s="52" t="s">
        <v>1298</v>
      </c>
      <c r="J307" s="52" t="s">
        <v>1299</v>
      </c>
      <c r="K307" s="1" t="s">
        <v>3602</v>
      </c>
      <c r="M307" s="2"/>
      <c r="N307" s="1" t="s">
        <v>4704</v>
      </c>
      <c r="O307" s="1" t="s">
        <v>4705</v>
      </c>
      <c r="P307" s="52" t="s">
        <v>4706</v>
      </c>
    </row>
    <row r="308" ht="13.2" spans="1:16">
      <c r="A308" s="1">
        <v>307</v>
      </c>
      <c r="B308" s="1" t="s">
        <v>6</v>
      </c>
      <c r="C308" s="1" t="s">
        <v>7</v>
      </c>
      <c r="D308" s="1" t="s">
        <v>3594</v>
      </c>
      <c r="E308" s="1" t="s">
        <v>3595</v>
      </c>
      <c r="F308" s="1" t="s">
        <v>3585</v>
      </c>
      <c r="H308" s="1" t="s">
        <v>3596</v>
      </c>
      <c r="I308" s="52" t="s">
        <v>1300</v>
      </c>
      <c r="J308" s="52" t="s">
        <v>1301</v>
      </c>
      <c r="K308" s="52" t="s">
        <v>3597</v>
      </c>
      <c r="M308" s="2"/>
      <c r="O308" s="1" t="s">
        <v>4709</v>
      </c>
      <c r="P308" s="52" t="s">
        <v>3681</v>
      </c>
    </row>
    <row r="309" ht="13.2" spans="1:16">
      <c r="A309" s="1">
        <v>308</v>
      </c>
      <c r="B309" s="1" t="s">
        <v>6</v>
      </c>
      <c r="C309" s="1" t="s">
        <v>7</v>
      </c>
      <c r="D309" s="1" t="s">
        <v>3594</v>
      </c>
      <c r="E309" s="1" t="s">
        <v>3595</v>
      </c>
      <c r="F309" s="1" t="s">
        <v>3585</v>
      </c>
      <c r="H309" s="1" t="s">
        <v>3596</v>
      </c>
      <c r="I309" s="52" t="s">
        <v>1301</v>
      </c>
      <c r="J309" s="52" t="s">
        <v>1302</v>
      </c>
      <c r="K309" s="52" t="s">
        <v>3597</v>
      </c>
      <c r="M309" s="2"/>
      <c r="O309" s="1" t="s">
        <v>4711</v>
      </c>
      <c r="P309" s="52" t="s">
        <v>4712</v>
      </c>
    </row>
    <row r="310" ht="13.2" spans="1:16">
      <c r="A310" s="1">
        <v>309</v>
      </c>
      <c r="B310" s="1" t="s">
        <v>6</v>
      </c>
      <c r="C310" s="1" t="s">
        <v>7</v>
      </c>
      <c r="D310" s="1" t="s">
        <v>3594</v>
      </c>
      <c r="E310" s="1" t="s">
        <v>3595</v>
      </c>
      <c r="F310" s="1" t="s">
        <v>3585</v>
      </c>
      <c r="H310" s="1" t="s">
        <v>3596</v>
      </c>
      <c r="I310" s="52" t="s">
        <v>1303</v>
      </c>
      <c r="J310" s="52" t="s">
        <v>1304</v>
      </c>
      <c r="K310" s="1" t="s">
        <v>3602</v>
      </c>
      <c r="M310" s="2"/>
      <c r="O310" s="1" t="s">
        <v>4715</v>
      </c>
      <c r="P310" s="52" t="s">
        <v>4155</v>
      </c>
    </row>
    <row r="311" ht="13.2" spans="1:16">
      <c r="A311" s="1">
        <v>310</v>
      </c>
      <c r="B311" s="1" t="s">
        <v>6</v>
      </c>
      <c r="C311" s="1" t="s">
        <v>7</v>
      </c>
      <c r="D311" s="1" t="s">
        <v>3594</v>
      </c>
      <c r="E311" s="1" t="s">
        <v>3595</v>
      </c>
      <c r="F311" s="1" t="s">
        <v>3585</v>
      </c>
      <c r="H311" s="1" t="s">
        <v>3596</v>
      </c>
      <c r="I311" s="52" t="s">
        <v>1305</v>
      </c>
      <c r="J311" s="52" t="s">
        <v>1306</v>
      </c>
      <c r="K311" s="1" t="s">
        <v>3602</v>
      </c>
      <c r="M311" s="2"/>
      <c r="O311" s="1" t="s">
        <v>4717</v>
      </c>
      <c r="P311" s="52" t="s">
        <v>4718</v>
      </c>
    </row>
    <row r="312" ht="13.2" spans="1:16">
      <c r="A312" s="1">
        <v>311</v>
      </c>
      <c r="B312" s="1" t="s">
        <v>6</v>
      </c>
      <c r="C312" s="1" t="s">
        <v>7</v>
      </c>
      <c r="D312" s="1" t="s">
        <v>3594</v>
      </c>
      <c r="E312" s="1" t="s">
        <v>3595</v>
      </c>
      <c r="F312" s="1" t="s">
        <v>3585</v>
      </c>
      <c r="H312" s="1" t="s">
        <v>3596</v>
      </c>
      <c r="I312" s="52" t="s">
        <v>1307</v>
      </c>
      <c r="J312" s="52" t="s">
        <v>1308</v>
      </c>
      <c r="K312" s="1" t="s">
        <v>3602</v>
      </c>
      <c r="M312" s="2"/>
      <c r="O312" s="1" t="s">
        <v>4721</v>
      </c>
      <c r="P312" s="52" t="s">
        <v>3323</v>
      </c>
    </row>
    <row r="313" ht="13.2" spans="1:16">
      <c r="A313" s="1">
        <v>312</v>
      </c>
      <c r="B313" s="1" t="s">
        <v>6</v>
      </c>
      <c r="C313" s="1" t="s">
        <v>7</v>
      </c>
      <c r="D313" s="1" t="s">
        <v>3594</v>
      </c>
      <c r="E313" s="1" t="s">
        <v>3595</v>
      </c>
      <c r="F313" s="1" t="s">
        <v>3585</v>
      </c>
      <c r="H313" s="1" t="s">
        <v>3596</v>
      </c>
      <c r="I313" s="52" t="s">
        <v>1308</v>
      </c>
      <c r="J313" s="52" t="s">
        <v>1309</v>
      </c>
      <c r="K313" s="1" t="s">
        <v>3602</v>
      </c>
      <c r="M313" s="2"/>
      <c r="O313" s="1" t="s">
        <v>4724</v>
      </c>
      <c r="P313" s="52" t="s">
        <v>4725</v>
      </c>
    </row>
    <row r="314" ht="13.2" spans="1:16">
      <c r="A314" s="1">
        <v>313</v>
      </c>
      <c r="B314" s="1" t="s">
        <v>6</v>
      </c>
      <c r="C314" s="1" t="s">
        <v>7</v>
      </c>
      <c r="D314" s="1" t="s">
        <v>3594</v>
      </c>
      <c r="E314" s="1" t="s">
        <v>3595</v>
      </c>
      <c r="F314" s="1" t="s">
        <v>3585</v>
      </c>
      <c r="H314" s="1" t="s">
        <v>3596</v>
      </c>
      <c r="I314" s="52" t="s">
        <v>1310</v>
      </c>
      <c r="J314" s="52" t="s">
        <v>1311</v>
      </c>
      <c r="K314" s="1" t="s">
        <v>3602</v>
      </c>
      <c r="M314" s="2"/>
      <c r="O314" s="1" t="s">
        <v>4728</v>
      </c>
      <c r="P314" s="52" t="s">
        <v>4729</v>
      </c>
    </row>
    <row r="315" ht="13.2" spans="1:16">
      <c r="A315" s="1">
        <v>314</v>
      </c>
      <c r="B315" s="1" t="s">
        <v>6</v>
      </c>
      <c r="C315" s="1" t="s">
        <v>7</v>
      </c>
      <c r="D315" s="1" t="s">
        <v>3594</v>
      </c>
      <c r="E315" s="1" t="s">
        <v>3595</v>
      </c>
      <c r="F315" s="1" t="s">
        <v>3585</v>
      </c>
      <c r="H315" s="1" t="s">
        <v>3596</v>
      </c>
      <c r="I315" s="52" t="s">
        <v>1312</v>
      </c>
      <c r="J315" s="52" t="s">
        <v>1313</v>
      </c>
      <c r="K315" s="1" t="s">
        <v>3602</v>
      </c>
      <c r="M315" s="2"/>
      <c r="O315" s="1" t="s">
        <v>4731</v>
      </c>
      <c r="P315" s="52" t="s">
        <v>4587</v>
      </c>
    </row>
    <row r="316" ht="13.2" spans="1:16">
      <c r="A316" s="1">
        <v>315</v>
      </c>
      <c r="B316" s="1" t="s">
        <v>6</v>
      </c>
      <c r="C316" s="1" t="s">
        <v>7</v>
      </c>
      <c r="D316" s="1" t="s">
        <v>3594</v>
      </c>
      <c r="E316" s="1" t="s">
        <v>3595</v>
      </c>
      <c r="F316" s="1" t="s">
        <v>3585</v>
      </c>
      <c r="H316" s="1" t="s">
        <v>3596</v>
      </c>
      <c r="I316" s="52" t="s">
        <v>1314</v>
      </c>
      <c r="J316" s="52" t="s">
        <v>1315</v>
      </c>
      <c r="K316" s="52" t="s">
        <v>3597</v>
      </c>
      <c r="M316" s="2"/>
      <c r="O316" s="1" t="s">
        <v>4733</v>
      </c>
      <c r="P316" s="52" t="s">
        <v>4734</v>
      </c>
    </row>
    <row r="317" ht="13.2" spans="1:16">
      <c r="A317" s="1">
        <v>316</v>
      </c>
      <c r="B317" s="1" t="s">
        <v>6</v>
      </c>
      <c r="C317" s="1" t="s">
        <v>7</v>
      </c>
      <c r="D317" s="1" t="s">
        <v>3594</v>
      </c>
      <c r="E317" s="1" t="s">
        <v>3595</v>
      </c>
      <c r="F317" s="1" t="s">
        <v>3585</v>
      </c>
      <c r="H317" s="1" t="s">
        <v>3596</v>
      </c>
      <c r="I317" s="52" t="s">
        <v>1316</v>
      </c>
      <c r="J317" s="52" t="s">
        <v>1317</v>
      </c>
      <c r="K317" s="52" t="s">
        <v>3597</v>
      </c>
      <c r="M317" s="2"/>
      <c r="O317" s="1" t="s">
        <v>4737</v>
      </c>
      <c r="P317" s="52" t="s">
        <v>4738</v>
      </c>
    </row>
    <row r="318" ht="13.2" spans="1:16">
      <c r="A318" s="1">
        <v>317</v>
      </c>
      <c r="B318" s="1" t="s">
        <v>6</v>
      </c>
      <c r="C318" s="1" t="s">
        <v>7</v>
      </c>
      <c r="D318" s="1" t="s">
        <v>3594</v>
      </c>
      <c r="E318" s="1" t="s">
        <v>3595</v>
      </c>
      <c r="F318" s="1" t="s">
        <v>3585</v>
      </c>
      <c r="H318" s="1" t="s">
        <v>3596</v>
      </c>
      <c r="I318" s="52" t="s">
        <v>1318</v>
      </c>
      <c r="J318" s="52" t="s">
        <v>1319</v>
      </c>
      <c r="K318" s="1" t="s">
        <v>3602</v>
      </c>
      <c r="M318" s="2"/>
      <c r="O318" s="1" t="s">
        <v>4741</v>
      </c>
      <c r="P318" s="52" t="s">
        <v>4742</v>
      </c>
    </row>
    <row r="319" ht="13.2" spans="1:16">
      <c r="A319" s="1">
        <v>318</v>
      </c>
      <c r="B319" s="1" t="s">
        <v>6</v>
      </c>
      <c r="C319" s="1" t="s">
        <v>7</v>
      </c>
      <c r="D319" s="1" t="s">
        <v>3594</v>
      </c>
      <c r="E319" s="1" t="s">
        <v>3595</v>
      </c>
      <c r="F319" s="1" t="s">
        <v>3585</v>
      </c>
      <c r="H319" s="1" t="s">
        <v>3596</v>
      </c>
      <c r="I319" s="52" t="s">
        <v>1320</v>
      </c>
      <c r="J319" s="52" t="s">
        <v>1321</v>
      </c>
      <c r="K319" s="1" t="s">
        <v>3602</v>
      </c>
      <c r="M319" s="2"/>
      <c r="O319" s="1" t="s">
        <v>4744</v>
      </c>
      <c r="P319" s="52" t="s">
        <v>4745</v>
      </c>
    </row>
    <row r="320" ht="13.2" spans="1:16">
      <c r="A320" s="1">
        <v>319</v>
      </c>
      <c r="B320" s="1" t="s">
        <v>6</v>
      </c>
      <c r="C320" s="1" t="s">
        <v>7</v>
      </c>
      <c r="D320" s="1" t="s">
        <v>3594</v>
      </c>
      <c r="E320" s="1" t="s">
        <v>3595</v>
      </c>
      <c r="F320" s="1" t="s">
        <v>3585</v>
      </c>
      <c r="H320" s="1" t="s">
        <v>3596</v>
      </c>
      <c r="I320" s="52" t="s">
        <v>1322</v>
      </c>
      <c r="J320" s="52" t="s">
        <v>1323</v>
      </c>
      <c r="K320" s="1" t="s">
        <v>3602</v>
      </c>
      <c r="M320" s="2"/>
      <c r="O320" s="1" t="s">
        <v>4748</v>
      </c>
      <c r="P320" s="52" t="s">
        <v>4749</v>
      </c>
    </row>
    <row r="321" ht="13.2" spans="1:16">
      <c r="A321" s="1">
        <v>320</v>
      </c>
      <c r="B321" s="1" t="s">
        <v>6</v>
      </c>
      <c r="C321" s="1" t="s">
        <v>7</v>
      </c>
      <c r="D321" s="1" t="s">
        <v>3594</v>
      </c>
      <c r="E321" s="1" t="s">
        <v>3595</v>
      </c>
      <c r="F321" s="1" t="s">
        <v>3585</v>
      </c>
      <c r="H321" s="1" t="s">
        <v>3596</v>
      </c>
      <c r="I321" s="52" t="s">
        <v>1324</v>
      </c>
      <c r="J321" s="52" t="s">
        <v>1325</v>
      </c>
      <c r="K321" s="52" t="s">
        <v>3597</v>
      </c>
      <c r="M321" s="2"/>
      <c r="O321" s="1" t="s">
        <v>4752</v>
      </c>
      <c r="P321" s="52" t="s">
        <v>4753</v>
      </c>
    </row>
    <row r="322" ht="13.2" spans="1:18">
      <c r="A322" s="1">
        <v>321</v>
      </c>
      <c r="B322" s="1" t="s">
        <v>6</v>
      </c>
      <c r="C322" s="1" t="s">
        <v>8</v>
      </c>
      <c r="D322" s="1" t="s">
        <v>3594</v>
      </c>
      <c r="E322" s="1" t="s">
        <v>3595</v>
      </c>
      <c r="F322" s="1" t="s">
        <v>3585</v>
      </c>
      <c r="H322" s="1" t="s">
        <v>3596</v>
      </c>
      <c r="I322" s="52" t="s">
        <v>1326</v>
      </c>
      <c r="J322" s="52" t="s">
        <v>1327</v>
      </c>
      <c r="K322" s="52" t="s">
        <v>3597</v>
      </c>
      <c r="M322" s="2"/>
      <c r="O322" s="1" t="s">
        <v>4756</v>
      </c>
      <c r="P322" s="52" t="s">
        <v>4757</v>
      </c>
      <c r="R322" s="1" t="s">
        <v>3609</v>
      </c>
    </row>
    <row r="323" ht="13.2" spans="1:16">
      <c r="A323" s="1">
        <v>322</v>
      </c>
      <c r="B323" s="1" t="s">
        <v>6</v>
      </c>
      <c r="C323" s="1" t="s">
        <v>7</v>
      </c>
      <c r="D323" s="1" t="s">
        <v>3594</v>
      </c>
      <c r="E323" s="1" t="s">
        <v>3595</v>
      </c>
      <c r="F323" s="1" t="s">
        <v>3585</v>
      </c>
      <c r="H323" s="1" t="s">
        <v>3596</v>
      </c>
      <c r="I323" s="52" t="s">
        <v>1328</v>
      </c>
      <c r="J323" s="52" t="s">
        <v>1329</v>
      </c>
      <c r="K323" s="52" t="s">
        <v>3597</v>
      </c>
      <c r="M323" s="2"/>
      <c r="O323" s="1" t="s">
        <v>4758</v>
      </c>
      <c r="P323" s="52" t="s">
        <v>4759</v>
      </c>
    </row>
    <row r="324" ht="13.2" spans="1:16">
      <c r="A324" s="1">
        <v>323</v>
      </c>
      <c r="B324" s="1" t="s">
        <v>6</v>
      </c>
      <c r="C324" s="1" t="s">
        <v>7</v>
      </c>
      <c r="D324" s="1" t="s">
        <v>3594</v>
      </c>
      <c r="E324" s="1" t="s">
        <v>3595</v>
      </c>
      <c r="F324" s="1" t="s">
        <v>3585</v>
      </c>
      <c r="H324" s="1" t="s">
        <v>3596</v>
      </c>
      <c r="I324" s="52" t="s">
        <v>1330</v>
      </c>
      <c r="J324" s="52" t="s">
        <v>1331</v>
      </c>
      <c r="K324" s="1" t="s">
        <v>3602</v>
      </c>
      <c r="M324" s="2"/>
      <c r="O324" s="1" t="s">
        <v>4762</v>
      </c>
      <c r="P324" s="52" t="s">
        <v>4763</v>
      </c>
    </row>
    <row r="325" ht="13.2" spans="1:16">
      <c r="A325" s="1">
        <v>324</v>
      </c>
      <c r="B325" s="1" t="s">
        <v>6</v>
      </c>
      <c r="C325" s="1" t="s">
        <v>7</v>
      </c>
      <c r="D325" s="1" t="s">
        <v>3594</v>
      </c>
      <c r="E325" s="1" t="s">
        <v>3595</v>
      </c>
      <c r="F325" s="1" t="s">
        <v>3585</v>
      </c>
      <c r="H325" s="1" t="s">
        <v>3596</v>
      </c>
      <c r="I325" s="52" t="s">
        <v>1332</v>
      </c>
      <c r="J325" s="52" t="s">
        <v>1333</v>
      </c>
      <c r="K325" s="52" t="s">
        <v>3597</v>
      </c>
      <c r="M325" s="2"/>
      <c r="O325" s="1" t="s">
        <v>4766</v>
      </c>
      <c r="P325" s="52" t="s">
        <v>4627</v>
      </c>
    </row>
    <row r="326" ht="13.2" spans="1:16">
      <c r="A326" s="1">
        <v>325</v>
      </c>
      <c r="B326" s="1" t="s">
        <v>6</v>
      </c>
      <c r="C326" s="1" t="s">
        <v>7</v>
      </c>
      <c r="D326" s="1" t="s">
        <v>3594</v>
      </c>
      <c r="E326" s="1" t="s">
        <v>3595</v>
      </c>
      <c r="F326" s="1" t="s">
        <v>3585</v>
      </c>
      <c r="H326" s="1" t="s">
        <v>3596</v>
      </c>
      <c r="I326" s="52" t="s">
        <v>1334</v>
      </c>
      <c r="J326" s="52" t="s">
        <v>1335</v>
      </c>
      <c r="K326" s="52" t="s">
        <v>3597</v>
      </c>
      <c r="M326" s="2"/>
      <c r="O326" s="1" t="s">
        <v>4768</v>
      </c>
      <c r="P326" s="52" t="s">
        <v>3704</v>
      </c>
    </row>
    <row r="327" ht="13.2" spans="1:16">
      <c r="A327" s="1">
        <v>326</v>
      </c>
      <c r="B327" s="1" t="s">
        <v>6</v>
      </c>
      <c r="C327" s="1" t="s">
        <v>7</v>
      </c>
      <c r="D327" s="1" t="s">
        <v>3594</v>
      </c>
      <c r="E327" s="1" t="s">
        <v>3595</v>
      </c>
      <c r="F327" s="1" t="s">
        <v>3585</v>
      </c>
      <c r="H327" s="1" t="s">
        <v>3596</v>
      </c>
      <c r="I327" s="52" t="s">
        <v>1336</v>
      </c>
      <c r="J327" s="52" t="s">
        <v>1337</v>
      </c>
      <c r="K327" s="52" t="s">
        <v>3597</v>
      </c>
      <c r="M327" s="2"/>
      <c r="O327" s="1" t="s">
        <v>4770</v>
      </c>
      <c r="P327" s="52" t="s">
        <v>4135</v>
      </c>
    </row>
    <row r="328" ht="13.2" spans="1:16">
      <c r="A328" s="1">
        <v>327</v>
      </c>
      <c r="B328" s="1" t="s">
        <v>6</v>
      </c>
      <c r="C328" s="1" t="s">
        <v>7</v>
      </c>
      <c r="D328" s="1" t="s">
        <v>3594</v>
      </c>
      <c r="E328" s="1" t="s">
        <v>3595</v>
      </c>
      <c r="F328" s="1" t="s">
        <v>3585</v>
      </c>
      <c r="H328" s="1" t="s">
        <v>3596</v>
      </c>
      <c r="I328" s="52" t="s">
        <v>1338</v>
      </c>
      <c r="J328" s="52" t="s">
        <v>1339</v>
      </c>
      <c r="K328" s="52" t="s">
        <v>3597</v>
      </c>
      <c r="M328" s="2"/>
      <c r="O328" s="1" t="s">
        <v>4772</v>
      </c>
      <c r="P328" s="52" t="s">
        <v>4773</v>
      </c>
    </row>
    <row r="329" ht="13.2" spans="1:18">
      <c r="A329" s="1">
        <v>328</v>
      </c>
      <c r="B329" s="1" t="s">
        <v>6</v>
      </c>
      <c r="C329" s="1" t="s">
        <v>8</v>
      </c>
      <c r="D329" s="1" t="s">
        <v>3594</v>
      </c>
      <c r="E329" s="1" t="s">
        <v>3595</v>
      </c>
      <c r="F329" s="1" t="s">
        <v>3585</v>
      </c>
      <c r="H329" s="1" t="s">
        <v>3596</v>
      </c>
      <c r="I329" s="52" t="s">
        <v>1340</v>
      </c>
      <c r="J329" s="52" t="s">
        <v>1341</v>
      </c>
      <c r="K329" s="1" t="s">
        <v>3602</v>
      </c>
      <c r="M329" s="2"/>
      <c r="O329" s="1" t="s">
        <v>4775</v>
      </c>
      <c r="P329" s="52" t="s">
        <v>3694</v>
      </c>
      <c r="R329" s="1" t="s">
        <v>3609</v>
      </c>
    </row>
    <row r="330" ht="13.2" spans="1:16">
      <c r="A330" s="1">
        <v>329</v>
      </c>
      <c r="B330" s="1" t="s">
        <v>6</v>
      </c>
      <c r="C330" s="1" t="s">
        <v>7</v>
      </c>
      <c r="D330" s="1" t="s">
        <v>3594</v>
      </c>
      <c r="E330" s="1" t="s">
        <v>3595</v>
      </c>
      <c r="F330" s="1" t="s">
        <v>3585</v>
      </c>
      <c r="H330" s="1" t="s">
        <v>3596</v>
      </c>
      <c r="I330" s="52" t="s">
        <v>1342</v>
      </c>
      <c r="J330" s="52" t="s">
        <v>1343</v>
      </c>
      <c r="K330" s="52" t="s">
        <v>3597</v>
      </c>
      <c r="M330" s="2"/>
      <c r="N330" s="1" t="s">
        <v>4776</v>
      </c>
      <c r="O330" s="1" t="s">
        <v>4777</v>
      </c>
      <c r="P330" s="52" t="s">
        <v>4038</v>
      </c>
    </row>
    <row r="331" ht="13.2" spans="1:16">
      <c r="A331" s="1">
        <v>330</v>
      </c>
      <c r="B331" s="1" t="s">
        <v>6</v>
      </c>
      <c r="C331" s="1" t="s">
        <v>7</v>
      </c>
      <c r="D331" s="1" t="s">
        <v>3594</v>
      </c>
      <c r="E331" s="1" t="s">
        <v>3595</v>
      </c>
      <c r="F331" s="1" t="s">
        <v>3585</v>
      </c>
      <c r="H331" s="1" t="s">
        <v>3596</v>
      </c>
      <c r="I331" s="52" t="s">
        <v>1344</v>
      </c>
      <c r="J331" s="52" t="s">
        <v>1345</v>
      </c>
      <c r="K331" s="1" t="s">
        <v>3602</v>
      </c>
      <c r="M331" s="2"/>
      <c r="N331" s="1" t="s">
        <v>4779</v>
      </c>
      <c r="O331" s="1" t="s">
        <v>4780</v>
      </c>
      <c r="P331" s="52" t="s">
        <v>4781</v>
      </c>
    </row>
    <row r="332" ht="13.2" spans="1:16">
      <c r="A332" s="1">
        <v>331</v>
      </c>
      <c r="B332" s="1" t="s">
        <v>6</v>
      </c>
      <c r="C332" s="1" t="s">
        <v>7</v>
      </c>
      <c r="D332" s="1" t="s">
        <v>3594</v>
      </c>
      <c r="E332" s="1" t="s">
        <v>3595</v>
      </c>
      <c r="F332" s="1" t="s">
        <v>3585</v>
      </c>
      <c r="H332" s="1" t="s">
        <v>3596</v>
      </c>
      <c r="I332" s="52" t="s">
        <v>1346</v>
      </c>
      <c r="J332" s="52" t="s">
        <v>1347</v>
      </c>
      <c r="K332" s="1" t="s">
        <v>3602</v>
      </c>
      <c r="M332" s="2"/>
      <c r="N332" s="1" t="s">
        <v>4784</v>
      </c>
      <c r="O332" s="1" t="s">
        <v>4785</v>
      </c>
      <c r="P332" s="52" t="s">
        <v>4786</v>
      </c>
    </row>
    <row r="333" ht="13.2" spans="1:16">
      <c r="A333" s="1">
        <v>332</v>
      </c>
      <c r="B333" s="1" t="s">
        <v>6</v>
      </c>
      <c r="C333" s="1" t="s">
        <v>7</v>
      </c>
      <c r="D333" s="1" t="s">
        <v>3594</v>
      </c>
      <c r="E333" s="1" t="s">
        <v>3595</v>
      </c>
      <c r="F333" s="1" t="s">
        <v>3585</v>
      </c>
      <c r="H333" s="1" t="s">
        <v>3596</v>
      </c>
      <c r="I333" s="52" t="s">
        <v>1348</v>
      </c>
      <c r="J333" s="52" t="s">
        <v>1349</v>
      </c>
      <c r="K333" s="1" t="s">
        <v>3602</v>
      </c>
      <c r="M333" s="2"/>
      <c r="O333" s="1" t="s">
        <v>4789</v>
      </c>
      <c r="P333" s="52" t="s">
        <v>3665</v>
      </c>
    </row>
    <row r="334" ht="13.2" spans="1:16">
      <c r="A334" s="1">
        <v>333</v>
      </c>
      <c r="B334" s="1" t="s">
        <v>6</v>
      </c>
      <c r="C334" s="1" t="s">
        <v>7</v>
      </c>
      <c r="D334" s="1" t="s">
        <v>3594</v>
      </c>
      <c r="E334" s="1" t="s">
        <v>3595</v>
      </c>
      <c r="F334" s="1" t="s">
        <v>3585</v>
      </c>
      <c r="H334" s="1" t="s">
        <v>3596</v>
      </c>
      <c r="I334" s="52" t="s">
        <v>1350</v>
      </c>
      <c r="J334" s="52" t="s">
        <v>1351</v>
      </c>
      <c r="K334" s="1" t="s">
        <v>3602</v>
      </c>
      <c r="M334" s="2"/>
      <c r="O334" s="1" t="s">
        <v>4791</v>
      </c>
      <c r="P334" s="52" t="s">
        <v>4792</v>
      </c>
    </row>
    <row r="335" ht="13.2" spans="1:16">
      <c r="A335" s="1">
        <v>334</v>
      </c>
      <c r="B335" s="1" t="s">
        <v>6</v>
      </c>
      <c r="C335" s="1" t="s">
        <v>7</v>
      </c>
      <c r="D335" s="1" t="s">
        <v>3594</v>
      </c>
      <c r="E335" s="1" t="s">
        <v>3595</v>
      </c>
      <c r="F335" s="1" t="s">
        <v>3585</v>
      </c>
      <c r="H335" s="1" t="s">
        <v>3596</v>
      </c>
      <c r="I335" s="52" t="s">
        <v>1352</v>
      </c>
      <c r="J335" s="52" t="s">
        <v>1353</v>
      </c>
      <c r="K335" s="1" t="s">
        <v>3602</v>
      </c>
      <c r="M335" s="2"/>
      <c r="O335" s="1" t="s">
        <v>4795</v>
      </c>
      <c r="P335" s="52" t="s">
        <v>4796</v>
      </c>
    </row>
    <row r="336" ht="13.2" spans="1:16">
      <c r="A336" s="1">
        <v>335</v>
      </c>
      <c r="B336" s="1" t="s">
        <v>6</v>
      </c>
      <c r="C336" s="1" t="s">
        <v>7</v>
      </c>
      <c r="D336" s="1" t="s">
        <v>3594</v>
      </c>
      <c r="E336" s="1" t="s">
        <v>3595</v>
      </c>
      <c r="F336" s="1" t="s">
        <v>3585</v>
      </c>
      <c r="H336" s="1" t="s">
        <v>3596</v>
      </c>
      <c r="I336" s="52" t="s">
        <v>1354</v>
      </c>
      <c r="J336" s="52" t="s">
        <v>1355</v>
      </c>
      <c r="K336" s="1" t="s">
        <v>3602</v>
      </c>
      <c r="M336" s="2"/>
      <c r="N336" s="1" t="s">
        <v>4799</v>
      </c>
      <c r="O336" s="1" t="s">
        <v>4800</v>
      </c>
      <c r="P336" s="52" t="s">
        <v>4801</v>
      </c>
    </row>
    <row r="337" ht="13.2" spans="1:16">
      <c r="A337" s="1">
        <v>336</v>
      </c>
      <c r="B337" s="1" t="s">
        <v>6</v>
      </c>
      <c r="C337" s="1" t="s">
        <v>7</v>
      </c>
      <c r="D337" s="1" t="s">
        <v>3594</v>
      </c>
      <c r="E337" s="1" t="s">
        <v>3595</v>
      </c>
      <c r="F337" s="1" t="s">
        <v>3585</v>
      </c>
      <c r="H337" s="1" t="s">
        <v>3596</v>
      </c>
      <c r="I337" s="52" t="s">
        <v>1356</v>
      </c>
      <c r="J337" s="52" t="s">
        <v>1357</v>
      </c>
      <c r="K337" s="1" t="s">
        <v>3602</v>
      </c>
      <c r="M337" s="2"/>
      <c r="O337" s="1" t="s">
        <v>4804</v>
      </c>
      <c r="P337" s="52" t="s">
        <v>4805</v>
      </c>
    </row>
    <row r="338" ht="13.2" spans="1:16">
      <c r="A338" s="1">
        <v>337</v>
      </c>
      <c r="B338" s="1" t="s">
        <v>6</v>
      </c>
      <c r="C338" s="1" t="s">
        <v>7</v>
      </c>
      <c r="D338" s="1" t="s">
        <v>3594</v>
      </c>
      <c r="E338" s="1" t="s">
        <v>3595</v>
      </c>
      <c r="F338" s="1" t="s">
        <v>3585</v>
      </c>
      <c r="H338" s="1" t="s">
        <v>3596</v>
      </c>
      <c r="I338" s="52" t="s">
        <v>1358</v>
      </c>
      <c r="J338" s="52" t="s">
        <v>1359</v>
      </c>
      <c r="K338" s="1" t="s">
        <v>3602</v>
      </c>
      <c r="M338" s="2"/>
      <c r="O338" s="1" t="s">
        <v>4808</v>
      </c>
      <c r="P338" s="52" t="s">
        <v>4001</v>
      </c>
    </row>
    <row r="339" ht="13.2" spans="1:16">
      <c r="A339" s="1">
        <v>338</v>
      </c>
      <c r="B339" s="1" t="s">
        <v>6</v>
      </c>
      <c r="C339" s="1" t="s">
        <v>7</v>
      </c>
      <c r="D339" s="1" t="s">
        <v>3594</v>
      </c>
      <c r="E339" s="1" t="s">
        <v>3595</v>
      </c>
      <c r="F339" s="1" t="s">
        <v>3585</v>
      </c>
      <c r="H339" s="1" t="s">
        <v>3596</v>
      </c>
      <c r="I339" s="52" t="s">
        <v>1360</v>
      </c>
      <c r="J339" s="52" t="s">
        <v>1361</v>
      </c>
      <c r="K339" s="1" t="s">
        <v>3602</v>
      </c>
      <c r="M339" s="2"/>
      <c r="O339" s="1" t="s">
        <v>4810</v>
      </c>
      <c r="P339" s="52" t="s">
        <v>4811</v>
      </c>
    </row>
    <row r="340" ht="13.2" spans="1:16">
      <c r="A340" s="1">
        <v>339</v>
      </c>
      <c r="B340" s="1" t="s">
        <v>6</v>
      </c>
      <c r="C340" s="1" t="s">
        <v>7</v>
      </c>
      <c r="D340" s="1" t="s">
        <v>3594</v>
      </c>
      <c r="E340" s="1" t="s">
        <v>3595</v>
      </c>
      <c r="F340" s="1" t="s">
        <v>3585</v>
      </c>
      <c r="H340" s="1" t="s">
        <v>3596</v>
      </c>
      <c r="I340" s="52" t="s">
        <v>1362</v>
      </c>
      <c r="J340" s="52" t="s">
        <v>1363</v>
      </c>
      <c r="K340" s="52" t="s">
        <v>3597</v>
      </c>
      <c r="M340" s="2"/>
      <c r="O340" s="1" t="s">
        <v>4814</v>
      </c>
      <c r="P340" s="52" t="s">
        <v>4815</v>
      </c>
    </row>
    <row r="341" ht="13.2" spans="1:16">
      <c r="A341" s="1">
        <v>340</v>
      </c>
      <c r="B341" s="1" t="s">
        <v>6</v>
      </c>
      <c r="C341" s="1" t="s">
        <v>7</v>
      </c>
      <c r="D341" s="1" t="s">
        <v>3594</v>
      </c>
      <c r="E341" s="1" t="s">
        <v>3595</v>
      </c>
      <c r="F341" s="1" t="s">
        <v>3585</v>
      </c>
      <c r="H341" s="1" t="s">
        <v>3596</v>
      </c>
      <c r="I341" s="52" t="s">
        <v>1364</v>
      </c>
      <c r="J341" s="52" t="s">
        <v>1365</v>
      </c>
      <c r="K341" s="52" t="s">
        <v>3597</v>
      </c>
      <c r="M341" s="2"/>
      <c r="N341" s="1" t="s">
        <v>4818</v>
      </c>
      <c r="O341" s="1" t="s">
        <v>4819</v>
      </c>
      <c r="P341" s="52" t="s">
        <v>4820</v>
      </c>
    </row>
    <row r="342" ht="13.2" spans="1:16">
      <c r="A342" s="1">
        <v>341</v>
      </c>
      <c r="B342" s="1" t="s">
        <v>6</v>
      </c>
      <c r="C342" s="1" t="s">
        <v>7</v>
      </c>
      <c r="D342" s="1" t="s">
        <v>3594</v>
      </c>
      <c r="E342" s="1" t="s">
        <v>3595</v>
      </c>
      <c r="F342" s="1" t="s">
        <v>3585</v>
      </c>
      <c r="H342" s="1" t="s">
        <v>3596</v>
      </c>
      <c r="I342" s="52" t="s">
        <v>1366</v>
      </c>
      <c r="J342" s="52" t="s">
        <v>1367</v>
      </c>
      <c r="K342" s="52" t="s">
        <v>3597</v>
      </c>
      <c r="M342" s="2"/>
      <c r="O342" s="1" t="s">
        <v>4823</v>
      </c>
      <c r="P342" s="52" t="s">
        <v>3643</v>
      </c>
    </row>
    <row r="343" ht="13.2" spans="1:16">
      <c r="A343" s="1">
        <v>342</v>
      </c>
      <c r="B343" s="1" t="s">
        <v>6</v>
      </c>
      <c r="C343" s="1" t="s">
        <v>7</v>
      </c>
      <c r="D343" s="1" t="s">
        <v>3594</v>
      </c>
      <c r="E343" s="1" t="s">
        <v>3595</v>
      </c>
      <c r="F343" s="1" t="s">
        <v>3585</v>
      </c>
      <c r="H343" s="1" t="s">
        <v>3596</v>
      </c>
      <c r="I343" s="52" t="s">
        <v>1368</v>
      </c>
      <c r="J343" s="52" t="s">
        <v>1369</v>
      </c>
      <c r="K343" s="1" t="s">
        <v>3602</v>
      </c>
      <c r="M343" s="2"/>
      <c r="N343" s="1" t="s">
        <v>4825</v>
      </c>
      <c r="O343" s="1" t="s">
        <v>4826</v>
      </c>
      <c r="P343" s="52" t="s">
        <v>3447</v>
      </c>
    </row>
    <row r="344" ht="13.2" spans="1:16">
      <c r="A344" s="1">
        <v>343</v>
      </c>
      <c r="B344" s="1" t="s">
        <v>6</v>
      </c>
      <c r="C344" s="1" t="s">
        <v>7</v>
      </c>
      <c r="D344" s="1" t="s">
        <v>3594</v>
      </c>
      <c r="E344" s="1" t="s">
        <v>3595</v>
      </c>
      <c r="F344" s="1" t="s">
        <v>3585</v>
      </c>
      <c r="H344" s="1" t="s">
        <v>3596</v>
      </c>
      <c r="I344" s="52" t="s">
        <v>1370</v>
      </c>
      <c r="J344" s="52" t="s">
        <v>1371</v>
      </c>
      <c r="K344" s="1" t="s">
        <v>3602</v>
      </c>
      <c r="M344" s="2"/>
      <c r="O344" s="1" t="s">
        <v>4828</v>
      </c>
      <c r="P344" s="52" t="s">
        <v>4444</v>
      </c>
    </row>
    <row r="345" ht="13.2" spans="1:16">
      <c r="A345" s="1">
        <v>344</v>
      </c>
      <c r="B345" s="1" t="s">
        <v>6</v>
      </c>
      <c r="C345" s="1" t="s">
        <v>7</v>
      </c>
      <c r="D345" s="1" t="s">
        <v>3594</v>
      </c>
      <c r="E345" s="1" t="s">
        <v>3595</v>
      </c>
      <c r="F345" s="1" t="s">
        <v>3585</v>
      </c>
      <c r="H345" s="1" t="s">
        <v>3596</v>
      </c>
      <c r="I345" s="52" t="s">
        <v>1372</v>
      </c>
      <c r="J345" s="52" t="s">
        <v>1373</v>
      </c>
      <c r="K345" s="52" t="s">
        <v>3597</v>
      </c>
      <c r="M345" s="2"/>
      <c r="O345" s="1" t="s">
        <v>4830</v>
      </c>
      <c r="P345" s="52" t="s">
        <v>4734</v>
      </c>
    </row>
    <row r="346" ht="13.2" spans="1:16">
      <c r="A346" s="1">
        <v>345</v>
      </c>
      <c r="B346" s="1" t="s">
        <v>6</v>
      </c>
      <c r="C346" s="1" t="s">
        <v>7</v>
      </c>
      <c r="D346" s="1" t="s">
        <v>3594</v>
      </c>
      <c r="E346" s="1" t="s">
        <v>3595</v>
      </c>
      <c r="F346" s="1" t="s">
        <v>3585</v>
      </c>
      <c r="H346" s="1" t="s">
        <v>3596</v>
      </c>
      <c r="I346" s="52" t="s">
        <v>1374</v>
      </c>
      <c r="J346" s="52" t="s">
        <v>1375</v>
      </c>
      <c r="K346" s="1" t="s">
        <v>3602</v>
      </c>
      <c r="M346" s="2"/>
      <c r="O346" s="1" t="s">
        <v>4832</v>
      </c>
      <c r="P346" s="52" t="s">
        <v>3737</v>
      </c>
    </row>
    <row r="347" ht="13.2" spans="1:16">
      <c r="A347" s="1">
        <v>346</v>
      </c>
      <c r="B347" s="1" t="s">
        <v>6</v>
      </c>
      <c r="C347" s="1" t="s">
        <v>7</v>
      </c>
      <c r="D347" s="1" t="s">
        <v>3594</v>
      </c>
      <c r="E347" s="1" t="s">
        <v>3595</v>
      </c>
      <c r="F347" s="1" t="s">
        <v>3585</v>
      </c>
      <c r="H347" s="1" t="s">
        <v>3596</v>
      </c>
      <c r="I347" s="52" t="s">
        <v>1376</v>
      </c>
      <c r="J347" s="52" t="s">
        <v>1377</v>
      </c>
      <c r="K347" s="1" t="s">
        <v>3602</v>
      </c>
      <c r="M347" s="2"/>
      <c r="O347" s="1" t="s">
        <v>4834</v>
      </c>
      <c r="P347" s="52" t="s">
        <v>4835</v>
      </c>
    </row>
    <row r="348" ht="13.2" spans="1:16">
      <c r="A348" s="1">
        <v>347</v>
      </c>
      <c r="B348" s="1" t="s">
        <v>6</v>
      </c>
      <c r="C348" s="1" t="s">
        <v>7</v>
      </c>
      <c r="D348" s="1" t="s">
        <v>3594</v>
      </c>
      <c r="E348" s="1" t="s">
        <v>3595</v>
      </c>
      <c r="F348" s="1" t="s">
        <v>3585</v>
      </c>
      <c r="H348" s="1" t="s">
        <v>3596</v>
      </c>
      <c r="I348" s="52" t="s">
        <v>1378</v>
      </c>
      <c r="J348" s="52" t="s">
        <v>1379</v>
      </c>
      <c r="K348" s="1" t="s">
        <v>3602</v>
      </c>
      <c r="M348" s="2"/>
      <c r="O348" s="1" t="s">
        <v>4838</v>
      </c>
      <c r="P348" s="52" t="s">
        <v>4537</v>
      </c>
    </row>
    <row r="349" ht="13.2" spans="1:18">
      <c r="A349" s="1">
        <v>348</v>
      </c>
      <c r="B349" s="1" t="s">
        <v>6</v>
      </c>
      <c r="C349" s="1" t="s">
        <v>8</v>
      </c>
      <c r="D349" s="1" t="s">
        <v>3594</v>
      </c>
      <c r="E349" s="1" t="s">
        <v>3595</v>
      </c>
      <c r="F349" s="1" t="s">
        <v>3585</v>
      </c>
      <c r="H349" s="1" t="s">
        <v>3596</v>
      </c>
      <c r="I349" s="52" t="s">
        <v>1380</v>
      </c>
      <c r="J349" s="52" t="s">
        <v>1381</v>
      </c>
      <c r="K349" s="1" t="s">
        <v>3602</v>
      </c>
      <c r="M349" s="2"/>
      <c r="O349" s="1" t="s">
        <v>4841</v>
      </c>
      <c r="P349" s="52" t="s">
        <v>3686</v>
      </c>
      <c r="R349" s="1" t="s">
        <v>3609</v>
      </c>
    </row>
    <row r="350" ht="13.2" spans="1:16">
      <c r="A350" s="1">
        <v>349</v>
      </c>
      <c r="B350" s="1" t="s">
        <v>6</v>
      </c>
      <c r="C350" s="1" t="s">
        <v>7</v>
      </c>
      <c r="D350" s="1" t="s">
        <v>3594</v>
      </c>
      <c r="E350" s="1" t="s">
        <v>3595</v>
      </c>
      <c r="F350" s="1" t="s">
        <v>3585</v>
      </c>
      <c r="H350" s="1" t="s">
        <v>3596</v>
      </c>
      <c r="I350" s="52" t="s">
        <v>1382</v>
      </c>
      <c r="J350" s="52" t="s">
        <v>1383</v>
      </c>
      <c r="K350" s="1" t="s">
        <v>3602</v>
      </c>
      <c r="M350" s="2"/>
      <c r="O350" s="1" t="s">
        <v>4842</v>
      </c>
      <c r="P350" s="52" t="s">
        <v>3694</v>
      </c>
    </row>
    <row r="351" ht="13.2" spans="1:18">
      <c r="A351" s="1">
        <v>350</v>
      </c>
      <c r="B351" s="1" t="s">
        <v>6</v>
      </c>
      <c r="C351" s="1" t="s">
        <v>8</v>
      </c>
      <c r="D351" s="1" t="s">
        <v>3594</v>
      </c>
      <c r="E351" s="1" t="s">
        <v>3595</v>
      </c>
      <c r="F351" s="1" t="s">
        <v>3585</v>
      </c>
      <c r="H351" s="1" t="s">
        <v>3596</v>
      </c>
      <c r="I351" s="52" t="s">
        <v>1384</v>
      </c>
      <c r="J351" s="52" t="s">
        <v>1385</v>
      </c>
      <c r="K351" s="1" t="s">
        <v>3602</v>
      </c>
      <c r="M351" s="2"/>
      <c r="O351" s="1" t="s">
        <v>4844</v>
      </c>
      <c r="P351" s="52" t="s">
        <v>4845</v>
      </c>
      <c r="R351" s="1" t="s">
        <v>3609</v>
      </c>
    </row>
    <row r="352" ht="13.2" spans="1:16">
      <c r="A352" s="1">
        <v>351</v>
      </c>
      <c r="B352" s="1" t="s">
        <v>6</v>
      </c>
      <c r="C352" s="1" t="s">
        <v>7</v>
      </c>
      <c r="D352" s="1" t="s">
        <v>3594</v>
      </c>
      <c r="E352" s="1" t="s">
        <v>3595</v>
      </c>
      <c r="F352" s="1" t="s">
        <v>3585</v>
      </c>
      <c r="H352" s="1" t="s">
        <v>3596</v>
      </c>
      <c r="I352" s="52" t="s">
        <v>1386</v>
      </c>
      <c r="J352" s="52" t="s">
        <v>1387</v>
      </c>
      <c r="K352" s="52" t="s">
        <v>3597</v>
      </c>
      <c r="M352" s="2"/>
      <c r="O352" s="1" t="s">
        <v>4846</v>
      </c>
      <c r="P352" s="52" t="s">
        <v>3916</v>
      </c>
    </row>
    <row r="353" ht="13.2" spans="1:16">
      <c r="A353" s="1">
        <v>352</v>
      </c>
      <c r="B353" s="1" t="s">
        <v>6</v>
      </c>
      <c r="C353" s="1" t="s">
        <v>7</v>
      </c>
      <c r="D353" s="1" t="s">
        <v>3594</v>
      </c>
      <c r="E353" s="1" t="s">
        <v>3595</v>
      </c>
      <c r="F353" s="1" t="s">
        <v>3585</v>
      </c>
      <c r="H353" s="1" t="s">
        <v>3596</v>
      </c>
      <c r="I353" s="52" t="s">
        <v>1388</v>
      </c>
      <c r="J353" s="52" t="s">
        <v>1389</v>
      </c>
      <c r="K353" s="52" t="s">
        <v>3597</v>
      </c>
      <c r="M353" s="2"/>
      <c r="O353" s="1" t="s">
        <v>4848</v>
      </c>
      <c r="P353" s="52" t="s">
        <v>4849</v>
      </c>
    </row>
    <row r="354" ht="13.2" spans="1:16">
      <c r="A354" s="1">
        <v>353</v>
      </c>
      <c r="B354" s="1" t="s">
        <v>6</v>
      </c>
      <c r="C354" s="1" t="s">
        <v>7</v>
      </c>
      <c r="D354" s="1" t="s">
        <v>3594</v>
      </c>
      <c r="E354" s="1" t="s">
        <v>3595</v>
      </c>
      <c r="F354" s="1" t="s">
        <v>3585</v>
      </c>
      <c r="H354" s="1" t="s">
        <v>3596</v>
      </c>
      <c r="I354" s="52" t="s">
        <v>1389</v>
      </c>
      <c r="J354" s="52" t="s">
        <v>1390</v>
      </c>
      <c r="K354" s="52" t="s">
        <v>3597</v>
      </c>
      <c r="M354" s="2"/>
      <c r="N354" s="1" t="s">
        <v>4851</v>
      </c>
      <c r="O354" s="1" t="s">
        <v>4852</v>
      </c>
      <c r="P354" s="52" t="s">
        <v>4194</v>
      </c>
    </row>
    <row r="355" ht="13.2" spans="1:16">
      <c r="A355" s="1">
        <v>354</v>
      </c>
      <c r="B355" s="1" t="s">
        <v>6</v>
      </c>
      <c r="C355" s="1" t="s">
        <v>7</v>
      </c>
      <c r="D355" s="1" t="s">
        <v>3594</v>
      </c>
      <c r="E355" s="1" t="s">
        <v>3595</v>
      </c>
      <c r="F355" s="1" t="s">
        <v>3585</v>
      </c>
      <c r="H355" s="1" t="s">
        <v>3596</v>
      </c>
      <c r="I355" s="52" t="s">
        <v>1391</v>
      </c>
      <c r="J355" s="52" t="s">
        <v>1392</v>
      </c>
      <c r="K355" s="52" t="s">
        <v>3597</v>
      </c>
      <c r="M355" s="2"/>
      <c r="O355" s="1" t="s">
        <v>4854</v>
      </c>
      <c r="P355" s="52" t="s">
        <v>2500</v>
      </c>
    </row>
    <row r="356" ht="13.2" spans="1:16">
      <c r="A356" s="1">
        <v>355</v>
      </c>
      <c r="B356" s="1" t="s">
        <v>6</v>
      </c>
      <c r="C356" s="1" t="s">
        <v>7</v>
      </c>
      <c r="D356" s="1" t="s">
        <v>3594</v>
      </c>
      <c r="E356" s="1" t="s">
        <v>3595</v>
      </c>
      <c r="F356" s="1" t="s">
        <v>3585</v>
      </c>
      <c r="H356" s="1" t="s">
        <v>3596</v>
      </c>
      <c r="I356" s="52" t="s">
        <v>1393</v>
      </c>
      <c r="J356" s="52" t="s">
        <v>1394</v>
      </c>
      <c r="K356" s="52" t="s">
        <v>3597</v>
      </c>
      <c r="M356" s="2"/>
      <c r="N356" s="1" t="s">
        <v>4857</v>
      </c>
      <c r="O356" s="1" t="s">
        <v>4858</v>
      </c>
      <c r="P356" s="52" t="s">
        <v>4209</v>
      </c>
    </row>
    <row r="357" ht="13.2" spans="1:16">
      <c r="A357" s="1">
        <v>356</v>
      </c>
      <c r="B357" s="1" t="s">
        <v>6</v>
      </c>
      <c r="C357" s="1" t="s">
        <v>7</v>
      </c>
      <c r="D357" s="1" t="s">
        <v>3594</v>
      </c>
      <c r="E357" s="1" t="s">
        <v>3595</v>
      </c>
      <c r="F357" s="1" t="s">
        <v>3585</v>
      </c>
      <c r="H357" s="1" t="s">
        <v>3596</v>
      </c>
      <c r="I357" s="52" t="s">
        <v>1395</v>
      </c>
      <c r="J357" s="52" t="s">
        <v>1396</v>
      </c>
      <c r="K357" s="1" t="s">
        <v>3602</v>
      </c>
      <c r="M357" s="2"/>
      <c r="N357" s="1" t="s">
        <v>4861</v>
      </c>
      <c r="O357" s="1" t="s">
        <v>4862</v>
      </c>
      <c r="P357" s="52" t="s">
        <v>4863</v>
      </c>
    </row>
    <row r="358" ht="13.2" spans="1:16">
      <c r="A358" s="1">
        <v>357</v>
      </c>
      <c r="B358" s="1" t="s">
        <v>6</v>
      </c>
      <c r="C358" s="1" t="s">
        <v>7</v>
      </c>
      <c r="D358" s="1" t="s">
        <v>3594</v>
      </c>
      <c r="E358" s="1" t="s">
        <v>3595</v>
      </c>
      <c r="F358" s="1" t="s">
        <v>3585</v>
      </c>
      <c r="H358" s="1" t="s">
        <v>3596</v>
      </c>
      <c r="I358" s="52" t="s">
        <v>1397</v>
      </c>
      <c r="J358" s="52" t="s">
        <v>1398</v>
      </c>
      <c r="K358" s="52" t="s">
        <v>3597</v>
      </c>
      <c r="M358" s="2"/>
      <c r="O358" s="1" t="s">
        <v>4866</v>
      </c>
      <c r="P358" s="52" t="s">
        <v>4867</v>
      </c>
    </row>
    <row r="359" ht="13.2" spans="1:16">
      <c r="A359" s="1">
        <v>358</v>
      </c>
      <c r="B359" s="1" t="s">
        <v>6</v>
      </c>
      <c r="C359" s="1" t="s">
        <v>7</v>
      </c>
      <c r="D359" s="1" t="s">
        <v>3594</v>
      </c>
      <c r="E359" s="1" t="s">
        <v>3595</v>
      </c>
      <c r="F359" s="1" t="s">
        <v>3585</v>
      </c>
      <c r="H359" s="1" t="s">
        <v>3596</v>
      </c>
      <c r="I359" s="52" t="s">
        <v>1399</v>
      </c>
      <c r="J359" s="52" t="s">
        <v>1400</v>
      </c>
      <c r="K359" s="52" t="s">
        <v>3597</v>
      </c>
      <c r="M359" s="2"/>
      <c r="O359" s="1" t="s">
        <v>4870</v>
      </c>
      <c r="P359" s="52" t="s">
        <v>3447</v>
      </c>
    </row>
    <row r="360" ht="13.2" spans="1:16">
      <c r="A360" s="1">
        <v>359</v>
      </c>
      <c r="B360" s="1" t="s">
        <v>6</v>
      </c>
      <c r="C360" s="1" t="s">
        <v>7</v>
      </c>
      <c r="D360" s="1" t="s">
        <v>3594</v>
      </c>
      <c r="E360" s="1" t="s">
        <v>3595</v>
      </c>
      <c r="F360" s="1" t="s">
        <v>3585</v>
      </c>
      <c r="H360" s="1" t="s">
        <v>3596</v>
      </c>
      <c r="I360" s="52" t="s">
        <v>1401</v>
      </c>
      <c r="J360" s="52" t="s">
        <v>1402</v>
      </c>
      <c r="K360" s="1" t="s">
        <v>3602</v>
      </c>
      <c r="M360" s="2"/>
      <c r="O360" s="1" t="s">
        <v>4872</v>
      </c>
      <c r="P360" s="52" t="s">
        <v>4587</v>
      </c>
    </row>
    <row r="361" ht="13.2" spans="1:16">
      <c r="A361" s="1">
        <v>360</v>
      </c>
      <c r="B361" s="1" t="s">
        <v>6</v>
      </c>
      <c r="C361" s="1" t="s">
        <v>7</v>
      </c>
      <c r="D361" s="1" t="s">
        <v>3594</v>
      </c>
      <c r="E361" s="1" t="s">
        <v>3595</v>
      </c>
      <c r="F361" s="1" t="s">
        <v>3585</v>
      </c>
      <c r="H361" s="1" t="s">
        <v>3596</v>
      </c>
      <c r="I361" s="52" t="s">
        <v>1403</v>
      </c>
      <c r="J361" s="52" t="s">
        <v>1404</v>
      </c>
      <c r="K361" s="1" t="s">
        <v>3602</v>
      </c>
      <c r="M361" s="2"/>
      <c r="O361" s="1" t="s">
        <v>4874</v>
      </c>
      <c r="P361" s="52" t="s">
        <v>4875</v>
      </c>
    </row>
    <row r="362" ht="13.2" spans="1:16">
      <c r="A362" s="1">
        <v>361</v>
      </c>
      <c r="B362" s="1" t="s">
        <v>6</v>
      </c>
      <c r="C362" s="1" t="s">
        <v>7</v>
      </c>
      <c r="D362" s="1" t="s">
        <v>3594</v>
      </c>
      <c r="E362" s="1" t="s">
        <v>3595</v>
      </c>
      <c r="F362" s="1" t="s">
        <v>3585</v>
      </c>
      <c r="H362" s="1" t="s">
        <v>3596</v>
      </c>
      <c r="I362" s="52" t="s">
        <v>1405</v>
      </c>
      <c r="J362" s="52" t="s">
        <v>1406</v>
      </c>
      <c r="K362" s="1" t="s">
        <v>3602</v>
      </c>
      <c r="M362" s="2"/>
      <c r="N362" s="1" t="s">
        <v>4878</v>
      </c>
      <c r="O362" s="1" t="s">
        <v>4879</v>
      </c>
      <c r="P362" s="52" t="s">
        <v>4385</v>
      </c>
    </row>
    <row r="363" ht="13.2" spans="1:16">
      <c r="A363" s="1">
        <v>362</v>
      </c>
      <c r="B363" s="1" t="s">
        <v>6</v>
      </c>
      <c r="C363" s="1" t="s">
        <v>7</v>
      </c>
      <c r="D363" s="1" t="s">
        <v>3594</v>
      </c>
      <c r="E363" s="1" t="s">
        <v>3595</v>
      </c>
      <c r="F363" s="1" t="s">
        <v>3585</v>
      </c>
      <c r="H363" s="1" t="s">
        <v>3596</v>
      </c>
      <c r="I363" s="52" t="s">
        <v>1407</v>
      </c>
      <c r="J363" s="52" t="s">
        <v>1408</v>
      </c>
      <c r="K363" s="1" t="s">
        <v>3602</v>
      </c>
      <c r="M363" s="2"/>
      <c r="N363" s="1" t="s">
        <v>4881</v>
      </c>
      <c r="O363" s="1" t="s">
        <v>4882</v>
      </c>
      <c r="P363" s="52" t="s">
        <v>4883</v>
      </c>
    </row>
    <row r="364" ht="13.2" spans="1:16">
      <c r="A364" s="1">
        <v>363</v>
      </c>
      <c r="B364" s="1" t="s">
        <v>6</v>
      </c>
      <c r="C364" s="1" t="s">
        <v>7</v>
      </c>
      <c r="D364" s="1" t="s">
        <v>3594</v>
      </c>
      <c r="E364" s="1" t="s">
        <v>3595</v>
      </c>
      <c r="F364" s="1" t="s">
        <v>3585</v>
      </c>
      <c r="H364" s="1" t="s">
        <v>3596</v>
      </c>
      <c r="I364" s="52" t="s">
        <v>1409</v>
      </c>
      <c r="J364" s="52" t="s">
        <v>1410</v>
      </c>
      <c r="K364" s="1" t="s">
        <v>3602</v>
      </c>
      <c r="M364" s="2"/>
      <c r="N364" s="1" t="s">
        <v>4886</v>
      </c>
      <c r="O364" s="1" t="s">
        <v>4887</v>
      </c>
      <c r="P364" s="52" t="s">
        <v>3720</v>
      </c>
    </row>
    <row r="365" ht="13.2" spans="1:16">
      <c r="A365" s="1">
        <v>364</v>
      </c>
      <c r="B365" s="1" t="s">
        <v>6</v>
      </c>
      <c r="C365" s="1" t="s">
        <v>7</v>
      </c>
      <c r="D365" s="1" t="s">
        <v>3594</v>
      </c>
      <c r="E365" s="1" t="s">
        <v>3595</v>
      </c>
      <c r="F365" s="1" t="s">
        <v>3585</v>
      </c>
      <c r="H365" s="1" t="s">
        <v>3596</v>
      </c>
      <c r="I365" s="52" t="s">
        <v>1411</v>
      </c>
      <c r="J365" s="52" t="s">
        <v>1412</v>
      </c>
      <c r="K365" s="1" t="s">
        <v>3602</v>
      </c>
      <c r="M365" s="2"/>
      <c r="O365" s="1" t="s">
        <v>4889</v>
      </c>
      <c r="P365" s="52" t="s">
        <v>697</v>
      </c>
    </row>
    <row r="366" ht="13.2" spans="1:16">
      <c r="A366" s="1">
        <v>365</v>
      </c>
      <c r="B366" s="1" t="s">
        <v>6</v>
      </c>
      <c r="C366" s="1" t="s">
        <v>7</v>
      </c>
      <c r="D366" s="1" t="s">
        <v>3594</v>
      </c>
      <c r="E366" s="1" t="s">
        <v>3595</v>
      </c>
      <c r="F366" s="1" t="s">
        <v>3585</v>
      </c>
      <c r="H366" s="1" t="s">
        <v>3596</v>
      </c>
      <c r="I366" s="52" t="s">
        <v>1413</v>
      </c>
      <c r="J366" s="52" t="s">
        <v>1414</v>
      </c>
      <c r="K366" s="52" t="s">
        <v>3597</v>
      </c>
      <c r="M366" s="2"/>
      <c r="O366" s="1" t="s">
        <v>4891</v>
      </c>
      <c r="P366" s="52" t="s">
        <v>3690</v>
      </c>
    </row>
    <row r="367" ht="13.2" spans="1:16">
      <c r="A367" s="1">
        <v>366</v>
      </c>
      <c r="B367" s="1" t="s">
        <v>6</v>
      </c>
      <c r="C367" s="1" t="s">
        <v>7</v>
      </c>
      <c r="D367" s="1" t="s">
        <v>3594</v>
      </c>
      <c r="E367" s="1" t="s">
        <v>3595</v>
      </c>
      <c r="F367" s="1" t="s">
        <v>3585</v>
      </c>
      <c r="H367" s="1" t="s">
        <v>3596</v>
      </c>
      <c r="I367" s="52" t="s">
        <v>1415</v>
      </c>
      <c r="J367" s="52" t="s">
        <v>1416</v>
      </c>
      <c r="K367" s="52" t="s">
        <v>3597</v>
      </c>
      <c r="M367" s="2"/>
      <c r="N367" s="1" t="s">
        <v>4893</v>
      </c>
      <c r="O367" s="1" t="s">
        <v>4894</v>
      </c>
      <c r="P367" s="52" t="s">
        <v>4895</v>
      </c>
    </row>
    <row r="368" ht="13.2" spans="1:16">
      <c r="A368" s="1">
        <v>367</v>
      </c>
      <c r="B368" s="1" t="s">
        <v>6</v>
      </c>
      <c r="C368" s="1" t="s">
        <v>7</v>
      </c>
      <c r="D368" s="1" t="s">
        <v>3594</v>
      </c>
      <c r="E368" s="1" t="s">
        <v>3595</v>
      </c>
      <c r="F368" s="1" t="s">
        <v>3585</v>
      </c>
      <c r="H368" s="1" t="s">
        <v>3596</v>
      </c>
      <c r="I368" s="52" t="s">
        <v>1417</v>
      </c>
      <c r="J368" s="52" t="s">
        <v>1418</v>
      </c>
      <c r="K368" s="52" t="s">
        <v>3597</v>
      </c>
      <c r="M368" s="2"/>
      <c r="N368" s="1" t="s">
        <v>4898</v>
      </c>
      <c r="O368" s="1" t="s">
        <v>4899</v>
      </c>
      <c r="P368" s="52" t="s">
        <v>4613</v>
      </c>
    </row>
    <row r="369" ht="13.2" spans="1:16">
      <c r="A369" s="1">
        <v>368</v>
      </c>
      <c r="B369" s="1" t="s">
        <v>6</v>
      </c>
      <c r="C369" s="1" t="s">
        <v>7</v>
      </c>
      <c r="D369" s="1" t="s">
        <v>3594</v>
      </c>
      <c r="E369" s="1" t="s">
        <v>3595</v>
      </c>
      <c r="F369" s="1" t="s">
        <v>3585</v>
      </c>
      <c r="H369" s="1" t="s">
        <v>3596</v>
      </c>
      <c r="I369" s="52" t="s">
        <v>1419</v>
      </c>
      <c r="J369" s="52" t="s">
        <v>1420</v>
      </c>
      <c r="K369" s="52" t="s">
        <v>3597</v>
      </c>
      <c r="M369" s="2"/>
      <c r="N369" s="1" t="s">
        <v>4901</v>
      </c>
      <c r="O369" s="1" t="s">
        <v>4902</v>
      </c>
      <c r="P369" s="52" t="s">
        <v>3983</v>
      </c>
    </row>
    <row r="370" ht="13.2" spans="1:16">
      <c r="A370" s="1">
        <v>369</v>
      </c>
      <c r="B370" s="1" t="s">
        <v>6</v>
      </c>
      <c r="C370" s="1" t="s">
        <v>7</v>
      </c>
      <c r="D370" s="1" t="s">
        <v>3594</v>
      </c>
      <c r="E370" s="1" t="s">
        <v>3595</v>
      </c>
      <c r="F370" s="1" t="s">
        <v>3585</v>
      </c>
      <c r="H370" s="1" t="s">
        <v>3596</v>
      </c>
      <c r="I370" s="52" t="s">
        <v>1421</v>
      </c>
      <c r="J370" s="52" t="s">
        <v>1422</v>
      </c>
      <c r="K370" s="1" t="s">
        <v>3602</v>
      </c>
      <c r="M370" s="2"/>
      <c r="O370" s="1" t="s">
        <v>4905</v>
      </c>
      <c r="P370" s="52" t="s">
        <v>4906</v>
      </c>
    </row>
    <row r="371" ht="13.2" spans="1:16">
      <c r="A371" s="1">
        <v>370</v>
      </c>
      <c r="B371" s="1" t="s">
        <v>6</v>
      </c>
      <c r="C371" s="1" t="s">
        <v>7</v>
      </c>
      <c r="D371" s="1" t="s">
        <v>3594</v>
      </c>
      <c r="E371" s="1" t="s">
        <v>3595</v>
      </c>
      <c r="F371" s="1" t="s">
        <v>3585</v>
      </c>
      <c r="H371" s="1" t="s">
        <v>3596</v>
      </c>
      <c r="I371" s="52" t="s">
        <v>1423</v>
      </c>
      <c r="J371" s="52" t="s">
        <v>1424</v>
      </c>
      <c r="K371" s="1" t="s">
        <v>3602</v>
      </c>
      <c r="M371" s="2"/>
      <c r="O371" s="1" t="s">
        <v>4909</v>
      </c>
      <c r="P371" s="52" t="s">
        <v>4025</v>
      </c>
    </row>
    <row r="372" ht="13.2" spans="1:16">
      <c r="A372" s="1">
        <v>371</v>
      </c>
      <c r="B372" s="1" t="s">
        <v>6</v>
      </c>
      <c r="C372" s="1" t="s">
        <v>7</v>
      </c>
      <c r="D372" s="1" t="s">
        <v>3594</v>
      </c>
      <c r="E372" s="1" t="s">
        <v>3595</v>
      </c>
      <c r="F372" s="1" t="s">
        <v>3585</v>
      </c>
      <c r="H372" s="1" t="s">
        <v>3596</v>
      </c>
      <c r="I372" s="52" t="s">
        <v>1425</v>
      </c>
      <c r="J372" s="52" t="s">
        <v>1426</v>
      </c>
      <c r="K372" s="1" t="s">
        <v>3602</v>
      </c>
      <c r="M372" s="2"/>
      <c r="N372" s="1" t="s">
        <v>4911</v>
      </c>
      <c r="O372" s="1" t="s">
        <v>4912</v>
      </c>
      <c r="P372" s="52" t="s">
        <v>4005</v>
      </c>
    </row>
    <row r="373" ht="13.2" spans="1:16">
      <c r="A373" s="1">
        <v>372</v>
      </c>
      <c r="B373" s="1" t="s">
        <v>6</v>
      </c>
      <c r="C373" s="1" t="s">
        <v>7</v>
      </c>
      <c r="D373" s="1" t="s">
        <v>3594</v>
      </c>
      <c r="E373" s="1" t="s">
        <v>3595</v>
      </c>
      <c r="F373" s="1" t="s">
        <v>3585</v>
      </c>
      <c r="H373" s="1" t="s">
        <v>3596</v>
      </c>
      <c r="I373" s="52" t="s">
        <v>1427</v>
      </c>
      <c r="J373" s="52" t="s">
        <v>1428</v>
      </c>
      <c r="K373" s="1" t="s">
        <v>3602</v>
      </c>
      <c r="M373" s="2"/>
      <c r="O373" s="1" t="s">
        <v>4914</v>
      </c>
      <c r="P373" s="52" t="s">
        <v>4845</v>
      </c>
    </row>
    <row r="374" ht="13.2" spans="1:16">
      <c r="A374" s="1">
        <v>373</v>
      </c>
      <c r="B374" s="1" t="s">
        <v>6</v>
      </c>
      <c r="C374" s="1" t="s">
        <v>7</v>
      </c>
      <c r="D374" s="1" t="s">
        <v>3594</v>
      </c>
      <c r="E374" s="1" t="s">
        <v>3595</v>
      </c>
      <c r="F374" s="1" t="s">
        <v>3585</v>
      </c>
      <c r="H374" s="1" t="s">
        <v>3596</v>
      </c>
      <c r="I374" s="52" t="s">
        <v>1429</v>
      </c>
      <c r="J374" s="52" t="s">
        <v>1430</v>
      </c>
      <c r="K374" s="1" t="s">
        <v>3602</v>
      </c>
      <c r="M374" s="2"/>
      <c r="N374" s="1" t="s">
        <v>4917</v>
      </c>
      <c r="O374" s="1" t="s">
        <v>4918</v>
      </c>
      <c r="P374" s="52" t="s">
        <v>4472</v>
      </c>
    </row>
    <row r="375" ht="13.2" spans="1:16">
      <c r="A375" s="1">
        <v>374</v>
      </c>
      <c r="B375" s="1" t="s">
        <v>6</v>
      </c>
      <c r="C375" s="1" t="s">
        <v>7</v>
      </c>
      <c r="D375" s="1" t="s">
        <v>3594</v>
      </c>
      <c r="E375" s="1" t="s">
        <v>3595</v>
      </c>
      <c r="F375" s="1" t="s">
        <v>3585</v>
      </c>
      <c r="H375" s="1" t="s">
        <v>3596</v>
      </c>
      <c r="I375" s="52" t="s">
        <v>1431</v>
      </c>
      <c r="J375" s="52" t="s">
        <v>1432</v>
      </c>
      <c r="K375" s="1" t="s">
        <v>3602</v>
      </c>
      <c r="M375" s="2"/>
      <c r="N375" s="1" t="s">
        <v>4920</v>
      </c>
      <c r="O375" s="1" t="s">
        <v>4921</v>
      </c>
      <c r="P375" s="52" t="s">
        <v>4922</v>
      </c>
    </row>
    <row r="376" ht="13.2" spans="1:16">
      <c r="A376" s="1">
        <v>375</v>
      </c>
      <c r="B376" s="1" t="s">
        <v>6</v>
      </c>
      <c r="C376" s="1" t="s">
        <v>7</v>
      </c>
      <c r="D376" s="1" t="s">
        <v>3594</v>
      </c>
      <c r="E376" s="1" t="s">
        <v>3595</v>
      </c>
      <c r="F376" s="1" t="s">
        <v>3585</v>
      </c>
      <c r="H376" s="1" t="s">
        <v>3596</v>
      </c>
      <c r="I376" s="52" t="s">
        <v>1433</v>
      </c>
      <c r="J376" s="52" t="s">
        <v>1434</v>
      </c>
      <c r="K376" s="1" t="s">
        <v>3602</v>
      </c>
      <c r="M376" s="2"/>
      <c r="N376" s="1" t="s">
        <v>4925</v>
      </c>
      <c r="O376" s="1" t="s">
        <v>4926</v>
      </c>
      <c r="P376" s="52" t="s">
        <v>4927</v>
      </c>
    </row>
    <row r="377" ht="13.2" spans="1:16">
      <c r="A377" s="1">
        <v>376</v>
      </c>
      <c r="B377" s="1" t="s">
        <v>6</v>
      </c>
      <c r="C377" s="1" t="s">
        <v>7</v>
      </c>
      <c r="D377" s="1" t="s">
        <v>3594</v>
      </c>
      <c r="E377" s="1" t="s">
        <v>3595</v>
      </c>
      <c r="F377" s="1" t="s">
        <v>3585</v>
      </c>
      <c r="H377" s="1" t="s">
        <v>3596</v>
      </c>
      <c r="I377" s="52" t="s">
        <v>1435</v>
      </c>
      <c r="J377" s="52" t="s">
        <v>1436</v>
      </c>
      <c r="K377" s="1" t="s">
        <v>3602</v>
      </c>
      <c r="M377" s="2"/>
      <c r="N377" s="1" t="s">
        <v>4930</v>
      </c>
      <c r="O377" s="1" t="s">
        <v>4931</v>
      </c>
      <c r="P377" s="52" t="s">
        <v>4472</v>
      </c>
    </row>
    <row r="378" ht="13.2" spans="1:16">
      <c r="A378" s="1">
        <v>377</v>
      </c>
      <c r="B378" s="1" t="s">
        <v>6</v>
      </c>
      <c r="C378" s="1" t="s">
        <v>7</v>
      </c>
      <c r="D378" s="1" t="s">
        <v>3594</v>
      </c>
      <c r="E378" s="1" t="s">
        <v>3595</v>
      </c>
      <c r="F378" s="1" t="s">
        <v>3585</v>
      </c>
      <c r="H378" s="1" t="s">
        <v>3596</v>
      </c>
      <c r="I378" s="52" t="s">
        <v>1437</v>
      </c>
      <c r="J378" s="52" t="s">
        <v>1438</v>
      </c>
      <c r="K378" s="1" t="s">
        <v>3602</v>
      </c>
      <c r="M378" s="2"/>
      <c r="N378" s="1" t="s">
        <v>4933</v>
      </c>
      <c r="O378" s="1" t="s">
        <v>4934</v>
      </c>
      <c r="P378" s="52" t="s">
        <v>3983</v>
      </c>
    </row>
    <row r="379" ht="13.2" spans="1:16">
      <c r="A379" s="1">
        <v>378</v>
      </c>
      <c r="B379" s="1" t="s">
        <v>6</v>
      </c>
      <c r="C379" s="1" t="s">
        <v>7</v>
      </c>
      <c r="D379" s="1" t="s">
        <v>3594</v>
      </c>
      <c r="E379" s="1" t="s">
        <v>3595</v>
      </c>
      <c r="F379" s="1" t="s">
        <v>3585</v>
      </c>
      <c r="H379" s="1" t="s">
        <v>3596</v>
      </c>
      <c r="I379" s="52" t="s">
        <v>1439</v>
      </c>
      <c r="J379" s="52" t="s">
        <v>1440</v>
      </c>
      <c r="K379" s="1" t="s">
        <v>3602</v>
      </c>
      <c r="M379" s="2"/>
      <c r="N379" s="1" t="s">
        <v>4936</v>
      </c>
      <c r="O379" s="1" t="s">
        <v>4937</v>
      </c>
      <c r="P379" s="52" t="s">
        <v>3635</v>
      </c>
    </row>
    <row r="380" ht="13.2" spans="1:16">
      <c r="A380" s="1">
        <v>379</v>
      </c>
      <c r="B380" s="1" t="s">
        <v>6</v>
      </c>
      <c r="C380" s="1" t="s">
        <v>7</v>
      </c>
      <c r="D380" s="1" t="s">
        <v>3594</v>
      </c>
      <c r="E380" s="1" t="s">
        <v>3595</v>
      </c>
      <c r="F380" s="1" t="s">
        <v>3585</v>
      </c>
      <c r="H380" s="1" t="s">
        <v>3596</v>
      </c>
      <c r="I380" s="52" t="s">
        <v>1441</v>
      </c>
      <c r="J380" s="52" t="s">
        <v>1442</v>
      </c>
      <c r="K380" s="1" t="s">
        <v>3602</v>
      </c>
      <c r="M380" s="2"/>
      <c r="N380" s="1" t="s">
        <v>4939</v>
      </c>
      <c r="O380" s="1" t="s">
        <v>4940</v>
      </c>
      <c r="P380" s="52" t="s">
        <v>4941</v>
      </c>
    </row>
    <row r="381" ht="13.2" spans="1:18">
      <c r="A381" s="1">
        <v>380</v>
      </c>
      <c r="B381" s="1" t="s">
        <v>6</v>
      </c>
      <c r="C381" s="1" t="s">
        <v>8</v>
      </c>
      <c r="D381" s="1" t="s">
        <v>3594</v>
      </c>
      <c r="E381" s="1" t="s">
        <v>3595</v>
      </c>
      <c r="F381" s="1" t="s">
        <v>3585</v>
      </c>
      <c r="H381" s="1" t="s">
        <v>3596</v>
      </c>
      <c r="I381" s="52" t="s">
        <v>1443</v>
      </c>
      <c r="J381" s="52" t="s">
        <v>1444</v>
      </c>
      <c r="K381" s="1" t="s">
        <v>3602</v>
      </c>
      <c r="M381" s="2"/>
      <c r="N381" s="1" t="s">
        <v>4943</v>
      </c>
      <c r="O381" s="1" t="s">
        <v>4944</v>
      </c>
      <c r="P381" s="52" t="s">
        <v>4945</v>
      </c>
      <c r="R381" s="1" t="s">
        <v>3609</v>
      </c>
    </row>
    <row r="382" ht="13.2" spans="1:16">
      <c r="A382" s="1">
        <v>381</v>
      </c>
      <c r="B382" s="1" t="s">
        <v>6</v>
      </c>
      <c r="C382" s="1" t="s">
        <v>7</v>
      </c>
      <c r="D382" s="1" t="s">
        <v>3594</v>
      </c>
      <c r="E382" s="1" t="s">
        <v>3595</v>
      </c>
      <c r="F382" s="1" t="s">
        <v>3585</v>
      </c>
      <c r="H382" s="1" t="s">
        <v>3596</v>
      </c>
      <c r="I382" s="52" t="s">
        <v>1445</v>
      </c>
      <c r="J382" s="52" t="s">
        <v>1446</v>
      </c>
      <c r="K382" s="1" t="s">
        <v>3602</v>
      </c>
      <c r="M382" s="2"/>
      <c r="N382" s="1" t="s">
        <v>4946</v>
      </c>
      <c r="O382" s="1" t="s">
        <v>4947</v>
      </c>
      <c r="P382" s="52" t="s">
        <v>3635</v>
      </c>
    </row>
    <row r="383" ht="13.2" spans="1:16">
      <c r="A383" s="1">
        <v>382</v>
      </c>
      <c r="B383" s="1" t="s">
        <v>6</v>
      </c>
      <c r="C383" s="1" t="s">
        <v>7</v>
      </c>
      <c r="D383" s="1" t="s">
        <v>3594</v>
      </c>
      <c r="E383" s="1" t="s">
        <v>3595</v>
      </c>
      <c r="F383" s="1" t="s">
        <v>3585</v>
      </c>
      <c r="H383" s="1" t="s">
        <v>3596</v>
      </c>
      <c r="I383" s="52" t="s">
        <v>1447</v>
      </c>
      <c r="J383" s="52" t="s">
        <v>1448</v>
      </c>
      <c r="K383" s="1" t="s">
        <v>3602</v>
      </c>
      <c r="M383" s="2"/>
      <c r="O383" s="1" t="s">
        <v>4949</v>
      </c>
      <c r="P383" s="52" t="s">
        <v>4537</v>
      </c>
    </row>
    <row r="384" ht="13.2" spans="1:16">
      <c r="A384" s="1">
        <v>383</v>
      </c>
      <c r="B384" s="1" t="s">
        <v>6</v>
      </c>
      <c r="C384" s="1" t="s">
        <v>7</v>
      </c>
      <c r="D384" s="1" t="s">
        <v>3594</v>
      </c>
      <c r="E384" s="1" t="s">
        <v>3595</v>
      </c>
      <c r="F384" s="1" t="s">
        <v>3585</v>
      </c>
      <c r="H384" s="1" t="s">
        <v>3596</v>
      </c>
      <c r="I384" s="52" t="s">
        <v>1449</v>
      </c>
      <c r="J384" s="52" t="s">
        <v>1450</v>
      </c>
      <c r="K384" s="1" t="s">
        <v>3602</v>
      </c>
      <c r="M384" s="2"/>
      <c r="N384" s="1" t="s">
        <v>4951</v>
      </c>
      <c r="O384" s="1" t="s">
        <v>4952</v>
      </c>
      <c r="P384" s="52" t="s">
        <v>3897</v>
      </c>
    </row>
    <row r="385" ht="13.2" spans="1:16">
      <c r="A385" s="1">
        <v>384</v>
      </c>
      <c r="B385" s="1" t="s">
        <v>6</v>
      </c>
      <c r="C385" s="1" t="s">
        <v>7</v>
      </c>
      <c r="D385" s="1" t="s">
        <v>3594</v>
      </c>
      <c r="E385" s="1" t="s">
        <v>3595</v>
      </c>
      <c r="F385" s="1" t="s">
        <v>3585</v>
      </c>
      <c r="H385" s="1" t="s">
        <v>3596</v>
      </c>
      <c r="I385" s="52" t="s">
        <v>1450</v>
      </c>
      <c r="J385" s="52" t="s">
        <v>1451</v>
      </c>
      <c r="K385" s="1" t="s">
        <v>3602</v>
      </c>
      <c r="M385" s="2"/>
      <c r="N385" s="1" t="s">
        <v>4954</v>
      </c>
      <c r="O385" s="1" t="s">
        <v>4955</v>
      </c>
      <c r="P385" s="52" t="s">
        <v>3708</v>
      </c>
    </row>
    <row r="386" ht="13.2" spans="1:16">
      <c r="A386" s="1">
        <v>385</v>
      </c>
      <c r="B386" s="1" t="s">
        <v>6</v>
      </c>
      <c r="C386" s="1" t="s">
        <v>7</v>
      </c>
      <c r="D386" s="1" t="s">
        <v>3594</v>
      </c>
      <c r="E386" s="1" t="s">
        <v>3595</v>
      </c>
      <c r="F386" s="1" t="s">
        <v>3585</v>
      </c>
      <c r="H386" s="1" t="s">
        <v>3596</v>
      </c>
      <c r="I386" s="52" t="s">
        <v>1452</v>
      </c>
      <c r="J386" s="52" t="s">
        <v>1453</v>
      </c>
      <c r="K386" s="1" t="s">
        <v>3602</v>
      </c>
      <c r="M386" s="2"/>
      <c r="N386" s="1" t="s">
        <v>4957</v>
      </c>
      <c r="O386" s="1" t="s">
        <v>4958</v>
      </c>
      <c r="P386" s="52" t="s">
        <v>4050</v>
      </c>
    </row>
    <row r="387" ht="13.2" spans="1:16">
      <c r="A387" s="1">
        <v>386</v>
      </c>
      <c r="B387" s="1" t="s">
        <v>6</v>
      </c>
      <c r="C387" s="1" t="s">
        <v>7</v>
      </c>
      <c r="D387" s="1" t="s">
        <v>3594</v>
      </c>
      <c r="E387" s="1" t="s">
        <v>3595</v>
      </c>
      <c r="F387" s="1" t="s">
        <v>3585</v>
      </c>
      <c r="H387" s="1" t="s">
        <v>3596</v>
      </c>
      <c r="I387" s="52" t="s">
        <v>1454</v>
      </c>
      <c r="J387" s="52" t="s">
        <v>1455</v>
      </c>
      <c r="K387" s="1" t="s">
        <v>3602</v>
      </c>
      <c r="M387" s="2"/>
      <c r="N387" s="1" t="s">
        <v>4960</v>
      </c>
      <c r="O387" s="1" t="s">
        <v>4961</v>
      </c>
      <c r="P387" s="52" t="s">
        <v>3782</v>
      </c>
    </row>
    <row r="388" ht="13.2" spans="1:16">
      <c r="A388" s="1">
        <v>387</v>
      </c>
      <c r="B388" s="1" t="s">
        <v>6</v>
      </c>
      <c r="C388" s="1" t="s">
        <v>7</v>
      </c>
      <c r="D388" s="1" t="s">
        <v>3594</v>
      </c>
      <c r="E388" s="1" t="s">
        <v>3595</v>
      </c>
      <c r="F388" s="1" t="s">
        <v>3585</v>
      </c>
      <c r="H388" s="1" t="s">
        <v>3596</v>
      </c>
      <c r="I388" s="52" t="s">
        <v>1456</v>
      </c>
      <c r="J388" s="52" t="s">
        <v>1457</v>
      </c>
      <c r="K388" s="1" t="s">
        <v>3602</v>
      </c>
      <c r="M388" s="2"/>
      <c r="N388" s="1" t="s">
        <v>4963</v>
      </c>
      <c r="O388" s="1" t="s">
        <v>4964</v>
      </c>
      <c r="P388" s="52" t="s">
        <v>4965</v>
      </c>
    </row>
    <row r="389" ht="13.2" spans="1:16">
      <c r="A389" s="1">
        <v>388</v>
      </c>
      <c r="B389" s="1" t="s">
        <v>6</v>
      </c>
      <c r="C389" s="1" t="s">
        <v>7</v>
      </c>
      <c r="D389" s="1" t="s">
        <v>3594</v>
      </c>
      <c r="E389" s="1" t="s">
        <v>3595</v>
      </c>
      <c r="F389" s="1" t="s">
        <v>3585</v>
      </c>
      <c r="H389" s="1" t="s">
        <v>3596</v>
      </c>
      <c r="I389" s="52" t="s">
        <v>1458</v>
      </c>
      <c r="J389" s="52" t="s">
        <v>1459</v>
      </c>
      <c r="K389" s="1" t="s">
        <v>3602</v>
      </c>
      <c r="M389" s="2"/>
      <c r="O389" s="1" t="s">
        <v>4968</v>
      </c>
      <c r="P389" s="52" t="s">
        <v>4969</v>
      </c>
    </row>
    <row r="390" ht="13.2" spans="1:16">
      <c r="A390" s="1">
        <v>389</v>
      </c>
      <c r="B390" s="1" t="s">
        <v>6</v>
      </c>
      <c r="C390" s="1" t="s">
        <v>7</v>
      </c>
      <c r="D390" s="1" t="s">
        <v>3594</v>
      </c>
      <c r="E390" s="1" t="s">
        <v>3595</v>
      </c>
      <c r="F390" s="1" t="s">
        <v>3585</v>
      </c>
      <c r="H390" s="1" t="s">
        <v>3596</v>
      </c>
      <c r="I390" s="52" t="s">
        <v>1460</v>
      </c>
      <c r="J390" s="52" t="s">
        <v>1461</v>
      </c>
      <c r="K390" s="1" t="s">
        <v>3602</v>
      </c>
      <c r="M390" s="2"/>
      <c r="O390" s="1" t="s">
        <v>4971</v>
      </c>
      <c r="P390" s="52" t="s">
        <v>4972</v>
      </c>
    </row>
    <row r="391" ht="13.2" spans="1:16">
      <c r="A391" s="1">
        <v>390</v>
      </c>
      <c r="B391" s="1" t="s">
        <v>6</v>
      </c>
      <c r="C391" s="1" t="s">
        <v>7</v>
      </c>
      <c r="D391" s="1" t="s">
        <v>3594</v>
      </c>
      <c r="E391" s="1" t="s">
        <v>3595</v>
      </c>
      <c r="F391" s="1" t="s">
        <v>3585</v>
      </c>
      <c r="H391" s="1" t="s">
        <v>3596</v>
      </c>
      <c r="I391" s="52" t="s">
        <v>1462</v>
      </c>
      <c r="J391" s="52" t="s">
        <v>1463</v>
      </c>
      <c r="K391" s="52" t="s">
        <v>3597</v>
      </c>
      <c r="M391" s="2"/>
      <c r="O391" s="1" t="s">
        <v>4975</v>
      </c>
      <c r="P391" s="52" t="s">
        <v>3654</v>
      </c>
    </row>
    <row r="392" ht="13.2" spans="1:16">
      <c r="A392" s="1">
        <v>391</v>
      </c>
      <c r="B392" s="1" t="s">
        <v>6</v>
      </c>
      <c r="C392" s="1" t="s">
        <v>7</v>
      </c>
      <c r="D392" s="1" t="s">
        <v>3594</v>
      </c>
      <c r="E392" s="1" t="s">
        <v>3595</v>
      </c>
      <c r="F392" s="1" t="s">
        <v>3585</v>
      </c>
      <c r="H392" s="1" t="s">
        <v>3596</v>
      </c>
      <c r="I392" s="52" t="s">
        <v>1464</v>
      </c>
      <c r="J392" s="52" t="s">
        <v>1465</v>
      </c>
      <c r="K392" s="1" t="s">
        <v>3602</v>
      </c>
      <c r="M392" s="2"/>
      <c r="O392" s="1" t="s">
        <v>4978</v>
      </c>
      <c r="P392" s="52" t="s">
        <v>4979</v>
      </c>
    </row>
    <row r="393" ht="13.2" spans="1:16">
      <c r="A393" s="1">
        <v>392</v>
      </c>
      <c r="B393" s="1" t="s">
        <v>6</v>
      </c>
      <c r="C393" s="1" t="s">
        <v>7</v>
      </c>
      <c r="D393" s="1" t="s">
        <v>3594</v>
      </c>
      <c r="E393" s="1" t="s">
        <v>3595</v>
      </c>
      <c r="F393" s="1" t="s">
        <v>3585</v>
      </c>
      <c r="H393" s="1" t="s">
        <v>3596</v>
      </c>
      <c r="I393" s="52" t="s">
        <v>1466</v>
      </c>
      <c r="J393" s="52" t="s">
        <v>1467</v>
      </c>
      <c r="K393" s="52" t="s">
        <v>3597</v>
      </c>
      <c r="M393" s="2"/>
      <c r="O393" s="1" t="s">
        <v>4982</v>
      </c>
      <c r="P393" s="52" t="s">
        <v>4983</v>
      </c>
    </row>
    <row r="394" ht="13.2" spans="1:16">
      <c r="A394" s="1">
        <v>393</v>
      </c>
      <c r="B394" s="1" t="s">
        <v>6</v>
      </c>
      <c r="C394" s="1" t="s">
        <v>7</v>
      </c>
      <c r="D394" s="1" t="s">
        <v>3594</v>
      </c>
      <c r="E394" s="1" t="s">
        <v>3595</v>
      </c>
      <c r="F394" s="1" t="s">
        <v>3585</v>
      </c>
      <c r="H394" s="1" t="s">
        <v>3596</v>
      </c>
      <c r="I394" s="52" t="s">
        <v>1468</v>
      </c>
      <c r="J394" s="52" t="s">
        <v>1469</v>
      </c>
      <c r="K394" s="1" t="s">
        <v>3602</v>
      </c>
      <c r="M394" s="2"/>
      <c r="N394" s="1" t="s">
        <v>4986</v>
      </c>
      <c r="O394" s="1" t="s">
        <v>4987</v>
      </c>
      <c r="P394" s="52" t="s">
        <v>4988</v>
      </c>
    </row>
    <row r="395" ht="13.2" spans="1:16">
      <c r="A395" s="1">
        <v>394</v>
      </c>
      <c r="B395" s="1" t="s">
        <v>6</v>
      </c>
      <c r="C395" s="1" t="s">
        <v>7</v>
      </c>
      <c r="D395" s="1" t="s">
        <v>3594</v>
      </c>
      <c r="E395" s="1" t="s">
        <v>3595</v>
      </c>
      <c r="F395" s="1" t="s">
        <v>3585</v>
      </c>
      <c r="H395" s="1" t="s">
        <v>3596</v>
      </c>
      <c r="I395" s="52" t="s">
        <v>1470</v>
      </c>
      <c r="J395" s="52" t="s">
        <v>1471</v>
      </c>
      <c r="K395" s="1" t="s">
        <v>3602</v>
      </c>
      <c r="M395" s="2"/>
      <c r="O395" s="1" t="s">
        <v>4991</v>
      </c>
      <c r="P395" s="52" t="s">
        <v>4992</v>
      </c>
    </row>
    <row r="396" ht="13.2" spans="1:16">
      <c r="A396" s="1">
        <v>395</v>
      </c>
      <c r="B396" s="1" t="s">
        <v>6</v>
      </c>
      <c r="C396" s="1" t="s">
        <v>7</v>
      </c>
      <c r="D396" s="1" t="s">
        <v>3594</v>
      </c>
      <c r="E396" s="1" t="s">
        <v>3595</v>
      </c>
      <c r="F396" s="1" t="s">
        <v>3585</v>
      </c>
      <c r="H396" s="1" t="s">
        <v>3596</v>
      </c>
      <c r="I396" s="52" t="s">
        <v>1472</v>
      </c>
      <c r="J396" s="52" t="s">
        <v>1473</v>
      </c>
      <c r="K396" s="52" t="s">
        <v>3597</v>
      </c>
      <c r="M396" s="2"/>
      <c r="O396" s="1" t="s">
        <v>4994</v>
      </c>
      <c r="P396" s="52" t="s">
        <v>4531</v>
      </c>
    </row>
    <row r="397" ht="13.2" spans="1:16">
      <c r="A397" s="1">
        <v>396</v>
      </c>
      <c r="B397" s="1" t="s">
        <v>6</v>
      </c>
      <c r="C397" s="1" t="s">
        <v>7</v>
      </c>
      <c r="D397" s="1" t="s">
        <v>3594</v>
      </c>
      <c r="E397" s="1" t="s">
        <v>3595</v>
      </c>
      <c r="F397" s="1" t="s">
        <v>3585</v>
      </c>
      <c r="H397" s="1" t="s">
        <v>3596</v>
      </c>
      <c r="I397" s="52" t="s">
        <v>1474</v>
      </c>
      <c r="J397" s="52" t="s">
        <v>1475</v>
      </c>
      <c r="K397" s="52" t="s">
        <v>3597</v>
      </c>
      <c r="M397" s="2"/>
      <c r="O397" s="1" t="s">
        <v>4997</v>
      </c>
      <c r="P397" s="52" t="s">
        <v>4069</v>
      </c>
    </row>
    <row r="398" ht="13.2" spans="1:16">
      <c r="A398" s="1">
        <v>397</v>
      </c>
      <c r="B398" s="1" t="s">
        <v>6</v>
      </c>
      <c r="C398" s="1" t="s">
        <v>7</v>
      </c>
      <c r="D398" s="1" t="s">
        <v>3594</v>
      </c>
      <c r="E398" s="1" t="s">
        <v>3595</v>
      </c>
      <c r="F398" s="1" t="s">
        <v>3585</v>
      </c>
      <c r="H398" s="1" t="s">
        <v>3596</v>
      </c>
      <c r="I398" s="52" t="s">
        <v>1476</v>
      </c>
      <c r="J398" s="52" t="s">
        <v>1477</v>
      </c>
      <c r="K398" s="52" t="s">
        <v>3597</v>
      </c>
      <c r="M398" s="2"/>
      <c r="O398" s="1" t="s">
        <v>4999</v>
      </c>
      <c r="P398" s="52" t="s">
        <v>4069</v>
      </c>
    </row>
    <row r="399" ht="13.2" spans="1:16">
      <c r="A399" s="1">
        <v>398</v>
      </c>
      <c r="B399" s="1" t="s">
        <v>6</v>
      </c>
      <c r="C399" s="1" t="s">
        <v>7</v>
      </c>
      <c r="D399" s="1" t="s">
        <v>3594</v>
      </c>
      <c r="E399" s="1" t="s">
        <v>3595</v>
      </c>
      <c r="F399" s="1" t="s">
        <v>3585</v>
      </c>
      <c r="H399" s="1" t="s">
        <v>3596</v>
      </c>
      <c r="I399" s="52" t="s">
        <v>1478</v>
      </c>
      <c r="J399" s="52" t="s">
        <v>1479</v>
      </c>
      <c r="K399" s="1" t="s">
        <v>3602</v>
      </c>
      <c r="M399" s="2"/>
      <c r="N399" s="1" t="s">
        <v>5001</v>
      </c>
      <c r="O399" s="1" t="s">
        <v>5002</v>
      </c>
      <c r="P399" s="52" t="s">
        <v>4143</v>
      </c>
    </row>
    <row r="400" ht="13.2" spans="1:16">
      <c r="A400" s="1">
        <v>399</v>
      </c>
      <c r="B400" s="1" t="s">
        <v>6</v>
      </c>
      <c r="C400" s="1" t="s">
        <v>7</v>
      </c>
      <c r="D400" s="1" t="s">
        <v>3594</v>
      </c>
      <c r="E400" s="1" t="s">
        <v>3595</v>
      </c>
      <c r="F400" s="1" t="s">
        <v>3585</v>
      </c>
      <c r="H400" s="1" t="s">
        <v>3596</v>
      </c>
      <c r="I400" s="52" t="s">
        <v>1480</v>
      </c>
      <c r="J400" s="52" t="s">
        <v>1481</v>
      </c>
      <c r="K400" s="1" t="s">
        <v>3602</v>
      </c>
      <c r="M400" s="2"/>
      <c r="O400" s="1" t="s">
        <v>5004</v>
      </c>
      <c r="P400" s="52" t="s">
        <v>5005</v>
      </c>
    </row>
    <row r="401" ht="13.2" spans="1:16">
      <c r="A401" s="1">
        <v>400</v>
      </c>
      <c r="B401" s="1" t="s">
        <v>6</v>
      </c>
      <c r="C401" s="1" t="s">
        <v>7</v>
      </c>
      <c r="D401" s="1" t="s">
        <v>3594</v>
      </c>
      <c r="E401" s="1" t="s">
        <v>3595</v>
      </c>
      <c r="F401" s="1" t="s">
        <v>3585</v>
      </c>
      <c r="H401" s="1" t="s">
        <v>3596</v>
      </c>
      <c r="I401" s="52" t="s">
        <v>1482</v>
      </c>
      <c r="J401" s="52" t="s">
        <v>1483</v>
      </c>
      <c r="K401" s="52" t="s">
        <v>3597</v>
      </c>
      <c r="M401" s="2"/>
      <c r="O401" s="1" t="s">
        <v>5008</v>
      </c>
      <c r="P401" s="52" t="s">
        <v>4116</v>
      </c>
    </row>
    <row r="402" ht="13.2" spans="1:18">
      <c r="A402" s="1">
        <v>401</v>
      </c>
      <c r="B402" s="1" t="s">
        <v>6</v>
      </c>
      <c r="C402" s="1" t="s">
        <v>8</v>
      </c>
      <c r="D402" s="1" t="s">
        <v>3594</v>
      </c>
      <c r="E402" s="1" t="s">
        <v>3595</v>
      </c>
      <c r="F402" s="1" t="s">
        <v>3585</v>
      </c>
      <c r="H402" s="1" t="s">
        <v>3596</v>
      </c>
      <c r="I402" s="52" t="s">
        <v>1484</v>
      </c>
      <c r="J402" s="52" t="s">
        <v>1485</v>
      </c>
      <c r="K402" s="52" t="s">
        <v>3597</v>
      </c>
      <c r="M402" s="2"/>
      <c r="O402" s="1" t="s">
        <v>5011</v>
      </c>
      <c r="P402" s="52" t="s">
        <v>5012</v>
      </c>
      <c r="R402" s="1" t="s">
        <v>3609</v>
      </c>
    </row>
    <row r="403" ht="13.2" spans="1:16">
      <c r="A403" s="1">
        <v>402</v>
      </c>
      <c r="B403" s="1" t="s">
        <v>6</v>
      </c>
      <c r="C403" s="1" t="s">
        <v>7</v>
      </c>
      <c r="D403" s="1" t="s">
        <v>3594</v>
      </c>
      <c r="E403" s="1" t="s">
        <v>3595</v>
      </c>
      <c r="F403" s="1" t="s">
        <v>3585</v>
      </c>
      <c r="H403" s="1" t="s">
        <v>3596</v>
      </c>
      <c r="I403" s="52" t="s">
        <v>1486</v>
      </c>
      <c r="J403" s="52" t="s">
        <v>1487</v>
      </c>
      <c r="K403" s="52" t="s">
        <v>3597</v>
      </c>
      <c r="M403" s="2"/>
      <c r="O403" s="1" t="s">
        <v>5013</v>
      </c>
      <c r="P403" s="52" t="s">
        <v>3823</v>
      </c>
    </row>
    <row r="404" ht="13.2" spans="1:16">
      <c r="A404" s="1">
        <v>403</v>
      </c>
      <c r="B404" s="1" t="s">
        <v>6</v>
      </c>
      <c r="C404" s="1" t="s">
        <v>7</v>
      </c>
      <c r="D404" s="1" t="s">
        <v>3594</v>
      </c>
      <c r="E404" s="1" t="s">
        <v>3595</v>
      </c>
      <c r="F404" s="1" t="s">
        <v>3585</v>
      </c>
      <c r="H404" s="1" t="s">
        <v>3596</v>
      </c>
      <c r="I404" s="52" t="s">
        <v>1488</v>
      </c>
      <c r="J404" s="52" t="s">
        <v>1489</v>
      </c>
      <c r="K404" s="1" t="s">
        <v>3602</v>
      </c>
      <c r="M404" s="2"/>
      <c r="O404" s="1" t="s">
        <v>5015</v>
      </c>
      <c r="P404" s="52" t="s">
        <v>3657</v>
      </c>
    </row>
    <row r="405" ht="13.2" spans="1:16">
      <c r="A405" s="1">
        <v>404</v>
      </c>
      <c r="B405" s="1" t="s">
        <v>6</v>
      </c>
      <c r="C405" s="1" t="s">
        <v>7</v>
      </c>
      <c r="D405" s="1" t="s">
        <v>3594</v>
      </c>
      <c r="E405" s="1" t="s">
        <v>3595</v>
      </c>
      <c r="F405" s="1" t="s">
        <v>3585</v>
      </c>
      <c r="H405" s="1" t="s">
        <v>3596</v>
      </c>
      <c r="I405" s="52" t="s">
        <v>1490</v>
      </c>
      <c r="J405" s="52" t="s">
        <v>1491</v>
      </c>
      <c r="K405" s="52" t="s">
        <v>3597</v>
      </c>
      <c r="M405" s="2"/>
      <c r="O405" s="1" t="s">
        <v>5017</v>
      </c>
      <c r="P405" s="52" t="s">
        <v>3067</v>
      </c>
    </row>
    <row r="406" ht="13.2" spans="1:16">
      <c r="A406" s="1">
        <v>405</v>
      </c>
      <c r="B406" s="1" t="s">
        <v>6</v>
      </c>
      <c r="C406" s="1" t="s">
        <v>7</v>
      </c>
      <c r="D406" s="1" t="s">
        <v>3594</v>
      </c>
      <c r="E406" s="1" t="s">
        <v>3595</v>
      </c>
      <c r="F406" s="1" t="s">
        <v>3585</v>
      </c>
      <c r="H406" s="1" t="s">
        <v>3596</v>
      </c>
      <c r="I406" s="52" t="s">
        <v>1492</v>
      </c>
      <c r="J406" s="52" t="s">
        <v>1493</v>
      </c>
      <c r="K406" s="52" t="s">
        <v>3597</v>
      </c>
      <c r="M406" s="2"/>
      <c r="O406" s="1" t="s">
        <v>5019</v>
      </c>
      <c r="P406" s="52" t="s">
        <v>4102</v>
      </c>
    </row>
    <row r="407" ht="13.2" spans="1:16">
      <c r="A407" s="1">
        <v>406</v>
      </c>
      <c r="B407" s="1" t="s">
        <v>6</v>
      </c>
      <c r="C407" s="1" t="s">
        <v>7</v>
      </c>
      <c r="D407" s="1" t="s">
        <v>3594</v>
      </c>
      <c r="E407" s="1" t="s">
        <v>3595</v>
      </c>
      <c r="F407" s="1" t="s">
        <v>3585</v>
      </c>
      <c r="H407" s="1" t="s">
        <v>3596</v>
      </c>
      <c r="I407" s="52" t="s">
        <v>1494</v>
      </c>
      <c r="J407" s="52" t="s">
        <v>1495</v>
      </c>
      <c r="K407" s="52" t="s">
        <v>3597</v>
      </c>
      <c r="M407" s="2"/>
      <c r="O407" s="1" t="s">
        <v>5021</v>
      </c>
      <c r="P407" s="52" t="s">
        <v>5022</v>
      </c>
    </row>
    <row r="408" ht="13.2" spans="1:16">
      <c r="A408" s="1">
        <v>407</v>
      </c>
      <c r="B408" s="1" t="s">
        <v>6</v>
      </c>
      <c r="C408" s="1" t="s">
        <v>7</v>
      </c>
      <c r="D408" s="1" t="s">
        <v>3594</v>
      </c>
      <c r="E408" s="1" t="s">
        <v>3595</v>
      </c>
      <c r="F408" s="1" t="s">
        <v>3585</v>
      </c>
      <c r="H408" s="1" t="s">
        <v>3596</v>
      </c>
      <c r="I408" s="52" t="s">
        <v>1496</v>
      </c>
      <c r="J408" s="52" t="s">
        <v>1497</v>
      </c>
      <c r="K408" s="52" t="s">
        <v>3597</v>
      </c>
      <c r="M408" s="2"/>
      <c r="O408" s="1" t="s">
        <v>5025</v>
      </c>
      <c r="P408" s="52" t="s">
        <v>3713</v>
      </c>
    </row>
    <row r="409" ht="13.2" spans="1:16">
      <c r="A409" s="1">
        <v>408</v>
      </c>
      <c r="B409" s="1" t="s">
        <v>6</v>
      </c>
      <c r="C409" s="1" t="s">
        <v>7</v>
      </c>
      <c r="D409" s="1" t="s">
        <v>3594</v>
      </c>
      <c r="E409" s="1" t="s">
        <v>3595</v>
      </c>
      <c r="F409" s="1" t="s">
        <v>3585</v>
      </c>
      <c r="H409" s="1" t="s">
        <v>3596</v>
      </c>
      <c r="I409" s="52" t="s">
        <v>1498</v>
      </c>
      <c r="J409" s="52" t="s">
        <v>1499</v>
      </c>
      <c r="K409" s="52" t="s">
        <v>3597</v>
      </c>
      <c r="M409" s="2"/>
      <c r="O409" s="1" t="s">
        <v>5027</v>
      </c>
      <c r="P409" s="52" t="s">
        <v>3604</v>
      </c>
    </row>
    <row r="410" ht="13.2" spans="1:16">
      <c r="A410" s="1">
        <v>409</v>
      </c>
      <c r="B410" s="1" t="s">
        <v>6</v>
      </c>
      <c r="C410" s="1" t="s">
        <v>7</v>
      </c>
      <c r="D410" s="1" t="s">
        <v>3594</v>
      </c>
      <c r="E410" s="1" t="s">
        <v>3595</v>
      </c>
      <c r="F410" s="1" t="s">
        <v>3585</v>
      </c>
      <c r="H410" s="1" t="s">
        <v>3596</v>
      </c>
      <c r="I410" s="52" t="s">
        <v>1500</v>
      </c>
      <c r="J410" s="52" t="s">
        <v>1501</v>
      </c>
      <c r="K410" s="1" t="s">
        <v>3602</v>
      </c>
      <c r="M410" s="2"/>
      <c r="O410" s="1" t="s">
        <v>5029</v>
      </c>
      <c r="P410" s="52" t="s">
        <v>3962</v>
      </c>
    </row>
    <row r="411" ht="13.2" spans="1:16">
      <c r="A411" s="1">
        <v>410</v>
      </c>
      <c r="B411" s="1" t="s">
        <v>6</v>
      </c>
      <c r="C411" s="1" t="s">
        <v>7</v>
      </c>
      <c r="D411" s="1" t="s">
        <v>3594</v>
      </c>
      <c r="E411" s="1" t="s">
        <v>3595</v>
      </c>
      <c r="F411" s="1" t="s">
        <v>3585</v>
      </c>
      <c r="H411" s="1" t="s">
        <v>3596</v>
      </c>
      <c r="I411" s="52" t="s">
        <v>1502</v>
      </c>
      <c r="J411" s="52" t="s">
        <v>1503</v>
      </c>
      <c r="K411" s="1" t="s">
        <v>3602</v>
      </c>
      <c r="M411" s="2"/>
      <c r="O411" s="1" t="s">
        <v>5031</v>
      </c>
      <c r="P411" s="52" t="s">
        <v>5032</v>
      </c>
    </row>
    <row r="412" ht="13.2" spans="1:16">
      <c r="A412" s="1">
        <v>411</v>
      </c>
      <c r="B412" s="1" t="s">
        <v>6</v>
      </c>
      <c r="C412" s="1" t="s">
        <v>7</v>
      </c>
      <c r="D412" s="1" t="s">
        <v>3594</v>
      </c>
      <c r="E412" s="1" t="s">
        <v>3595</v>
      </c>
      <c r="F412" s="1" t="s">
        <v>3585</v>
      </c>
      <c r="H412" s="1" t="s">
        <v>3596</v>
      </c>
      <c r="I412" s="52" t="s">
        <v>1504</v>
      </c>
      <c r="J412" s="52" t="s">
        <v>1505</v>
      </c>
      <c r="K412" s="1" t="s">
        <v>3602</v>
      </c>
      <c r="M412" s="2"/>
      <c r="O412" s="1" t="s">
        <v>5035</v>
      </c>
      <c r="P412" s="52" t="s">
        <v>3639</v>
      </c>
    </row>
    <row r="413" ht="13.2" spans="1:16">
      <c r="A413" s="1">
        <v>412</v>
      </c>
      <c r="B413" s="1" t="s">
        <v>6</v>
      </c>
      <c r="C413" s="1" t="s">
        <v>7</v>
      </c>
      <c r="D413" s="1" t="s">
        <v>3594</v>
      </c>
      <c r="E413" s="1" t="s">
        <v>3595</v>
      </c>
      <c r="F413" s="1" t="s">
        <v>3585</v>
      </c>
      <c r="H413" s="1" t="s">
        <v>3596</v>
      </c>
      <c r="I413" s="52" t="s">
        <v>1506</v>
      </c>
      <c r="J413" s="52" t="s">
        <v>1507</v>
      </c>
      <c r="K413" s="1" t="s">
        <v>3602</v>
      </c>
      <c r="M413" s="2"/>
      <c r="O413" s="1" t="s">
        <v>5037</v>
      </c>
      <c r="P413" s="52" t="s">
        <v>3875</v>
      </c>
    </row>
    <row r="414" ht="13.2" spans="1:16">
      <c r="A414" s="1">
        <v>413</v>
      </c>
      <c r="B414" s="1" t="s">
        <v>6</v>
      </c>
      <c r="C414" s="1" t="s">
        <v>7</v>
      </c>
      <c r="D414" s="1" t="s">
        <v>3594</v>
      </c>
      <c r="E414" s="1" t="s">
        <v>3595</v>
      </c>
      <c r="F414" s="1" t="s">
        <v>3585</v>
      </c>
      <c r="H414" s="1" t="s">
        <v>3596</v>
      </c>
      <c r="I414" s="52" t="s">
        <v>1508</v>
      </c>
      <c r="J414" s="52" t="s">
        <v>1509</v>
      </c>
      <c r="K414" s="1" t="s">
        <v>3602</v>
      </c>
      <c r="M414" s="2"/>
      <c r="O414" s="1" t="s">
        <v>5039</v>
      </c>
      <c r="P414" s="52" t="s">
        <v>4655</v>
      </c>
    </row>
    <row r="415" ht="13.2" spans="1:16">
      <c r="A415" s="1">
        <v>414</v>
      </c>
      <c r="B415" s="1" t="s">
        <v>6</v>
      </c>
      <c r="C415" s="1" t="s">
        <v>7</v>
      </c>
      <c r="D415" s="1" t="s">
        <v>3594</v>
      </c>
      <c r="E415" s="1" t="s">
        <v>3595</v>
      </c>
      <c r="F415" s="1" t="s">
        <v>3585</v>
      </c>
      <c r="H415" s="1" t="s">
        <v>3596</v>
      </c>
      <c r="I415" s="52" t="s">
        <v>1510</v>
      </c>
      <c r="J415" s="52" t="s">
        <v>1511</v>
      </c>
      <c r="K415" s="1" t="s">
        <v>3602</v>
      </c>
      <c r="M415" s="2"/>
      <c r="O415" s="1" t="s">
        <v>5041</v>
      </c>
      <c r="P415" s="52" t="s">
        <v>697</v>
      </c>
    </row>
    <row r="416" ht="13.2" spans="1:16">
      <c r="A416" s="1">
        <v>415</v>
      </c>
      <c r="B416" s="1" t="s">
        <v>6</v>
      </c>
      <c r="C416" s="1" t="s">
        <v>7</v>
      </c>
      <c r="D416" s="1" t="s">
        <v>3594</v>
      </c>
      <c r="E416" s="1" t="s">
        <v>3595</v>
      </c>
      <c r="F416" s="1" t="s">
        <v>3585</v>
      </c>
      <c r="H416" s="1" t="s">
        <v>3596</v>
      </c>
      <c r="I416" s="52" t="s">
        <v>1512</v>
      </c>
      <c r="J416" s="52" t="s">
        <v>1513</v>
      </c>
      <c r="K416" s="52" t="s">
        <v>3597</v>
      </c>
      <c r="M416" s="2"/>
      <c r="O416" s="1" t="s">
        <v>5043</v>
      </c>
      <c r="P416" s="52" t="s">
        <v>5044</v>
      </c>
    </row>
    <row r="417" ht="13.2" spans="1:16">
      <c r="A417" s="1">
        <v>416</v>
      </c>
      <c r="B417" s="1" t="s">
        <v>6</v>
      </c>
      <c r="C417" s="1" t="s">
        <v>7</v>
      </c>
      <c r="D417" s="1" t="s">
        <v>3594</v>
      </c>
      <c r="E417" s="1" t="s">
        <v>3595</v>
      </c>
      <c r="F417" s="1" t="s">
        <v>3585</v>
      </c>
      <c r="H417" s="1" t="s">
        <v>3596</v>
      </c>
      <c r="I417" s="52" t="s">
        <v>1514</v>
      </c>
      <c r="J417" s="52" t="s">
        <v>1515</v>
      </c>
      <c r="K417" s="1" t="s">
        <v>3602</v>
      </c>
      <c r="M417" s="2"/>
      <c r="O417" s="1" t="s">
        <v>5046</v>
      </c>
      <c r="P417" s="52" t="s">
        <v>5047</v>
      </c>
    </row>
    <row r="418" ht="13.2" spans="1:16">
      <c r="A418" s="1">
        <v>417</v>
      </c>
      <c r="B418" s="1" t="s">
        <v>6</v>
      </c>
      <c r="C418" s="1" t="s">
        <v>7</v>
      </c>
      <c r="D418" s="1" t="s">
        <v>3594</v>
      </c>
      <c r="E418" s="1" t="s">
        <v>3595</v>
      </c>
      <c r="F418" s="1" t="s">
        <v>3585</v>
      </c>
      <c r="H418" s="1" t="s">
        <v>3596</v>
      </c>
      <c r="I418" s="52" t="s">
        <v>1516</v>
      </c>
      <c r="J418" s="52" t="s">
        <v>1517</v>
      </c>
      <c r="K418" s="52" t="s">
        <v>3597</v>
      </c>
      <c r="M418" s="2"/>
      <c r="O418" s="1" t="s">
        <v>5050</v>
      </c>
      <c r="P418" s="52" t="s">
        <v>5051</v>
      </c>
    </row>
    <row r="419" ht="13.2" spans="1:16">
      <c r="A419" s="1">
        <v>418</v>
      </c>
      <c r="B419" s="1" t="s">
        <v>6</v>
      </c>
      <c r="C419" s="1" t="s">
        <v>7</v>
      </c>
      <c r="D419" s="1" t="s">
        <v>3594</v>
      </c>
      <c r="E419" s="1" t="s">
        <v>3595</v>
      </c>
      <c r="F419" s="1" t="s">
        <v>3585</v>
      </c>
      <c r="H419" s="1" t="s">
        <v>3596</v>
      </c>
      <c r="I419" s="52" t="s">
        <v>1518</v>
      </c>
      <c r="J419" s="52" t="s">
        <v>1519</v>
      </c>
      <c r="K419" s="52" t="s">
        <v>3597</v>
      </c>
      <c r="M419" s="2"/>
      <c r="O419" s="1" t="s">
        <v>5053</v>
      </c>
      <c r="P419" s="52" t="s">
        <v>3741</v>
      </c>
    </row>
    <row r="420" ht="13.2" spans="1:18">
      <c r="A420" s="1">
        <v>419</v>
      </c>
      <c r="B420" s="1" t="s">
        <v>6</v>
      </c>
      <c r="C420" s="1" t="s">
        <v>8</v>
      </c>
      <c r="D420" s="1" t="s">
        <v>3594</v>
      </c>
      <c r="E420" s="1" t="s">
        <v>3595</v>
      </c>
      <c r="F420" s="1" t="s">
        <v>3585</v>
      </c>
      <c r="H420" s="1" t="s">
        <v>3596</v>
      </c>
      <c r="I420" s="52" t="s">
        <v>1520</v>
      </c>
      <c r="J420" s="52" t="s">
        <v>1521</v>
      </c>
      <c r="K420" s="52" t="s">
        <v>3597</v>
      </c>
      <c r="M420" s="2"/>
      <c r="O420" s="1" t="s">
        <v>5055</v>
      </c>
      <c r="P420" s="52" t="s">
        <v>4895</v>
      </c>
      <c r="R420" s="1" t="s">
        <v>3609</v>
      </c>
    </row>
    <row r="421" ht="13.2" spans="1:16">
      <c r="A421" s="1">
        <v>420</v>
      </c>
      <c r="B421" s="1" t="s">
        <v>6</v>
      </c>
      <c r="C421" s="1" t="s">
        <v>7</v>
      </c>
      <c r="D421" s="1" t="s">
        <v>3594</v>
      </c>
      <c r="E421" s="1" t="s">
        <v>3595</v>
      </c>
      <c r="F421" s="1" t="s">
        <v>3585</v>
      </c>
      <c r="H421" s="1" t="s">
        <v>3596</v>
      </c>
      <c r="I421" s="52" t="s">
        <v>1522</v>
      </c>
      <c r="J421" s="52" t="s">
        <v>1523</v>
      </c>
      <c r="K421" s="1" t="s">
        <v>3602</v>
      </c>
      <c r="M421" s="2"/>
      <c r="N421" s="1" t="s">
        <v>5056</v>
      </c>
      <c r="O421" s="1" t="s">
        <v>5057</v>
      </c>
      <c r="P421" s="52" t="s">
        <v>4058</v>
      </c>
    </row>
    <row r="422" ht="13.2" spans="1:16">
      <c r="A422" s="1">
        <v>421</v>
      </c>
      <c r="B422" s="1" t="s">
        <v>6</v>
      </c>
      <c r="C422" s="1" t="s">
        <v>7</v>
      </c>
      <c r="D422" s="1" t="s">
        <v>3594</v>
      </c>
      <c r="E422" s="1" t="s">
        <v>3595</v>
      </c>
      <c r="F422" s="1" t="s">
        <v>3585</v>
      </c>
      <c r="H422" s="1" t="s">
        <v>3596</v>
      </c>
      <c r="I422" s="52" t="s">
        <v>1524</v>
      </c>
      <c r="J422" s="52" t="s">
        <v>1525</v>
      </c>
      <c r="K422" s="1" t="s">
        <v>3602</v>
      </c>
      <c r="M422" s="2"/>
      <c r="N422" s="1" t="s">
        <v>5059</v>
      </c>
      <c r="O422" s="1" t="s">
        <v>5060</v>
      </c>
      <c r="P422" s="52" t="s">
        <v>5061</v>
      </c>
    </row>
    <row r="423" ht="13.2" spans="1:16">
      <c r="A423" s="1">
        <v>422</v>
      </c>
      <c r="B423" s="1" t="s">
        <v>6</v>
      </c>
      <c r="C423" s="1" t="s">
        <v>7</v>
      </c>
      <c r="D423" s="1" t="s">
        <v>3594</v>
      </c>
      <c r="E423" s="1" t="s">
        <v>3595</v>
      </c>
      <c r="F423" s="1" t="s">
        <v>3585</v>
      </c>
      <c r="H423" s="1" t="s">
        <v>3596</v>
      </c>
      <c r="I423" s="52" t="s">
        <v>1526</v>
      </c>
      <c r="J423" s="52" t="s">
        <v>1527</v>
      </c>
      <c r="K423" s="1" t="s">
        <v>3602</v>
      </c>
      <c r="M423" s="2"/>
      <c r="N423" s="1" t="s">
        <v>5063</v>
      </c>
      <c r="O423" s="1" t="s">
        <v>5064</v>
      </c>
      <c r="P423" s="52" t="s">
        <v>4545</v>
      </c>
    </row>
    <row r="424" ht="13.2" spans="1:16">
      <c r="A424" s="1">
        <v>423</v>
      </c>
      <c r="B424" s="1" t="s">
        <v>6</v>
      </c>
      <c r="C424" s="1" t="s">
        <v>7</v>
      </c>
      <c r="D424" s="1" t="s">
        <v>3594</v>
      </c>
      <c r="E424" s="1" t="s">
        <v>3595</v>
      </c>
      <c r="F424" s="1" t="s">
        <v>3585</v>
      </c>
      <c r="H424" s="1" t="s">
        <v>3596</v>
      </c>
      <c r="I424" s="52" t="s">
        <v>1528</v>
      </c>
      <c r="J424" s="52" t="s">
        <v>1529</v>
      </c>
      <c r="K424" s="52" t="s">
        <v>3597</v>
      </c>
      <c r="M424" s="2"/>
      <c r="N424" s="1" t="s">
        <v>5066</v>
      </c>
      <c r="O424" s="1" t="s">
        <v>5067</v>
      </c>
      <c r="P424" s="52" t="s">
        <v>3323</v>
      </c>
    </row>
    <row r="425" ht="13.2" spans="1:16">
      <c r="A425" s="1">
        <v>424</v>
      </c>
      <c r="B425" s="1" t="s">
        <v>6</v>
      </c>
      <c r="C425" s="1" t="s">
        <v>7</v>
      </c>
      <c r="D425" s="1" t="s">
        <v>3594</v>
      </c>
      <c r="E425" s="1" t="s">
        <v>3595</v>
      </c>
      <c r="F425" s="1" t="s">
        <v>3585</v>
      </c>
      <c r="H425" s="1" t="s">
        <v>3596</v>
      </c>
      <c r="I425" s="52" t="s">
        <v>1530</v>
      </c>
      <c r="J425" s="52" t="s">
        <v>1531</v>
      </c>
      <c r="K425" s="52" t="s">
        <v>3597</v>
      </c>
      <c r="M425" s="2"/>
      <c r="N425" s="1" t="s">
        <v>5069</v>
      </c>
      <c r="O425" s="1" t="s">
        <v>5070</v>
      </c>
      <c r="P425" s="52" t="s">
        <v>5071</v>
      </c>
    </row>
    <row r="426" ht="13.2" spans="1:16">
      <c r="A426" s="1">
        <v>425</v>
      </c>
      <c r="B426" s="1" t="s">
        <v>6</v>
      </c>
      <c r="C426" s="1" t="s">
        <v>7</v>
      </c>
      <c r="D426" s="1" t="s">
        <v>3594</v>
      </c>
      <c r="E426" s="1" t="s">
        <v>3595</v>
      </c>
      <c r="F426" s="1" t="s">
        <v>3585</v>
      </c>
      <c r="H426" s="1" t="s">
        <v>3596</v>
      </c>
      <c r="I426" s="52" t="s">
        <v>1532</v>
      </c>
      <c r="J426" s="52" t="s">
        <v>1533</v>
      </c>
      <c r="K426" s="52" t="s">
        <v>3597</v>
      </c>
      <c r="M426" s="2"/>
      <c r="O426" s="1" t="s">
        <v>5074</v>
      </c>
      <c r="P426" s="52" t="s">
        <v>5075</v>
      </c>
    </row>
    <row r="427" ht="13.2" spans="1:16">
      <c r="A427" s="1">
        <v>426</v>
      </c>
      <c r="B427" s="1" t="s">
        <v>6</v>
      </c>
      <c r="C427" s="1" t="s">
        <v>7</v>
      </c>
      <c r="D427" s="1" t="s">
        <v>3594</v>
      </c>
      <c r="E427" s="1" t="s">
        <v>3595</v>
      </c>
      <c r="F427" s="1" t="s">
        <v>3585</v>
      </c>
      <c r="H427" s="1" t="s">
        <v>3596</v>
      </c>
      <c r="I427" s="52" t="s">
        <v>1534</v>
      </c>
      <c r="J427" s="52" t="s">
        <v>1535</v>
      </c>
      <c r="K427" s="52" t="s">
        <v>3597</v>
      </c>
      <c r="M427" s="2"/>
      <c r="N427" s="1" t="s">
        <v>5078</v>
      </c>
      <c r="O427" s="1" t="s">
        <v>5079</v>
      </c>
      <c r="P427" s="52" t="s">
        <v>4763</v>
      </c>
    </row>
    <row r="428" ht="13.2" spans="1:16">
      <c r="A428" s="1">
        <v>427</v>
      </c>
      <c r="B428" s="1" t="s">
        <v>6</v>
      </c>
      <c r="C428" s="1" t="s">
        <v>7</v>
      </c>
      <c r="D428" s="1" t="s">
        <v>3594</v>
      </c>
      <c r="E428" s="1" t="s">
        <v>3595</v>
      </c>
      <c r="F428" s="1" t="s">
        <v>3585</v>
      </c>
      <c r="H428" s="1" t="s">
        <v>3596</v>
      </c>
      <c r="I428" s="52" t="s">
        <v>1536</v>
      </c>
      <c r="J428" s="52" t="s">
        <v>1537</v>
      </c>
      <c r="K428" s="52" t="s">
        <v>3597</v>
      </c>
      <c r="M428" s="2"/>
      <c r="N428" s="1" t="s">
        <v>5081</v>
      </c>
      <c r="O428" s="1" t="s">
        <v>5082</v>
      </c>
      <c r="P428" s="52" t="s">
        <v>4738</v>
      </c>
    </row>
    <row r="429" ht="13.2" spans="1:18">
      <c r="A429" s="1">
        <v>428</v>
      </c>
      <c r="B429" s="1" t="s">
        <v>6</v>
      </c>
      <c r="C429" s="1" t="s">
        <v>8</v>
      </c>
      <c r="D429" s="1" t="s">
        <v>3594</v>
      </c>
      <c r="E429" s="1" t="s">
        <v>3595</v>
      </c>
      <c r="F429" s="1" t="s">
        <v>3585</v>
      </c>
      <c r="H429" s="1" t="s">
        <v>3596</v>
      </c>
      <c r="I429" s="52" t="s">
        <v>1538</v>
      </c>
      <c r="J429" s="52" t="s">
        <v>1539</v>
      </c>
      <c r="K429" s="52" t="s">
        <v>3597</v>
      </c>
      <c r="M429" s="2"/>
      <c r="O429" s="1" t="s">
        <v>5084</v>
      </c>
      <c r="P429" s="52" t="s">
        <v>5085</v>
      </c>
      <c r="R429" s="1" t="s">
        <v>3609</v>
      </c>
    </row>
    <row r="430" ht="13.2" spans="1:16">
      <c r="A430" s="1">
        <v>429</v>
      </c>
      <c r="B430" s="1" t="s">
        <v>6</v>
      </c>
      <c r="C430" s="1" t="s">
        <v>7</v>
      </c>
      <c r="D430" s="1" t="s">
        <v>3594</v>
      </c>
      <c r="E430" s="1" t="s">
        <v>3595</v>
      </c>
      <c r="F430" s="1" t="s">
        <v>3585</v>
      </c>
      <c r="H430" s="1" t="s">
        <v>3596</v>
      </c>
      <c r="I430" s="52" t="s">
        <v>1540</v>
      </c>
      <c r="J430" s="52" t="s">
        <v>1541</v>
      </c>
      <c r="K430" s="52" t="s">
        <v>3597</v>
      </c>
      <c r="M430" s="2"/>
      <c r="O430" s="1" t="s">
        <v>5086</v>
      </c>
      <c r="P430" s="52" t="s">
        <v>5087</v>
      </c>
    </row>
    <row r="431" ht="13.2" spans="1:16">
      <c r="A431" s="1">
        <v>430</v>
      </c>
      <c r="B431" s="1" t="s">
        <v>6</v>
      </c>
      <c r="C431" s="1" t="s">
        <v>7</v>
      </c>
      <c r="D431" s="1" t="s">
        <v>3594</v>
      </c>
      <c r="E431" s="1" t="s">
        <v>3595</v>
      </c>
      <c r="F431" s="1" t="s">
        <v>3585</v>
      </c>
      <c r="H431" s="1" t="s">
        <v>3596</v>
      </c>
      <c r="I431" s="52" t="s">
        <v>1542</v>
      </c>
      <c r="J431" s="52" t="s">
        <v>1543</v>
      </c>
      <c r="K431" s="52" t="s">
        <v>3597</v>
      </c>
      <c r="M431" s="2"/>
      <c r="O431" s="1" t="s">
        <v>5090</v>
      </c>
      <c r="P431" s="52" t="s">
        <v>5091</v>
      </c>
    </row>
    <row r="432" ht="13.2" spans="1:16">
      <c r="A432" s="1">
        <v>431</v>
      </c>
      <c r="B432" s="1" t="s">
        <v>6</v>
      </c>
      <c r="C432" s="1" t="s">
        <v>7</v>
      </c>
      <c r="D432" s="1" t="s">
        <v>3594</v>
      </c>
      <c r="E432" s="1" t="s">
        <v>3595</v>
      </c>
      <c r="F432" s="1" t="s">
        <v>3585</v>
      </c>
      <c r="H432" s="1" t="s">
        <v>3596</v>
      </c>
      <c r="I432" s="52" t="s">
        <v>1544</v>
      </c>
      <c r="J432" s="52" t="s">
        <v>1545</v>
      </c>
      <c r="K432" s="52" t="s">
        <v>3597</v>
      </c>
      <c r="M432" s="2"/>
      <c r="N432" s="1" t="s">
        <v>5094</v>
      </c>
      <c r="O432" s="1" t="s">
        <v>5095</v>
      </c>
      <c r="P432" s="52" t="s">
        <v>5096</v>
      </c>
    </row>
    <row r="433" ht="13.2" spans="1:16">
      <c r="A433" s="1">
        <v>432</v>
      </c>
      <c r="B433" s="1" t="s">
        <v>6</v>
      </c>
      <c r="C433" s="1" t="s">
        <v>7</v>
      </c>
      <c r="D433" s="1" t="s">
        <v>3594</v>
      </c>
      <c r="E433" s="1" t="s">
        <v>3595</v>
      </c>
      <c r="F433" s="1" t="s">
        <v>3585</v>
      </c>
      <c r="H433" s="1" t="s">
        <v>3596</v>
      </c>
      <c r="I433" s="52" t="s">
        <v>1546</v>
      </c>
      <c r="J433" s="52" t="s">
        <v>1547</v>
      </c>
      <c r="K433" s="1" t="s">
        <v>3602</v>
      </c>
      <c r="M433" s="2"/>
      <c r="N433" s="1" t="s">
        <v>5099</v>
      </c>
      <c r="O433" s="1" t="s">
        <v>5100</v>
      </c>
      <c r="P433" s="52" t="s">
        <v>5101</v>
      </c>
    </row>
    <row r="434" ht="13.2" spans="1:16">
      <c r="A434" s="1">
        <v>433</v>
      </c>
      <c r="B434" s="1" t="s">
        <v>6</v>
      </c>
      <c r="C434" s="1" t="s">
        <v>7</v>
      </c>
      <c r="D434" s="1" t="s">
        <v>3594</v>
      </c>
      <c r="E434" s="1" t="s">
        <v>3595</v>
      </c>
      <c r="F434" s="1" t="s">
        <v>3585</v>
      </c>
      <c r="H434" s="1" t="s">
        <v>3596</v>
      </c>
      <c r="I434" s="52" t="s">
        <v>1548</v>
      </c>
      <c r="J434" s="52" t="s">
        <v>1549</v>
      </c>
      <c r="K434" s="1" t="s">
        <v>3602</v>
      </c>
      <c r="M434" s="2"/>
      <c r="O434" s="1" t="s">
        <v>5104</v>
      </c>
      <c r="P434" s="52" t="s">
        <v>5105</v>
      </c>
    </row>
    <row r="435" ht="13.2" spans="1:16">
      <c r="A435" s="1">
        <v>434</v>
      </c>
      <c r="B435" s="1" t="s">
        <v>6</v>
      </c>
      <c r="C435" s="1" t="s">
        <v>7</v>
      </c>
      <c r="D435" s="1" t="s">
        <v>3594</v>
      </c>
      <c r="E435" s="1" t="s">
        <v>3595</v>
      </c>
      <c r="F435" s="1" t="s">
        <v>3585</v>
      </c>
      <c r="H435" s="1" t="s">
        <v>3596</v>
      </c>
      <c r="I435" s="52" t="s">
        <v>1550</v>
      </c>
      <c r="J435" s="52" t="s">
        <v>1551</v>
      </c>
      <c r="K435" s="1" t="s">
        <v>3602</v>
      </c>
      <c r="M435" s="2"/>
      <c r="O435" s="1" t="s">
        <v>5108</v>
      </c>
      <c r="P435" s="52" t="s">
        <v>4801</v>
      </c>
    </row>
    <row r="436" ht="13.2" spans="1:16">
      <c r="A436" s="1">
        <v>435</v>
      </c>
      <c r="B436" s="1" t="s">
        <v>6</v>
      </c>
      <c r="C436" s="1" t="s">
        <v>7</v>
      </c>
      <c r="D436" s="1" t="s">
        <v>3594</v>
      </c>
      <c r="E436" s="1" t="s">
        <v>3595</v>
      </c>
      <c r="F436" s="1" t="s">
        <v>3585</v>
      </c>
      <c r="H436" s="1" t="s">
        <v>3596</v>
      </c>
      <c r="I436" s="52" t="s">
        <v>1552</v>
      </c>
      <c r="J436" s="52" t="s">
        <v>1553</v>
      </c>
      <c r="K436" s="1" t="s">
        <v>3602</v>
      </c>
      <c r="M436" s="2"/>
      <c r="O436" s="1" t="s">
        <v>5110</v>
      </c>
      <c r="P436" s="52" t="s">
        <v>5111</v>
      </c>
    </row>
    <row r="437" ht="13.2" spans="1:16">
      <c r="A437" s="1">
        <v>436</v>
      </c>
      <c r="B437" s="1" t="s">
        <v>6</v>
      </c>
      <c r="C437" s="1" t="s">
        <v>7</v>
      </c>
      <c r="D437" s="1" t="s">
        <v>3594</v>
      </c>
      <c r="E437" s="1" t="s">
        <v>3595</v>
      </c>
      <c r="F437" s="1" t="s">
        <v>3585</v>
      </c>
      <c r="H437" s="1" t="s">
        <v>3596</v>
      </c>
      <c r="I437" s="52" t="s">
        <v>1554</v>
      </c>
      <c r="J437" s="52" t="s">
        <v>1555</v>
      </c>
      <c r="K437" s="1" t="s">
        <v>3602</v>
      </c>
      <c r="M437" s="2"/>
      <c r="N437" s="1" t="s">
        <v>5114</v>
      </c>
      <c r="O437" s="1" t="s">
        <v>5115</v>
      </c>
      <c r="P437" s="52" t="s">
        <v>5116</v>
      </c>
    </row>
    <row r="438" ht="13.2" spans="1:16">
      <c r="A438" s="1">
        <v>437</v>
      </c>
      <c r="B438" s="1" t="s">
        <v>6</v>
      </c>
      <c r="C438" s="1" t="s">
        <v>7</v>
      </c>
      <c r="D438" s="1" t="s">
        <v>3594</v>
      </c>
      <c r="E438" s="1" t="s">
        <v>3595</v>
      </c>
      <c r="F438" s="1" t="s">
        <v>3585</v>
      </c>
      <c r="H438" s="1" t="s">
        <v>3596</v>
      </c>
      <c r="I438" s="52" t="s">
        <v>1556</v>
      </c>
      <c r="J438" s="52" t="s">
        <v>1557</v>
      </c>
      <c r="K438" s="1" t="s">
        <v>3602</v>
      </c>
      <c r="M438" s="2"/>
      <c r="O438" s="1" t="s">
        <v>5119</v>
      </c>
      <c r="P438" s="52" t="s">
        <v>5120</v>
      </c>
    </row>
    <row r="439" ht="13.2" spans="1:16">
      <c r="A439" s="1">
        <v>438</v>
      </c>
      <c r="B439" s="1" t="s">
        <v>6</v>
      </c>
      <c r="C439" s="1" t="s">
        <v>7</v>
      </c>
      <c r="D439" s="1" t="s">
        <v>3594</v>
      </c>
      <c r="E439" s="1" t="s">
        <v>3595</v>
      </c>
      <c r="F439" s="1" t="s">
        <v>3585</v>
      </c>
      <c r="H439" s="1" t="s">
        <v>3596</v>
      </c>
      <c r="I439" s="52" t="s">
        <v>1558</v>
      </c>
      <c r="J439" s="52" t="s">
        <v>1559</v>
      </c>
      <c r="K439" s="1" t="s">
        <v>3602</v>
      </c>
      <c r="M439" s="2"/>
      <c r="O439" s="1" t="s">
        <v>5123</v>
      </c>
      <c r="P439" s="52" t="s">
        <v>4223</v>
      </c>
    </row>
    <row r="440" ht="13.2" spans="1:16">
      <c r="A440" s="1">
        <v>439</v>
      </c>
      <c r="B440" s="1" t="s">
        <v>6</v>
      </c>
      <c r="C440" s="1" t="s">
        <v>7</v>
      </c>
      <c r="D440" s="1" t="s">
        <v>3594</v>
      </c>
      <c r="E440" s="1" t="s">
        <v>3595</v>
      </c>
      <c r="F440" s="1" t="s">
        <v>3585</v>
      </c>
      <c r="H440" s="1" t="s">
        <v>3596</v>
      </c>
      <c r="I440" s="52" t="s">
        <v>1560</v>
      </c>
      <c r="J440" s="52" t="s">
        <v>1561</v>
      </c>
      <c r="K440" s="52" t="s">
        <v>3597</v>
      </c>
      <c r="M440" s="2"/>
      <c r="O440" s="1" t="s">
        <v>5125</v>
      </c>
      <c r="P440" s="52" t="s">
        <v>4835</v>
      </c>
    </row>
    <row r="441" ht="13.2" spans="1:16">
      <c r="A441" s="1">
        <v>440</v>
      </c>
      <c r="B441" s="1" t="s">
        <v>6</v>
      </c>
      <c r="C441" s="1" t="s">
        <v>7</v>
      </c>
      <c r="D441" s="1" t="s">
        <v>3594</v>
      </c>
      <c r="E441" s="1" t="s">
        <v>3595</v>
      </c>
      <c r="F441" s="1" t="s">
        <v>3585</v>
      </c>
      <c r="H441" s="1" t="s">
        <v>3596</v>
      </c>
      <c r="I441" s="52" t="s">
        <v>1562</v>
      </c>
      <c r="J441" s="52" t="s">
        <v>1563</v>
      </c>
      <c r="K441" s="1" t="s">
        <v>3602</v>
      </c>
      <c r="M441" s="2"/>
      <c r="O441" s="1" t="s">
        <v>5127</v>
      </c>
      <c r="P441" s="52" t="s">
        <v>5128</v>
      </c>
    </row>
    <row r="442" ht="13.2" spans="1:16">
      <c r="A442" s="1">
        <v>441</v>
      </c>
      <c r="B442" s="1" t="s">
        <v>6</v>
      </c>
      <c r="C442" s="1" t="s">
        <v>7</v>
      </c>
      <c r="D442" s="1" t="s">
        <v>3594</v>
      </c>
      <c r="E442" s="1" t="s">
        <v>3595</v>
      </c>
      <c r="F442" s="1" t="s">
        <v>3585</v>
      </c>
      <c r="H442" s="1" t="s">
        <v>3596</v>
      </c>
      <c r="I442" s="52" t="s">
        <v>1564</v>
      </c>
      <c r="J442" s="52" t="s">
        <v>1565</v>
      </c>
      <c r="K442" s="52" t="s">
        <v>3597</v>
      </c>
      <c r="M442" s="2"/>
      <c r="O442" s="1" t="s">
        <v>5131</v>
      </c>
      <c r="P442" s="52" t="s">
        <v>5132</v>
      </c>
    </row>
    <row r="443" ht="13.2" spans="1:16">
      <c r="A443" s="1">
        <v>442</v>
      </c>
      <c r="B443" s="1" t="s">
        <v>6</v>
      </c>
      <c r="C443" s="1" t="s">
        <v>7</v>
      </c>
      <c r="D443" s="1" t="s">
        <v>3594</v>
      </c>
      <c r="E443" s="1" t="s">
        <v>3595</v>
      </c>
      <c r="F443" s="1" t="s">
        <v>3585</v>
      </c>
      <c r="H443" s="1" t="s">
        <v>3596</v>
      </c>
      <c r="I443" s="52" t="s">
        <v>1566</v>
      </c>
      <c r="J443" s="52" t="s">
        <v>1567</v>
      </c>
      <c r="K443" s="52" t="s">
        <v>3597</v>
      </c>
      <c r="M443" s="2"/>
      <c r="O443" s="1" t="s">
        <v>5135</v>
      </c>
      <c r="P443" s="52" t="s">
        <v>4450</v>
      </c>
    </row>
    <row r="444" ht="13.2" spans="1:16">
      <c r="A444" s="1">
        <v>443</v>
      </c>
      <c r="B444" s="1" t="s">
        <v>6</v>
      </c>
      <c r="C444" s="1" t="s">
        <v>7</v>
      </c>
      <c r="D444" s="1" t="s">
        <v>3594</v>
      </c>
      <c r="E444" s="1" t="s">
        <v>3595</v>
      </c>
      <c r="F444" s="1" t="s">
        <v>3585</v>
      </c>
      <c r="H444" s="1" t="s">
        <v>3596</v>
      </c>
      <c r="I444" s="52" t="s">
        <v>1568</v>
      </c>
      <c r="J444" s="52" t="s">
        <v>1569</v>
      </c>
      <c r="K444" s="1" t="s">
        <v>3602</v>
      </c>
      <c r="M444" s="2"/>
      <c r="N444" s="1" t="s">
        <v>5137</v>
      </c>
      <c r="O444" s="1" t="s">
        <v>5138</v>
      </c>
      <c r="P444" s="52" t="s">
        <v>5139</v>
      </c>
    </row>
    <row r="445" ht="13.2" spans="1:18">
      <c r="A445" s="1">
        <v>444</v>
      </c>
      <c r="B445" s="1" t="s">
        <v>6</v>
      </c>
      <c r="C445" s="1" t="s">
        <v>8</v>
      </c>
      <c r="D445" s="1" t="s">
        <v>3594</v>
      </c>
      <c r="E445" s="1" t="s">
        <v>3595</v>
      </c>
      <c r="F445" s="1" t="s">
        <v>3585</v>
      </c>
      <c r="H445" s="1" t="s">
        <v>3596</v>
      </c>
      <c r="I445" s="52" t="s">
        <v>1570</v>
      </c>
      <c r="J445" s="52" t="s">
        <v>1571</v>
      </c>
      <c r="K445" s="52" t="s">
        <v>3597</v>
      </c>
      <c r="M445" s="2"/>
      <c r="O445" s="1" t="s">
        <v>5142</v>
      </c>
      <c r="P445" s="52" t="s">
        <v>4203</v>
      </c>
      <c r="R445" s="1" t="s">
        <v>3609</v>
      </c>
    </row>
    <row r="446" ht="13.2" spans="1:16">
      <c r="A446" s="1">
        <v>445</v>
      </c>
      <c r="B446" s="1" t="s">
        <v>6</v>
      </c>
      <c r="C446" s="1" t="s">
        <v>7</v>
      </c>
      <c r="D446" s="1" t="s">
        <v>3594</v>
      </c>
      <c r="E446" s="1" t="s">
        <v>3595</v>
      </c>
      <c r="F446" s="1" t="s">
        <v>3585</v>
      </c>
      <c r="H446" s="1" t="s">
        <v>3596</v>
      </c>
      <c r="I446" s="52" t="s">
        <v>1572</v>
      </c>
      <c r="J446" s="52" t="s">
        <v>1573</v>
      </c>
      <c r="K446" s="52" t="s">
        <v>3597</v>
      </c>
      <c r="M446" s="2"/>
      <c r="O446" s="1" t="s">
        <v>5143</v>
      </c>
      <c r="P446" s="52" t="s">
        <v>4623</v>
      </c>
    </row>
    <row r="447" ht="13.2" spans="1:16">
      <c r="A447" s="1">
        <v>446</v>
      </c>
      <c r="B447" s="1" t="s">
        <v>6</v>
      </c>
      <c r="C447" s="1" t="s">
        <v>7</v>
      </c>
      <c r="D447" s="1" t="s">
        <v>3594</v>
      </c>
      <c r="E447" s="1" t="s">
        <v>3595</v>
      </c>
      <c r="F447" s="1" t="s">
        <v>3585</v>
      </c>
      <c r="H447" s="1" t="s">
        <v>3596</v>
      </c>
      <c r="I447" s="52" t="s">
        <v>1574</v>
      </c>
      <c r="J447" s="52" t="s">
        <v>1575</v>
      </c>
      <c r="K447" s="1" t="s">
        <v>3602</v>
      </c>
      <c r="M447" s="2"/>
      <c r="O447" s="1" t="s">
        <v>5145</v>
      </c>
      <c r="P447" s="52" t="s">
        <v>4895</v>
      </c>
    </row>
    <row r="448" ht="13.2" spans="1:16">
      <c r="A448" s="1">
        <v>447</v>
      </c>
      <c r="B448" s="1" t="s">
        <v>6</v>
      </c>
      <c r="C448" s="1" t="s">
        <v>7</v>
      </c>
      <c r="D448" s="1" t="s">
        <v>3594</v>
      </c>
      <c r="E448" s="1" t="s">
        <v>3595</v>
      </c>
      <c r="F448" s="1" t="s">
        <v>3585</v>
      </c>
      <c r="H448" s="1" t="s">
        <v>3596</v>
      </c>
      <c r="I448" s="52" t="s">
        <v>1576</v>
      </c>
      <c r="J448" s="52" t="s">
        <v>1577</v>
      </c>
      <c r="K448" s="52" t="s">
        <v>3597</v>
      </c>
      <c r="M448" s="2"/>
      <c r="O448" s="1" t="s">
        <v>5147</v>
      </c>
      <c r="P448" s="52" t="s">
        <v>5148</v>
      </c>
    </row>
    <row r="449" ht="13.2" spans="1:16">
      <c r="A449" s="1">
        <v>448</v>
      </c>
      <c r="B449" s="1" t="s">
        <v>6</v>
      </c>
      <c r="C449" s="1" t="s">
        <v>7</v>
      </c>
      <c r="D449" s="1" t="s">
        <v>3594</v>
      </c>
      <c r="E449" s="1" t="s">
        <v>3595</v>
      </c>
      <c r="F449" s="1" t="s">
        <v>3585</v>
      </c>
      <c r="H449" s="1" t="s">
        <v>3596</v>
      </c>
      <c r="I449" s="52" t="s">
        <v>1578</v>
      </c>
      <c r="J449" s="52" t="s">
        <v>1579</v>
      </c>
      <c r="K449" s="52" t="s">
        <v>3597</v>
      </c>
      <c r="M449" s="2"/>
      <c r="N449" s="1" t="s">
        <v>5151</v>
      </c>
      <c r="O449" s="1" t="s">
        <v>5152</v>
      </c>
      <c r="P449" s="52" t="s">
        <v>5075</v>
      </c>
    </row>
    <row r="450" ht="13.2" spans="1:16">
      <c r="A450" s="1">
        <v>449</v>
      </c>
      <c r="B450" s="1" t="s">
        <v>6</v>
      </c>
      <c r="C450" s="1" t="s">
        <v>7</v>
      </c>
      <c r="D450" s="1" t="s">
        <v>3594</v>
      </c>
      <c r="E450" s="1" t="s">
        <v>3595</v>
      </c>
      <c r="F450" s="1" t="s">
        <v>3585</v>
      </c>
      <c r="H450" s="1" t="s">
        <v>3596</v>
      </c>
      <c r="I450" s="52" t="s">
        <v>1580</v>
      </c>
      <c r="J450" s="52" t="s">
        <v>1581</v>
      </c>
      <c r="K450" s="52" t="s">
        <v>3597</v>
      </c>
      <c r="M450" s="2"/>
      <c r="O450" s="1" t="s">
        <v>5154</v>
      </c>
      <c r="P450" s="52" t="s">
        <v>5155</v>
      </c>
    </row>
    <row r="451" ht="13.2" spans="1:16">
      <c r="A451" s="1">
        <v>450</v>
      </c>
      <c r="B451" s="1" t="s">
        <v>6</v>
      </c>
      <c r="C451" s="1" t="s">
        <v>7</v>
      </c>
      <c r="D451" s="1" t="s">
        <v>3594</v>
      </c>
      <c r="E451" s="1" t="s">
        <v>3595</v>
      </c>
      <c r="F451" s="1" t="s">
        <v>3585</v>
      </c>
      <c r="H451" s="1" t="s">
        <v>3596</v>
      </c>
      <c r="I451" s="52" t="s">
        <v>1582</v>
      </c>
      <c r="J451" s="52" t="s">
        <v>1583</v>
      </c>
      <c r="K451" s="52" t="s">
        <v>3597</v>
      </c>
      <c r="M451" s="2"/>
      <c r="O451" s="1" t="s">
        <v>5158</v>
      </c>
      <c r="P451" s="52" t="s">
        <v>5159</v>
      </c>
    </row>
    <row r="452" ht="13.2" spans="1:16">
      <c r="A452" s="1">
        <v>451</v>
      </c>
      <c r="B452" s="1" t="s">
        <v>6</v>
      </c>
      <c r="C452" s="1" t="s">
        <v>7</v>
      </c>
      <c r="D452" s="1" t="s">
        <v>3594</v>
      </c>
      <c r="E452" s="1" t="s">
        <v>3595</v>
      </c>
      <c r="F452" s="1" t="s">
        <v>3585</v>
      </c>
      <c r="H452" s="1" t="s">
        <v>3596</v>
      </c>
      <c r="I452" s="52" t="s">
        <v>1584</v>
      </c>
      <c r="J452" s="52" t="s">
        <v>1585</v>
      </c>
      <c r="K452" s="52" t="s">
        <v>3597</v>
      </c>
      <c r="M452" s="2"/>
      <c r="O452" s="1" t="s">
        <v>5162</v>
      </c>
      <c r="P452" s="52" t="s">
        <v>5163</v>
      </c>
    </row>
    <row r="453" ht="13.2" spans="1:16">
      <c r="A453" s="1">
        <v>452</v>
      </c>
      <c r="B453" s="1" t="s">
        <v>6</v>
      </c>
      <c r="C453" s="1" t="s">
        <v>7</v>
      </c>
      <c r="D453" s="1" t="s">
        <v>3594</v>
      </c>
      <c r="E453" s="1" t="s">
        <v>3595</v>
      </c>
      <c r="F453" s="1" t="s">
        <v>3585</v>
      </c>
      <c r="H453" s="1" t="s">
        <v>3596</v>
      </c>
      <c r="I453" s="52" t="s">
        <v>1586</v>
      </c>
      <c r="J453" s="52" t="s">
        <v>1587</v>
      </c>
      <c r="K453" s="52" t="s">
        <v>3597</v>
      </c>
      <c r="M453" s="2"/>
      <c r="O453" s="1" t="s">
        <v>5166</v>
      </c>
      <c r="P453" s="52" t="s">
        <v>5167</v>
      </c>
    </row>
    <row r="454" ht="13.2" spans="1:16">
      <c r="A454" s="1">
        <v>453</v>
      </c>
      <c r="B454" s="1" t="s">
        <v>6</v>
      </c>
      <c r="C454" s="1" t="s">
        <v>7</v>
      </c>
      <c r="D454" s="1" t="s">
        <v>3594</v>
      </c>
      <c r="E454" s="1" t="s">
        <v>3595</v>
      </c>
      <c r="F454" s="1" t="s">
        <v>3585</v>
      </c>
      <c r="H454" s="1" t="s">
        <v>3596</v>
      </c>
      <c r="I454" s="52" t="s">
        <v>1588</v>
      </c>
      <c r="J454" s="52" t="s">
        <v>1589</v>
      </c>
      <c r="K454" s="52" t="s">
        <v>3597</v>
      </c>
      <c r="M454" s="2"/>
      <c r="O454" s="1" t="s">
        <v>5170</v>
      </c>
      <c r="P454" s="52" t="s">
        <v>3790</v>
      </c>
    </row>
    <row r="455" ht="13.2" spans="1:16">
      <c r="A455" s="1">
        <v>454</v>
      </c>
      <c r="B455" s="1" t="s">
        <v>6</v>
      </c>
      <c r="C455" s="1" t="s">
        <v>7</v>
      </c>
      <c r="D455" s="1" t="s">
        <v>3594</v>
      </c>
      <c r="E455" s="1" t="s">
        <v>3595</v>
      </c>
      <c r="F455" s="1" t="s">
        <v>3585</v>
      </c>
      <c r="H455" s="1" t="s">
        <v>3596</v>
      </c>
      <c r="I455" s="52" t="s">
        <v>1590</v>
      </c>
      <c r="J455" s="52" t="s">
        <v>1591</v>
      </c>
      <c r="K455" s="52" t="s">
        <v>3597</v>
      </c>
      <c r="M455" s="2"/>
      <c r="O455" s="1" t="s">
        <v>5172</v>
      </c>
      <c r="P455" s="52" t="s">
        <v>5173</v>
      </c>
    </row>
    <row r="456" ht="13.2" spans="1:16">
      <c r="A456" s="1">
        <v>455</v>
      </c>
      <c r="B456" s="1" t="s">
        <v>6</v>
      </c>
      <c r="C456" s="1" t="s">
        <v>7</v>
      </c>
      <c r="D456" s="1" t="s">
        <v>3594</v>
      </c>
      <c r="E456" s="1" t="s">
        <v>3595</v>
      </c>
      <c r="F456" s="1" t="s">
        <v>3585</v>
      </c>
      <c r="H456" s="1" t="s">
        <v>3596</v>
      </c>
      <c r="I456" s="52" t="s">
        <v>1592</v>
      </c>
      <c r="J456" s="52" t="s">
        <v>1593</v>
      </c>
      <c r="K456" s="52" t="s">
        <v>3597</v>
      </c>
      <c r="M456" s="2"/>
      <c r="N456" s="1" t="s">
        <v>5176</v>
      </c>
      <c r="O456" s="1" t="s">
        <v>5177</v>
      </c>
      <c r="P456" s="52" t="s">
        <v>3671</v>
      </c>
    </row>
    <row r="457" ht="13.2" spans="1:16">
      <c r="A457" s="1">
        <v>456</v>
      </c>
      <c r="B457" s="1" t="s">
        <v>6</v>
      </c>
      <c r="C457" s="1" t="s">
        <v>7</v>
      </c>
      <c r="D457" s="1" t="s">
        <v>3594</v>
      </c>
      <c r="E457" s="1" t="s">
        <v>3595</v>
      </c>
      <c r="F457" s="1" t="s">
        <v>3585</v>
      </c>
      <c r="H457" s="1" t="s">
        <v>3596</v>
      </c>
      <c r="I457" s="52" t="s">
        <v>1594</v>
      </c>
      <c r="J457" s="52" t="s">
        <v>1595</v>
      </c>
      <c r="K457" s="52" t="s">
        <v>3597</v>
      </c>
      <c r="M457" s="2"/>
      <c r="O457" s="1" t="s">
        <v>5179</v>
      </c>
      <c r="P457" s="52" t="s">
        <v>4965</v>
      </c>
    </row>
    <row r="458" ht="13.2" spans="1:16">
      <c r="A458" s="1">
        <v>457</v>
      </c>
      <c r="B458" s="1" t="s">
        <v>6</v>
      </c>
      <c r="C458" s="1" t="s">
        <v>7</v>
      </c>
      <c r="D458" s="1" t="s">
        <v>3594</v>
      </c>
      <c r="E458" s="1" t="s">
        <v>3595</v>
      </c>
      <c r="F458" s="1" t="s">
        <v>3585</v>
      </c>
      <c r="H458" s="1" t="s">
        <v>3596</v>
      </c>
      <c r="I458" s="52" t="s">
        <v>1596</v>
      </c>
      <c r="J458" s="52" t="s">
        <v>1597</v>
      </c>
      <c r="K458" s="52" t="s">
        <v>3597</v>
      </c>
      <c r="M458" s="2"/>
      <c r="O458" s="1" t="s">
        <v>5181</v>
      </c>
      <c r="P458" s="52" t="s">
        <v>4378</v>
      </c>
    </row>
    <row r="459" ht="13.2" spans="1:16">
      <c r="A459" s="1">
        <v>458</v>
      </c>
      <c r="B459" s="1" t="s">
        <v>6</v>
      </c>
      <c r="C459" s="1" t="s">
        <v>7</v>
      </c>
      <c r="D459" s="1" t="s">
        <v>3594</v>
      </c>
      <c r="E459" s="1" t="s">
        <v>3595</v>
      </c>
      <c r="F459" s="1" t="s">
        <v>3585</v>
      </c>
      <c r="H459" s="1" t="s">
        <v>3596</v>
      </c>
      <c r="I459" s="52" t="s">
        <v>1598</v>
      </c>
      <c r="J459" s="52" t="s">
        <v>1599</v>
      </c>
      <c r="K459" s="52" t="s">
        <v>3597</v>
      </c>
      <c r="M459" s="2"/>
      <c r="N459" s="1" t="s">
        <v>5183</v>
      </c>
      <c r="O459" s="1" t="s">
        <v>5184</v>
      </c>
      <c r="P459" s="52" t="s">
        <v>5185</v>
      </c>
    </row>
    <row r="460" ht="13.2" spans="1:16">
      <c r="A460" s="1">
        <v>459</v>
      </c>
      <c r="B460" s="1" t="s">
        <v>6</v>
      </c>
      <c r="C460" s="1" t="s">
        <v>7</v>
      </c>
      <c r="D460" s="1" t="s">
        <v>3594</v>
      </c>
      <c r="E460" s="1" t="s">
        <v>3595</v>
      </c>
      <c r="F460" s="1" t="s">
        <v>3585</v>
      </c>
      <c r="H460" s="1" t="s">
        <v>3596</v>
      </c>
      <c r="I460" s="52" t="s">
        <v>1600</v>
      </c>
      <c r="J460" s="52" t="s">
        <v>1601</v>
      </c>
      <c r="K460" s="52" t="s">
        <v>3597</v>
      </c>
      <c r="M460" s="2"/>
      <c r="O460" s="1" t="s">
        <v>5188</v>
      </c>
      <c r="P460" s="52" t="s">
        <v>4005</v>
      </c>
    </row>
    <row r="461" ht="13.2" spans="1:16">
      <c r="A461" s="1">
        <v>460</v>
      </c>
      <c r="B461" s="1" t="s">
        <v>6</v>
      </c>
      <c r="C461" s="1" t="s">
        <v>7</v>
      </c>
      <c r="D461" s="1" t="s">
        <v>3594</v>
      </c>
      <c r="E461" s="1" t="s">
        <v>3595</v>
      </c>
      <c r="F461" s="1" t="s">
        <v>3585</v>
      </c>
      <c r="H461" s="1" t="s">
        <v>3596</v>
      </c>
      <c r="I461" s="52" t="s">
        <v>1602</v>
      </c>
      <c r="J461" s="52" t="s">
        <v>1603</v>
      </c>
      <c r="K461" s="1" t="s">
        <v>3602</v>
      </c>
      <c r="M461" s="2"/>
      <c r="O461" s="1" t="s">
        <v>5190</v>
      </c>
      <c r="P461" s="52" t="s">
        <v>5047</v>
      </c>
    </row>
    <row r="462" ht="13.2" spans="1:16">
      <c r="A462" s="1">
        <v>461</v>
      </c>
      <c r="B462" s="1" t="s">
        <v>6</v>
      </c>
      <c r="C462" s="1" t="s">
        <v>7</v>
      </c>
      <c r="D462" s="1" t="s">
        <v>3594</v>
      </c>
      <c r="E462" s="1" t="s">
        <v>3595</v>
      </c>
      <c r="F462" s="1" t="s">
        <v>3585</v>
      </c>
      <c r="H462" s="1" t="s">
        <v>3596</v>
      </c>
      <c r="I462" s="52" t="s">
        <v>1604</v>
      </c>
      <c r="J462" s="52" t="s">
        <v>1605</v>
      </c>
      <c r="K462" s="52" t="s">
        <v>3597</v>
      </c>
      <c r="M462" s="2"/>
      <c r="N462" s="1" t="s">
        <v>5192</v>
      </c>
      <c r="O462" s="1" t="s">
        <v>5193</v>
      </c>
      <c r="P462" s="52" t="s">
        <v>5194</v>
      </c>
    </row>
    <row r="463" ht="13.2" spans="1:16">
      <c r="A463" s="1">
        <v>462</v>
      </c>
      <c r="B463" s="1" t="s">
        <v>6</v>
      </c>
      <c r="C463" s="1" t="s">
        <v>7</v>
      </c>
      <c r="D463" s="1" t="s">
        <v>3594</v>
      </c>
      <c r="E463" s="1" t="s">
        <v>3595</v>
      </c>
      <c r="F463" s="1" t="s">
        <v>3585</v>
      </c>
      <c r="H463" s="1" t="s">
        <v>3596</v>
      </c>
      <c r="I463" s="52" t="s">
        <v>1606</v>
      </c>
      <c r="J463" s="52" t="s">
        <v>1607</v>
      </c>
      <c r="K463" s="52" t="s">
        <v>3597</v>
      </c>
      <c r="M463" s="2"/>
      <c r="N463" s="1" t="s">
        <v>5197</v>
      </c>
      <c r="O463" s="1" t="s">
        <v>5198</v>
      </c>
      <c r="P463" s="52" t="s">
        <v>3847</v>
      </c>
    </row>
    <row r="464" ht="13.2" spans="1:16">
      <c r="A464" s="1">
        <v>463</v>
      </c>
      <c r="B464" s="1" t="s">
        <v>6</v>
      </c>
      <c r="C464" s="1" t="s">
        <v>7</v>
      </c>
      <c r="D464" s="1" t="s">
        <v>3594</v>
      </c>
      <c r="E464" s="1" t="s">
        <v>3595</v>
      </c>
      <c r="F464" s="1" t="s">
        <v>3585</v>
      </c>
      <c r="H464" s="1" t="s">
        <v>3596</v>
      </c>
      <c r="I464" s="52" t="s">
        <v>1608</v>
      </c>
      <c r="J464" s="52" t="s">
        <v>1609</v>
      </c>
      <c r="K464" s="52" t="s">
        <v>3597</v>
      </c>
      <c r="M464" s="2"/>
      <c r="N464" s="1" t="s">
        <v>5200</v>
      </c>
      <c r="O464" s="1" t="s">
        <v>5201</v>
      </c>
      <c r="P464" s="52" t="s">
        <v>3657</v>
      </c>
    </row>
    <row r="465" ht="13.2" spans="1:16">
      <c r="A465" s="1">
        <v>464</v>
      </c>
      <c r="B465" s="1" t="s">
        <v>6</v>
      </c>
      <c r="C465" s="1" t="s">
        <v>7</v>
      </c>
      <c r="D465" s="1" t="s">
        <v>3594</v>
      </c>
      <c r="E465" s="1" t="s">
        <v>3595</v>
      </c>
      <c r="F465" s="1" t="s">
        <v>3585</v>
      </c>
      <c r="H465" s="1" t="s">
        <v>3596</v>
      </c>
      <c r="I465" s="52" t="s">
        <v>1610</v>
      </c>
      <c r="J465" s="52" t="s">
        <v>1611</v>
      </c>
      <c r="K465" s="52" t="s">
        <v>3597</v>
      </c>
      <c r="M465" s="2"/>
      <c r="N465" s="1" t="s">
        <v>5203</v>
      </c>
      <c r="O465" s="1" t="s">
        <v>5204</v>
      </c>
      <c r="P465" s="52" t="s">
        <v>4116</v>
      </c>
    </row>
    <row r="466" ht="13.2" spans="1:16">
      <c r="A466" s="1">
        <v>465</v>
      </c>
      <c r="B466" s="1" t="s">
        <v>6</v>
      </c>
      <c r="C466" s="1" t="s">
        <v>7</v>
      </c>
      <c r="D466" s="1" t="s">
        <v>3594</v>
      </c>
      <c r="E466" s="1" t="s">
        <v>3595</v>
      </c>
      <c r="F466" s="1" t="s">
        <v>3585</v>
      </c>
      <c r="H466" s="1" t="s">
        <v>3596</v>
      </c>
      <c r="I466" s="52" t="s">
        <v>1612</v>
      </c>
      <c r="J466" s="52" t="s">
        <v>1613</v>
      </c>
      <c r="K466" s="52" t="s">
        <v>3597</v>
      </c>
      <c r="M466" s="2"/>
      <c r="N466" s="1" t="s">
        <v>5206</v>
      </c>
      <c r="O466" s="1" t="s">
        <v>5207</v>
      </c>
      <c r="P466" s="52" t="s">
        <v>5208</v>
      </c>
    </row>
    <row r="467" ht="13.2" spans="1:16">
      <c r="A467" s="1">
        <v>466</v>
      </c>
      <c r="B467" s="1" t="s">
        <v>6</v>
      </c>
      <c r="C467" s="1" t="s">
        <v>7</v>
      </c>
      <c r="D467" s="1" t="s">
        <v>3594</v>
      </c>
      <c r="E467" s="1" t="s">
        <v>3595</v>
      </c>
      <c r="F467" s="1" t="s">
        <v>3585</v>
      </c>
      <c r="H467" s="1" t="s">
        <v>3596</v>
      </c>
      <c r="I467" s="52" t="s">
        <v>1614</v>
      </c>
      <c r="J467" s="52" t="s">
        <v>1615</v>
      </c>
      <c r="K467" s="52" t="s">
        <v>3597</v>
      </c>
      <c r="M467" s="2"/>
      <c r="N467" s="1" t="s">
        <v>5211</v>
      </c>
      <c r="O467" s="1" t="s">
        <v>5212</v>
      </c>
      <c r="P467" s="52" t="s">
        <v>5213</v>
      </c>
    </row>
    <row r="468" ht="13.2" spans="1:16">
      <c r="A468" s="1">
        <v>467</v>
      </c>
      <c r="B468" s="1" t="s">
        <v>6</v>
      </c>
      <c r="C468" s="1" t="s">
        <v>7</v>
      </c>
      <c r="D468" s="1" t="s">
        <v>3594</v>
      </c>
      <c r="E468" s="1" t="s">
        <v>3595</v>
      </c>
      <c r="F468" s="1" t="s">
        <v>3585</v>
      </c>
      <c r="H468" s="1" t="s">
        <v>3596</v>
      </c>
      <c r="I468" s="52" t="s">
        <v>1616</v>
      </c>
      <c r="J468" s="52" t="s">
        <v>1617</v>
      </c>
      <c r="K468" s="52" t="s">
        <v>3597</v>
      </c>
      <c r="M468" s="2"/>
      <c r="N468" s="1" t="s">
        <v>5216</v>
      </c>
      <c r="O468" s="1" t="s">
        <v>5217</v>
      </c>
      <c r="P468" s="52" t="s">
        <v>3447</v>
      </c>
    </row>
    <row r="469" ht="13.2" spans="1:16">
      <c r="A469" s="1">
        <v>468</v>
      </c>
      <c r="B469" s="1" t="s">
        <v>6</v>
      </c>
      <c r="C469" s="1" t="s">
        <v>7</v>
      </c>
      <c r="D469" s="1" t="s">
        <v>3594</v>
      </c>
      <c r="E469" s="1" t="s">
        <v>3595</v>
      </c>
      <c r="F469" s="1" t="s">
        <v>3585</v>
      </c>
      <c r="H469" s="1" t="s">
        <v>3596</v>
      </c>
      <c r="I469" s="52" t="s">
        <v>1618</v>
      </c>
      <c r="J469" s="52" t="s">
        <v>1619</v>
      </c>
      <c r="K469" s="52" t="s">
        <v>3597</v>
      </c>
      <c r="M469" s="2"/>
      <c r="N469" s="1" t="s">
        <v>5219</v>
      </c>
      <c r="O469" s="1" t="s">
        <v>5220</v>
      </c>
      <c r="P469" s="52" t="s">
        <v>3801</v>
      </c>
    </row>
    <row r="470" ht="13.2" spans="1:16">
      <c r="A470" s="1">
        <v>469</v>
      </c>
      <c r="B470" s="1" t="s">
        <v>6</v>
      </c>
      <c r="C470" s="1" t="s">
        <v>7</v>
      </c>
      <c r="D470" s="1" t="s">
        <v>3594</v>
      </c>
      <c r="E470" s="1" t="s">
        <v>3595</v>
      </c>
      <c r="F470" s="1" t="s">
        <v>3585</v>
      </c>
      <c r="H470" s="1" t="s">
        <v>3596</v>
      </c>
      <c r="I470" s="52" t="s">
        <v>1620</v>
      </c>
      <c r="J470" s="52" t="s">
        <v>1621</v>
      </c>
      <c r="K470" s="52" t="s">
        <v>3597</v>
      </c>
      <c r="M470" s="2"/>
      <c r="N470" s="1" t="s">
        <v>5222</v>
      </c>
      <c r="O470" s="1" t="s">
        <v>5223</v>
      </c>
      <c r="P470" s="52" t="s">
        <v>3858</v>
      </c>
    </row>
    <row r="471" ht="13.2" spans="1:16">
      <c r="A471" s="1">
        <v>470</v>
      </c>
      <c r="B471" s="1" t="s">
        <v>6</v>
      </c>
      <c r="C471" s="1" t="s">
        <v>7</v>
      </c>
      <c r="D471" s="1" t="s">
        <v>3594</v>
      </c>
      <c r="E471" s="1" t="s">
        <v>3595</v>
      </c>
      <c r="F471" s="1" t="s">
        <v>3585</v>
      </c>
      <c r="H471" s="1" t="s">
        <v>3596</v>
      </c>
      <c r="I471" s="52" t="s">
        <v>1622</v>
      </c>
      <c r="J471" s="52" t="s">
        <v>1623</v>
      </c>
      <c r="K471" s="52" t="s">
        <v>3597</v>
      </c>
      <c r="M471" s="2"/>
      <c r="N471" s="1" t="s">
        <v>5225</v>
      </c>
      <c r="O471" s="1" t="s">
        <v>5226</v>
      </c>
      <c r="P471" s="52" t="s">
        <v>4531</v>
      </c>
    </row>
    <row r="472" ht="13.2" spans="1:16">
      <c r="A472" s="1">
        <v>471</v>
      </c>
      <c r="B472" s="1" t="s">
        <v>6</v>
      </c>
      <c r="C472" s="1" t="s">
        <v>7</v>
      </c>
      <c r="D472" s="1" t="s">
        <v>3594</v>
      </c>
      <c r="E472" s="1" t="s">
        <v>3595</v>
      </c>
      <c r="F472" s="1" t="s">
        <v>3585</v>
      </c>
      <c r="H472" s="1" t="s">
        <v>3596</v>
      </c>
      <c r="I472" s="52" t="s">
        <v>1624</v>
      </c>
      <c r="J472" s="52" t="s">
        <v>1625</v>
      </c>
      <c r="K472" s="52" t="s">
        <v>3597</v>
      </c>
      <c r="M472" s="2"/>
      <c r="N472" s="1" t="s">
        <v>5228</v>
      </c>
      <c r="O472" s="1" t="s">
        <v>5229</v>
      </c>
      <c r="P472" s="52" t="s">
        <v>4729</v>
      </c>
    </row>
    <row r="473" ht="13.2" spans="1:16">
      <c r="A473" s="1">
        <v>472</v>
      </c>
      <c r="B473" s="1" t="s">
        <v>6</v>
      </c>
      <c r="C473" s="1" t="s">
        <v>7</v>
      </c>
      <c r="D473" s="1" t="s">
        <v>3594</v>
      </c>
      <c r="E473" s="1" t="s">
        <v>3595</v>
      </c>
      <c r="F473" s="1" t="s">
        <v>3585</v>
      </c>
      <c r="H473" s="1" t="s">
        <v>3596</v>
      </c>
      <c r="I473" s="52" t="s">
        <v>1626</v>
      </c>
      <c r="J473" s="52" t="s">
        <v>1627</v>
      </c>
      <c r="K473" s="52" t="s">
        <v>3597</v>
      </c>
      <c r="M473" s="2"/>
      <c r="N473" s="1" t="s">
        <v>5231</v>
      </c>
      <c r="O473" s="1" t="s">
        <v>5232</v>
      </c>
      <c r="P473" s="52" t="s">
        <v>4087</v>
      </c>
    </row>
    <row r="474" ht="13.2" spans="1:16">
      <c r="A474" s="1">
        <v>473</v>
      </c>
      <c r="B474" s="1" t="s">
        <v>6</v>
      </c>
      <c r="C474" s="1" t="s">
        <v>7</v>
      </c>
      <c r="D474" s="1" t="s">
        <v>3594</v>
      </c>
      <c r="E474" s="1" t="s">
        <v>3595</v>
      </c>
      <c r="F474" s="1" t="s">
        <v>3585</v>
      </c>
      <c r="H474" s="1" t="s">
        <v>3596</v>
      </c>
      <c r="I474" s="52" t="s">
        <v>1628</v>
      </c>
      <c r="J474" s="52" t="s">
        <v>1629</v>
      </c>
      <c r="K474" s="52" t="s">
        <v>3597</v>
      </c>
      <c r="M474" s="2"/>
      <c r="N474" s="1" t="s">
        <v>5235</v>
      </c>
      <c r="O474" s="1" t="s">
        <v>5236</v>
      </c>
      <c r="P474" s="52" t="s">
        <v>3778</v>
      </c>
    </row>
    <row r="475" ht="13.2" spans="1:16">
      <c r="A475" s="1">
        <v>474</v>
      </c>
      <c r="B475" s="1" t="s">
        <v>6</v>
      </c>
      <c r="C475" s="1" t="s">
        <v>7</v>
      </c>
      <c r="D475" s="1" t="s">
        <v>3594</v>
      </c>
      <c r="E475" s="1" t="s">
        <v>3595</v>
      </c>
      <c r="F475" s="1" t="s">
        <v>3585</v>
      </c>
      <c r="H475" s="1" t="s">
        <v>3596</v>
      </c>
      <c r="I475" s="52" t="s">
        <v>1630</v>
      </c>
      <c r="J475" s="52" t="s">
        <v>1631</v>
      </c>
      <c r="K475" s="52" t="s">
        <v>3597</v>
      </c>
      <c r="M475" s="2"/>
      <c r="N475" s="1" t="s">
        <v>5238</v>
      </c>
      <c r="O475" s="1" t="s">
        <v>5239</v>
      </c>
      <c r="P475" s="52" t="s">
        <v>4629</v>
      </c>
    </row>
    <row r="476" ht="13.2" spans="1:16">
      <c r="A476" s="1">
        <v>475</v>
      </c>
      <c r="B476" s="1" t="s">
        <v>6</v>
      </c>
      <c r="C476" s="1" t="s">
        <v>7</v>
      </c>
      <c r="D476" s="1" t="s">
        <v>3594</v>
      </c>
      <c r="E476" s="1" t="s">
        <v>3595</v>
      </c>
      <c r="F476" s="1" t="s">
        <v>3585</v>
      </c>
      <c r="H476" s="1" t="s">
        <v>3596</v>
      </c>
      <c r="I476" s="52" t="s">
        <v>1632</v>
      </c>
      <c r="J476" s="52" t="s">
        <v>1633</v>
      </c>
      <c r="K476" s="52" t="s">
        <v>3597</v>
      </c>
      <c r="M476" s="2"/>
      <c r="O476" s="1" t="s">
        <v>5242</v>
      </c>
      <c r="P476" s="52" t="s">
        <v>4655</v>
      </c>
    </row>
    <row r="477" ht="13.2" spans="1:16">
      <c r="A477" s="1">
        <v>476</v>
      </c>
      <c r="B477" s="1" t="s">
        <v>6</v>
      </c>
      <c r="C477" s="1" t="s">
        <v>7</v>
      </c>
      <c r="D477" s="1" t="s">
        <v>3594</v>
      </c>
      <c r="E477" s="1" t="s">
        <v>3595</v>
      </c>
      <c r="F477" s="1" t="s">
        <v>3585</v>
      </c>
      <c r="H477" s="1" t="s">
        <v>3596</v>
      </c>
      <c r="I477" s="52" t="s">
        <v>1634</v>
      </c>
      <c r="J477" s="52" t="s">
        <v>1635</v>
      </c>
      <c r="K477" s="52" t="s">
        <v>3597</v>
      </c>
      <c r="M477" s="2"/>
      <c r="N477" s="1" t="s">
        <v>5244</v>
      </c>
      <c r="O477" s="1" t="s">
        <v>5245</v>
      </c>
      <c r="P477" s="52" t="s">
        <v>3877</v>
      </c>
    </row>
    <row r="478" ht="13.2" spans="1:16">
      <c r="A478" s="1">
        <v>477</v>
      </c>
      <c r="B478" s="1" t="s">
        <v>6</v>
      </c>
      <c r="C478" s="1" t="s">
        <v>7</v>
      </c>
      <c r="D478" s="1" t="s">
        <v>3594</v>
      </c>
      <c r="E478" s="1" t="s">
        <v>3595</v>
      </c>
      <c r="F478" s="1" t="s">
        <v>3585</v>
      </c>
      <c r="H478" s="1" t="s">
        <v>3596</v>
      </c>
      <c r="I478" s="52" t="s">
        <v>1636</v>
      </c>
      <c r="J478" s="52" t="s">
        <v>1637</v>
      </c>
      <c r="K478" s="52" t="s">
        <v>3597</v>
      </c>
      <c r="M478" s="2"/>
      <c r="N478" s="1" t="s">
        <v>5248</v>
      </c>
      <c r="O478" s="1" t="s">
        <v>5249</v>
      </c>
      <c r="P478" s="52" t="s">
        <v>4171</v>
      </c>
    </row>
    <row r="479" ht="13.2" spans="1:16">
      <c r="A479" s="1">
        <v>478</v>
      </c>
      <c r="B479" s="1" t="s">
        <v>6</v>
      </c>
      <c r="C479" s="1" t="s">
        <v>7</v>
      </c>
      <c r="D479" s="1" t="s">
        <v>3594</v>
      </c>
      <c r="E479" s="1" t="s">
        <v>3595</v>
      </c>
      <c r="F479" s="1" t="s">
        <v>3585</v>
      </c>
      <c r="H479" s="1" t="s">
        <v>3596</v>
      </c>
      <c r="I479" s="52" t="s">
        <v>1638</v>
      </c>
      <c r="J479" s="52" t="s">
        <v>1639</v>
      </c>
      <c r="K479" s="52" t="s">
        <v>3597</v>
      </c>
      <c r="M479" s="2"/>
      <c r="O479" s="1" t="s">
        <v>5251</v>
      </c>
      <c r="P479" s="52" t="s">
        <v>5252</v>
      </c>
    </row>
    <row r="480" ht="13.2" spans="1:16">
      <c r="A480" s="1">
        <v>479</v>
      </c>
      <c r="B480" s="1" t="s">
        <v>6</v>
      </c>
      <c r="C480" s="1" t="s">
        <v>7</v>
      </c>
      <c r="D480" s="1" t="s">
        <v>3594</v>
      </c>
      <c r="E480" s="1" t="s">
        <v>3595</v>
      </c>
      <c r="F480" s="1" t="s">
        <v>3585</v>
      </c>
      <c r="H480" s="1" t="s">
        <v>3596</v>
      </c>
      <c r="I480" s="52" t="s">
        <v>1640</v>
      </c>
      <c r="J480" s="52" t="s">
        <v>1641</v>
      </c>
      <c r="K480" s="52" t="s">
        <v>3597</v>
      </c>
      <c r="M480" s="2"/>
      <c r="N480" s="1" t="s">
        <v>5254</v>
      </c>
      <c r="O480" s="1" t="s">
        <v>5255</v>
      </c>
      <c r="P480" s="52" t="s">
        <v>4738</v>
      </c>
    </row>
    <row r="481" ht="13.2" spans="1:16">
      <c r="A481" s="1">
        <v>480</v>
      </c>
      <c r="B481" s="1" t="s">
        <v>6</v>
      </c>
      <c r="C481" s="1" t="s">
        <v>7</v>
      </c>
      <c r="D481" s="1" t="s">
        <v>3594</v>
      </c>
      <c r="E481" s="1" t="s">
        <v>3595</v>
      </c>
      <c r="F481" s="1" t="s">
        <v>3585</v>
      </c>
      <c r="H481" s="1" t="s">
        <v>3596</v>
      </c>
      <c r="I481" s="52" t="s">
        <v>1642</v>
      </c>
      <c r="J481" s="52" t="s">
        <v>1643</v>
      </c>
      <c r="K481" s="52" t="s">
        <v>3597</v>
      </c>
      <c r="M481" s="2"/>
      <c r="N481" s="1" t="s">
        <v>5257</v>
      </c>
      <c r="O481" s="1" t="s">
        <v>5258</v>
      </c>
      <c r="P481" s="52" t="s">
        <v>3850</v>
      </c>
    </row>
    <row r="482" ht="13.2" spans="1:16">
      <c r="A482" s="1">
        <v>481</v>
      </c>
      <c r="B482" s="1" t="s">
        <v>6</v>
      </c>
      <c r="C482" s="1" t="s">
        <v>7</v>
      </c>
      <c r="D482" s="1" t="s">
        <v>3594</v>
      </c>
      <c r="E482" s="1" t="s">
        <v>3595</v>
      </c>
      <c r="F482" s="1" t="s">
        <v>3585</v>
      </c>
      <c r="H482" s="1" t="s">
        <v>3596</v>
      </c>
      <c r="I482" s="52" t="s">
        <v>1644</v>
      </c>
      <c r="J482" s="52" t="s">
        <v>1645</v>
      </c>
      <c r="K482" s="52" t="s">
        <v>3597</v>
      </c>
      <c r="M482" s="2"/>
      <c r="O482" s="1" t="s">
        <v>5260</v>
      </c>
      <c r="P482" s="52" t="s">
        <v>4629</v>
      </c>
    </row>
    <row r="483" ht="13.2" spans="1:16">
      <c r="A483" s="1">
        <v>482</v>
      </c>
      <c r="B483" s="1" t="s">
        <v>6</v>
      </c>
      <c r="C483" s="1" t="s">
        <v>7</v>
      </c>
      <c r="D483" s="1" t="s">
        <v>3594</v>
      </c>
      <c r="E483" s="1" t="s">
        <v>3595</v>
      </c>
      <c r="F483" s="1" t="s">
        <v>3585</v>
      </c>
      <c r="H483" s="1" t="s">
        <v>3596</v>
      </c>
      <c r="I483" s="52" t="s">
        <v>1645</v>
      </c>
      <c r="J483" s="52" t="s">
        <v>1646</v>
      </c>
      <c r="K483" s="52" t="s">
        <v>3597</v>
      </c>
      <c r="M483" s="2"/>
      <c r="N483" s="1" t="s">
        <v>5262</v>
      </c>
      <c r="O483" s="1" t="s">
        <v>5263</v>
      </c>
      <c r="P483" s="52" t="s">
        <v>5264</v>
      </c>
    </row>
    <row r="484" ht="13.2" spans="1:16">
      <c r="A484" s="1">
        <v>483</v>
      </c>
      <c r="B484" s="1" t="s">
        <v>6</v>
      </c>
      <c r="C484" s="1" t="s">
        <v>7</v>
      </c>
      <c r="D484" s="1" t="s">
        <v>3594</v>
      </c>
      <c r="E484" s="1" t="s">
        <v>3595</v>
      </c>
      <c r="F484" s="1" t="s">
        <v>3585</v>
      </c>
      <c r="H484" s="1" t="s">
        <v>3596</v>
      </c>
      <c r="I484" s="52" t="s">
        <v>1647</v>
      </c>
      <c r="J484" s="52" t="s">
        <v>1648</v>
      </c>
      <c r="K484" s="52" t="s">
        <v>3597</v>
      </c>
      <c r="M484" s="2"/>
      <c r="O484" s="1" t="s">
        <v>5267</v>
      </c>
      <c r="P484" s="52" t="s">
        <v>2646</v>
      </c>
    </row>
    <row r="485" ht="13.2" spans="1:16">
      <c r="A485" s="1">
        <v>484</v>
      </c>
      <c r="B485" s="1" t="s">
        <v>6</v>
      </c>
      <c r="C485" s="1" t="s">
        <v>7</v>
      </c>
      <c r="D485" s="1" t="s">
        <v>3594</v>
      </c>
      <c r="E485" s="1" t="s">
        <v>3595</v>
      </c>
      <c r="F485" s="1" t="s">
        <v>3585</v>
      </c>
      <c r="H485" s="1" t="s">
        <v>3596</v>
      </c>
      <c r="I485" s="52" t="s">
        <v>1649</v>
      </c>
      <c r="J485" s="52" t="s">
        <v>1650</v>
      </c>
      <c r="K485" s="52" t="s">
        <v>3597</v>
      </c>
      <c r="M485" s="2"/>
      <c r="N485" s="1" t="s">
        <v>5269</v>
      </c>
      <c r="O485" s="1" t="s">
        <v>5270</v>
      </c>
      <c r="P485" s="52" t="s">
        <v>3803</v>
      </c>
    </row>
    <row r="486" ht="13.2" spans="1:16">
      <c r="A486" s="1">
        <v>485</v>
      </c>
      <c r="B486" s="1" t="s">
        <v>6</v>
      </c>
      <c r="C486" s="1" t="s">
        <v>7</v>
      </c>
      <c r="D486" s="1" t="s">
        <v>3594</v>
      </c>
      <c r="E486" s="1" t="s">
        <v>3595</v>
      </c>
      <c r="F486" s="1" t="s">
        <v>3585</v>
      </c>
      <c r="H486" s="1" t="s">
        <v>3596</v>
      </c>
      <c r="I486" s="52" t="s">
        <v>1651</v>
      </c>
      <c r="J486" s="52" t="s">
        <v>1652</v>
      </c>
      <c r="K486" s="52" t="s">
        <v>3597</v>
      </c>
      <c r="M486" s="2"/>
      <c r="N486" s="1" t="s">
        <v>5273</v>
      </c>
      <c r="O486" s="1" t="s">
        <v>5274</v>
      </c>
      <c r="P486" s="52" t="s">
        <v>4167</v>
      </c>
    </row>
    <row r="487" ht="13.2" spans="1:16">
      <c r="A487" s="1">
        <v>486</v>
      </c>
      <c r="B487" s="1" t="s">
        <v>6</v>
      </c>
      <c r="C487" s="1" t="s">
        <v>7</v>
      </c>
      <c r="D487" s="1" t="s">
        <v>3594</v>
      </c>
      <c r="E487" s="1" t="s">
        <v>3595</v>
      </c>
      <c r="F487" s="1" t="s">
        <v>3585</v>
      </c>
      <c r="H487" s="1" t="s">
        <v>3596</v>
      </c>
      <c r="I487" s="52" t="s">
        <v>1653</v>
      </c>
      <c r="J487" s="52" t="s">
        <v>1654</v>
      </c>
      <c r="K487" s="52" t="s">
        <v>3597</v>
      </c>
      <c r="M487" s="2"/>
      <c r="N487" s="1" t="s">
        <v>5276</v>
      </c>
      <c r="O487" s="1" t="s">
        <v>5277</v>
      </c>
      <c r="P487" s="52" t="s">
        <v>3812</v>
      </c>
    </row>
    <row r="488" ht="13.2" spans="1:16">
      <c r="A488" s="1">
        <v>487</v>
      </c>
      <c r="B488" s="1" t="s">
        <v>6</v>
      </c>
      <c r="C488" s="1" t="s">
        <v>7</v>
      </c>
      <c r="D488" s="1" t="s">
        <v>3594</v>
      </c>
      <c r="E488" s="1" t="s">
        <v>3595</v>
      </c>
      <c r="F488" s="1" t="s">
        <v>3585</v>
      </c>
      <c r="H488" s="1" t="s">
        <v>3596</v>
      </c>
      <c r="I488" s="52" t="s">
        <v>1655</v>
      </c>
      <c r="J488" s="52" t="s">
        <v>1656</v>
      </c>
      <c r="K488" s="52" t="s">
        <v>3597</v>
      </c>
      <c r="M488" s="2"/>
      <c r="N488" s="1" t="s">
        <v>5279</v>
      </c>
      <c r="O488" s="1" t="s">
        <v>5280</v>
      </c>
      <c r="P488" s="52" t="s">
        <v>4352</v>
      </c>
    </row>
    <row r="489" ht="13.2" spans="1:16">
      <c r="A489" s="1">
        <v>488</v>
      </c>
      <c r="B489" s="1" t="s">
        <v>6</v>
      </c>
      <c r="C489" s="1" t="s">
        <v>7</v>
      </c>
      <c r="D489" s="1" t="s">
        <v>3594</v>
      </c>
      <c r="E489" s="1" t="s">
        <v>3595</v>
      </c>
      <c r="F489" s="1" t="s">
        <v>3585</v>
      </c>
      <c r="H489" s="1" t="s">
        <v>3596</v>
      </c>
      <c r="I489" s="52" t="s">
        <v>1657</v>
      </c>
      <c r="J489" s="52" t="s">
        <v>1658</v>
      </c>
      <c r="K489" s="52" t="s">
        <v>3597</v>
      </c>
      <c r="M489" s="2"/>
      <c r="N489" s="1" t="s">
        <v>5282</v>
      </c>
      <c r="O489" s="1" t="s">
        <v>5283</v>
      </c>
      <c r="P489" s="52" t="s">
        <v>3661</v>
      </c>
    </row>
    <row r="490" ht="13.2" spans="1:16">
      <c r="A490" s="1">
        <v>489</v>
      </c>
      <c r="B490" s="1" t="s">
        <v>6</v>
      </c>
      <c r="C490" s="1" t="s">
        <v>7</v>
      </c>
      <c r="D490" s="1" t="s">
        <v>3594</v>
      </c>
      <c r="E490" s="1" t="s">
        <v>3595</v>
      </c>
      <c r="F490" s="1" t="s">
        <v>3585</v>
      </c>
      <c r="H490" s="1" t="s">
        <v>3596</v>
      </c>
      <c r="I490" s="52" t="s">
        <v>1659</v>
      </c>
      <c r="J490" s="52" t="s">
        <v>1660</v>
      </c>
      <c r="K490" s="52" t="s">
        <v>3597</v>
      </c>
      <c r="M490" s="2"/>
      <c r="O490" s="1" t="s">
        <v>5285</v>
      </c>
      <c r="P490" s="52" t="s">
        <v>5286</v>
      </c>
    </row>
    <row r="491" ht="13.2" spans="1:16">
      <c r="A491" s="1">
        <v>490</v>
      </c>
      <c r="B491" s="1" t="s">
        <v>6</v>
      </c>
      <c r="C491" s="1" t="s">
        <v>7</v>
      </c>
      <c r="D491" s="1" t="s">
        <v>3594</v>
      </c>
      <c r="E491" s="1" t="s">
        <v>3595</v>
      </c>
      <c r="F491" s="1" t="s">
        <v>3585</v>
      </c>
      <c r="H491" s="1" t="s">
        <v>3596</v>
      </c>
      <c r="I491" s="52" t="s">
        <v>1661</v>
      </c>
      <c r="J491" s="52" t="s">
        <v>1662</v>
      </c>
      <c r="K491" s="52" t="s">
        <v>3597</v>
      </c>
      <c r="M491" s="2"/>
      <c r="O491" s="1" t="s">
        <v>5288</v>
      </c>
      <c r="P491" s="52" t="s">
        <v>4570</v>
      </c>
    </row>
    <row r="492" ht="13.2" spans="1:18">
      <c r="A492" s="1">
        <v>491</v>
      </c>
      <c r="B492" s="1" t="s">
        <v>6</v>
      </c>
      <c r="C492" s="1" t="s">
        <v>8</v>
      </c>
      <c r="D492" s="1" t="s">
        <v>3594</v>
      </c>
      <c r="E492" s="1" t="s">
        <v>3595</v>
      </c>
      <c r="F492" s="1" t="s">
        <v>3585</v>
      </c>
      <c r="H492" s="1" t="s">
        <v>3596</v>
      </c>
      <c r="I492" s="52" t="s">
        <v>1663</v>
      </c>
      <c r="J492" s="52" t="s">
        <v>1664</v>
      </c>
      <c r="K492" s="52" t="s">
        <v>3597</v>
      </c>
      <c r="M492" s="2"/>
      <c r="N492" s="1" t="s">
        <v>4704</v>
      </c>
      <c r="O492" s="1" t="s">
        <v>5290</v>
      </c>
      <c r="P492" s="52" t="s">
        <v>5291</v>
      </c>
      <c r="R492" s="1" t="s">
        <v>3609</v>
      </c>
    </row>
    <row r="493" ht="13.2" spans="1:16">
      <c r="A493" s="1">
        <v>492</v>
      </c>
      <c r="B493" s="1" t="s">
        <v>6</v>
      </c>
      <c r="C493" s="1" t="s">
        <v>7</v>
      </c>
      <c r="D493" s="1" t="s">
        <v>3594</v>
      </c>
      <c r="E493" s="1" t="s">
        <v>3595</v>
      </c>
      <c r="F493" s="1" t="s">
        <v>3585</v>
      </c>
      <c r="H493" s="1" t="s">
        <v>3596</v>
      </c>
      <c r="I493" s="52" t="s">
        <v>1665</v>
      </c>
      <c r="J493" s="52" t="s">
        <v>1666</v>
      </c>
      <c r="K493" s="1" t="s">
        <v>3602</v>
      </c>
      <c r="M493" s="2"/>
      <c r="O493" s="1" t="s">
        <v>5292</v>
      </c>
      <c r="P493" s="52" t="s">
        <v>5173</v>
      </c>
    </row>
    <row r="494" ht="13.2" spans="1:16">
      <c r="A494" s="1">
        <v>493</v>
      </c>
      <c r="B494" s="1" t="s">
        <v>6</v>
      </c>
      <c r="C494" s="1" t="s">
        <v>7</v>
      </c>
      <c r="D494" s="1" t="s">
        <v>3594</v>
      </c>
      <c r="E494" s="1" t="s">
        <v>3595</v>
      </c>
      <c r="F494" s="1" t="s">
        <v>3585</v>
      </c>
      <c r="H494" s="1" t="s">
        <v>3596</v>
      </c>
      <c r="I494" s="52" t="s">
        <v>1667</v>
      </c>
      <c r="J494" s="52" t="s">
        <v>1668</v>
      </c>
      <c r="K494" s="52" t="s">
        <v>3597</v>
      </c>
      <c r="M494" s="2"/>
      <c r="N494" s="1" t="s">
        <v>5294</v>
      </c>
      <c r="O494" s="1" t="s">
        <v>5295</v>
      </c>
      <c r="P494" s="52" t="s">
        <v>4038</v>
      </c>
    </row>
    <row r="495" ht="13.2" spans="1:16">
      <c r="A495" s="1">
        <v>494</v>
      </c>
      <c r="B495" s="1" t="s">
        <v>6</v>
      </c>
      <c r="C495" s="1" t="s">
        <v>7</v>
      </c>
      <c r="D495" s="1" t="s">
        <v>3594</v>
      </c>
      <c r="E495" s="1" t="s">
        <v>3595</v>
      </c>
      <c r="F495" s="1" t="s">
        <v>3585</v>
      </c>
      <c r="H495" s="1" t="s">
        <v>3596</v>
      </c>
      <c r="I495" s="52" t="s">
        <v>1669</v>
      </c>
      <c r="J495" s="52" t="s">
        <v>1670</v>
      </c>
      <c r="K495" s="52" t="s">
        <v>3597</v>
      </c>
      <c r="M495" s="2"/>
      <c r="O495" s="1" t="s">
        <v>5297</v>
      </c>
      <c r="P495" s="52" t="s">
        <v>5116</v>
      </c>
    </row>
    <row r="496" ht="13.2" spans="1:18">
      <c r="A496" s="1">
        <v>495</v>
      </c>
      <c r="B496" s="1" t="s">
        <v>6</v>
      </c>
      <c r="C496" s="1" t="s">
        <v>8</v>
      </c>
      <c r="D496" s="1" t="s">
        <v>3594</v>
      </c>
      <c r="E496" s="1" t="s">
        <v>3595</v>
      </c>
      <c r="F496" s="1" t="s">
        <v>3585</v>
      </c>
      <c r="H496" s="1" t="s">
        <v>3596</v>
      </c>
      <c r="I496" s="52" t="s">
        <v>1671</v>
      </c>
      <c r="J496" s="52" t="s">
        <v>1672</v>
      </c>
      <c r="K496" s="52" t="s">
        <v>3597</v>
      </c>
      <c r="M496" s="2"/>
      <c r="O496" s="1" t="s">
        <v>5299</v>
      </c>
      <c r="P496" s="52" t="s">
        <v>5300</v>
      </c>
      <c r="R496" s="1" t="s">
        <v>3609</v>
      </c>
    </row>
    <row r="497" ht="13.2" spans="1:16">
      <c r="A497" s="1">
        <v>496</v>
      </c>
      <c r="B497" s="1" t="s">
        <v>6</v>
      </c>
      <c r="C497" s="1" t="s">
        <v>7</v>
      </c>
      <c r="D497" s="1" t="s">
        <v>3594</v>
      </c>
      <c r="E497" s="1" t="s">
        <v>3595</v>
      </c>
      <c r="F497" s="1" t="s">
        <v>3585</v>
      </c>
      <c r="H497" s="1" t="s">
        <v>3596</v>
      </c>
      <c r="I497" s="52" t="s">
        <v>1673</v>
      </c>
      <c r="J497" s="52" t="s">
        <v>1674</v>
      </c>
      <c r="K497" s="52" t="s">
        <v>3597</v>
      </c>
      <c r="M497" s="2"/>
      <c r="O497" s="1" t="s">
        <v>5301</v>
      </c>
      <c r="P497" s="52" t="s">
        <v>5302</v>
      </c>
    </row>
    <row r="498" ht="13.2" spans="1:18">
      <c r="A498" s="1">
        <v>497</v>
      </c>
      <c r="B498" s="1" t="s">
        <v>6</v>
      </c>
      <c r="C498" s="1" t="s">
        <v>8</v>
      </c>
      <c r="D498" s="1" t="s">
        <v>3594</v>
      </c>
      <c r="E498" s="1" t="s">
        <v>3595</v>
      </c>
      <c r="F498" s="1" t="s">
        <v>3585</v>
      </c>
      <c r="H498" s="1" t="s">
        <v>3596</v>
      </c>
      <c r="I498" s="52" t="s">
        <v>1675</v>
      </c>
      <c r="J498" s="52" t="s">
        <v>1676</v>
      </c>
      <c r="K498" s="52" t="s">
        <v>3597</v>
      </c>
      <c r="M498" s="2"/>
      <c r="O498" s="1" t="s">
        <v>5305</v>
      </c>
      <c r="P498" s="52" t="s">
        <v>4753</v>
      </c>
      <c r="R498" s="1" t="s">
        <v>3609</v>
      </c>
    </row>
    <row r="499" ht="13.2" spans="1:16">
      <c r="A499" s="1">
        <v>498</v>
      </c>
      <c r="B499" s="1" t="s">
        <v>6</v>
      </c>
      <c r="C499" s="1" t="s">
        <v>7</v>
      </c>
      <c r="D499" s="1" t="s">
        <v>3594</v>
      </c>
      <c r="E499" s="1" t="s">
        <v>3595</v>
      </c>
      <c r="F499" s="1" t="s">
        <v>3585</v>
      </c>
      <c r="H499" s="1" t="s">
        <v>3596</v>
      </c>
      <c r="I499" s="52" t="s">
        <v>1677</v>
      </c>
      <c r="J499" s="52" t="s">
        <v>1678</v>
      </c>
      <c r="K499" s="52" t="s">
        <v>3597</v>
      </c>
      <c r="M499" s="2"/>
      <c r="N499" s="1" t="s">
        <v>5306</v>
      </c>
      <c r="O499" s="1" t="s">
        <v>5307</v>
      </c>
      <c r="P499" s="52" t="s">
        <v>5308</v>
      </c>
    </row>
    <row r="500" ht="13.2" spans="1:18">
      <c r="A500" s="1">
        <v>499</v>
      </c>
      <c r="B500" s="1" t="s">
        <v>6</v>
      </c>
      <c r="C500" s="1" t="s">
        <v>8</v>
      </c>
      <c r="D500" s="1" t="s">
        <v>3594</v>
      </c>
      <c r="E500" s="1" t="s">
        <v>3595</v>
      </c>
      <c r="F500" s="1" t="s">
        <v>3585</v>
      </c>
      <c r="H500" s="1" t="s">
        <v>3596</v>
      </c>
      <c r="I500" s="52" t="s">
        <v>1679</v>
      </c>
      <c r="J500" s="52" t="s">
        <v>1680</v>
      </c>
      <c r="K500" s="52" t="s">
        <v>3597</v>
      </c>
      <c r="M500" s="2"/>
      <c r="N500" s="1" t="s">
        <v>5311</v>
      </c>
      <c r="O500" s="1" t="s">
        <v>5312</v>
      </c>
      <c r="P500" s="52" t="s">
        <v>3669</v>
      </c>
      <c r="R500" s="1" t="s">
        <v>3609</v>
      </c>
    </row>
    <row r="501" ht="13.2" spans="1:18">
      <c r="A501" s="1">
        <v>500</v>
      </c>
      <c r="B501" s="1" t="s">
        <v>6</v>
      </c>
      <c r="C501" s="1" t="s">
        <v>8</v>
      </c>
      <c r="D501" s="1" t="s">
        <v>3594</v>
      </c>
      <c r="E501" s="1" t="s">
        <v>3595</v>
      </c>
      <c r="F501" s="1" t="s">
        <v>3585</v>
      </c>
      <c r="H501" s="1" t="s">
        <v>3596</v>
      </c>
      <c r="I501" s="52" t="s">
        <v>1681</v>
      </c>
      <c r="J501" s="52" t="s">
        <v>1682</v>
      </c>
      <c r="K501" s="1" t="s">
        <v>3602</v>
      </c>
      <c r="M501" s="2"/>
      <c r="O501" s="1" t="s">
        <v>5313</v>
      </c>
      <c r="P501" s="52" t="s">
        <v>5314</v>
      </c>
      <c r="R501" s="1" t="s">
        <v>3609</v>
      </c>
    </row>
    <row r="502" ht="13.2" spans="1:16">
      <c r="A502" s="1">
        <v>501</v>
      </c>
      <c r="B502" s="1" t="s">
        <v>6</v>
      </c>
      <c r="C502" s="1" t="s">
        <v>7</v>
      </c>
      <c r="D502" s="1" t="s">
        <v>3594</v>
      </c>
      <c r="E502" s="1" t="s">
        <v>3595</v>
      </c>
      <c r="F502" s="1" t="s">
        <v>3585</v>
      </c>
      <c r="H502" s="1" t="s">
        <v>3596</v>
      </c>
      <c r="I502" s="52" t="s">
        <v>1683</v>
      </c>
      <c r="J502" s="52" t="s">
        <v>1684</v>
      </c>
      <c r="K502" s="1" t="s">
        <v>3602</v>
      </c>
      <c r="M502" s="2"/>
      <c r="N502" s="1" t="s">
        <v>5315</v>
      </c>
      <c r="O502" s="1" t="s">
        <v>5316</v>
      </c>
      <c r="P502" s="52" t="s">
        <v>5317</v>
      </c>
    </row>
    <row r="503" ht="13.2" spans="1:16">
      <c r="A503" s="1">
        <v>502</v>
      </c>
      <c r="B503" s="1" t="s">
        <v>6</v>
      </c>
      <c r="C503" s="1" t="s">
        <v>7</v>
      </c>
      <c r="D503" s="1" t="s">
        <v>3594</v>
      </c>
      <c r="E503" s="1" t="s">
        <v>3595</v>
      </c>
      <c r="F503" s="1" t="s">
        <v>3585</v>
      </c>
      <c r="H503" s="1" t="s">
        <v>3596</v>
      </c>
      <c r="I503" s="52" t="s">
        <v>1684</v>
      </c>
      <c r="J503" s="52" t="s">
        <v>1685</v>
      </c>
      <c r="K503" s="1" t="s">
        <v>3602</v>
      </c>
      <c r="M503" s="2"/>
      <c r="N503" s="1" t="s">
        <v>5320</v>
      </c>
      <c r="O503" s="1" t="s">
        <v>5321</v>
      </c>
      <c r="P503" s="52" t="s">
        <v>5322</v>
      </c>
    </row>
    <row r="504" ht="13.2" spans="1:16">
      <c r="A504" s="1">
        <v>503</v>
      </c>
      <c r="B504" s="1" t="s">
        <v>6</v>
      </c>
      <c r="C504" s="1" t="s">
        <v>7</v>
      </c>
      <c r="D504" s="1" t="s">
        <v>3594</v>
      </c>
      <c r="E504" s="1" t="s">
        <v>3595</v>
      </c>
      <c r="F504" s="1" t="s">
        <v>3585</v>
      </c>
      <c r="H504" s="1" t="s">
        <v>3596</v>
      </c>
      <c r="I504" s="52" t="s">
        <v>1686</v>
      </c>
      <c r="J504" s="52" t="s">
        <v>1687</v>
      </c>
      <c r="K504" s="1" t="s">
        <v>3602</v>
      </c>
      <c r="M504" s="2"/>
      <c r="N504" s="1" t="s">
        <v>5325</v>
      </c>
      <c r="O504" s="1" t="s">
        <v>5326</v>
      </c>
      <c r="P504" s="52" t="s">
        <v>4031</v>
      </c>
    </row>
    <row r="505" ht="13.2" spans="1:18">
      <c r="A505" s="1">
        <v>504</v>
      </c>
      <c r="B505" s="1" t="s">
        <v>6</v>
      </c>
      <c r="C505" s="1" t="s">
        <v>8</v>
      </c>
      <c r="D505" s="1" t="s">
        <v>3594</v>
      </c>
      <c r="E505" s="1" t="s">
        <v>3595</v>
      </c>
      <c r="F505" s="1" t="s">
        <v>3585</v>
      </c>
      <c r="H505" s="1" t="s">
        <v>3596</v>
      </c>
      <c r="I505" s="52" t="s">
        <v>1688</v>
      </c>
      <c r="J505" s="52" t="s">
        <v>1689</v>
      </c>
      <c r="K505" s="52" t="s">
        <v>3597</v>
      </c>
      <c r="M505" s="2"/>
      <c r="O505" s="1" t="s">
        <v>5329</v>
      </c>
      <c r="P505" s="52" t="s">
        <v>5330</v>
      </c>
      <c r="R505" s="1" t="s">
        <v>3609</v>
      </c>
    </row>
    <row r="506" ht="13.2" spans="1:16">
      <c r="A506" s="1">
        <v>505</v>
      </c>
      <c r="B506" s="1" t="s">
        <v>6</v>
      </c>
      <c r="C506" s="1" t="s">
        <v>7</v>
      </c>
      <c r="D506" s="1" t="s">
        <v>3594</v>
      </c>
      <c r="E506" s="1" t="s">
        <v>3595</v>
      </c>
      <c r="F506" s="1" t="s">
        <v>3585</v>
      </c>
      <c r="H506" s="1" t="s">
        <v>3596</v>
      </c>
      <c r="I506" s="52" t="s">
        <v>1690</v>
      </c>
      <c r="J506" s="52" t="s">
        <v>1691</v>
      </c>
      <c r="K506" s="52" t="s">
        <v>3597</v>
      </c>
      <c r="M506" s="2"/>
      <c r="O506" s="1" t="s">
        <v>5331</v>
      </c>
      <c r="P506" s="52" t="s">
        <v>5332</v>
      </c>
    </row>
    <row r="507" ht="13.2" spans="1:16">
      <c r="A507" s="1">
        <v>506</v>
      </c>
      <c r="B507" s="1" t="s">
        <v>6</v>
      </c>
      <c r="C507" s="1" t="s">
        <v>7</v>
      </c>
      <c r="D507" s="1" t="s">
        <v>3594</v>
      </c>
      <c r="E507" s="1" t="s">
        <v>3595</v>
      </c>
      <c r="F507" s="1" t="s">
        <v>3585</v>
      </c>
      <c r="H507" s="1" t="s">
        <v>3596</v>
      </c>
      <c r="I507" s="52" t="s">
        <v>1692</v>
      </c>
      <c r="J507" s="52" t="s">
        <v>1693</v>
      </c>
      <c r="K507" s="1" t="s">
        <v>3602</v>
      </c>
      <c r="M507" s="2"/>
      <c r="O507" s="1" t="s">
        <v>5335</v>
      </c>
      <c r="P507" s="52" t="s">
        <v>5336</v>
      </c>
    </row>
    <row r="508" ht="13.2" spans="1:16">
      <c r="A508" s="1">
        <v>507</v>
      </c>
      <c r="B508" s="1" t="s">
        <v>6</v>
      </c>
      <c r="C508" s="1" t="s">
        <v>7</v>
      </c>
      <c r="D508" s="1" t="s">
        <v>3594</v>
      </c>
      <c r="E508" s="1" t="s">
        <v>3595</v>
      </c>
      <c r="F508" s="1" t="s">
        <v>3585</v>
      </c>
      <c r="H508" s="1" t="s">
        <v>3596</v>
      </c>
      <c r="I508" s="52" t="s">
        <v>1694</v>
      </c>
      <c r="J508" s="52" t="s">
        <v>1695</v>
      </c>
      <c r="K508" s="52" t="s">
        <v>3597</v>
      </c>
      <c r="M508" s="2"/>
      <c r="O508" s="1" t="s">
        <v>5339</v>
      </c>
      <c r="P508" s="52" t="s">
        <v>5340</v>
      </c>
    </row>
    <row r="509" ht="13.2" spans="1:16">
      <c r="A509" s="1">
        <v>508</v>
      </c>
      <c r="B509" s="1" t="s">
        <v>6</v>
      </c>
      <c r="C509" s="1" t="s">
        <v>7</v>
      </c>
      <c r="D509" s="1" t="s">
        <v>3594</v>
      </c>
      <c r="E509" s="1" t="s">
        <v>3595</v>
      </c>
      <c r="F509" s="1" t="s">
        <v>3585</v>
      </c>
      <c r="H509" s="1" t="s">
        <v>3596</v>
      </c>
      <c r="I509" s="52" t="s">
        <v>1696</v>
      </c>
      <c r="J509" s="52" t="s">
        <v>1697</v>
      </c>
      <c r="K509" s="52" t="s">
        <v>3597</v>
      </c>
      <c r="M509" s="2"/>
      <c r="O509" s="1" t="s">
        <v>5343</v>
      </c>
      <c r="P509" s="52" t="s">
        <v>4453</v>
      </c>
    </row>
    <row r="510" ht="13.2" spans="1:16">
      <c r="A510" s="1">
        <v>509</v>
      </c>
      <c r="B510" s="1" t="s">
        <v>6</v>
      </c>
      <c r="C510" s="1" t="s">
        <v>7</v>
      </c>
      <c r="D510" s="1" t="s">
        <v>3594</v>
      </c>
      <c r="E510" s="1" t="s">
        <v>3595</v>
      </c>
      <c r="F510" s="1" t="s">
        <v>3585</v>
      </c>
      <c r="H510" s="1" t="s">
        <v>3596</v>
      </c>
      <c r="I510" s="52" t="s">
        <v>1698</v>
      </c>
      <c r="J510" s="52" t="s">
        <v>1699</v>
      </c>
      <c r="K510" s="1" t="s">
        <v>3602</v>
      </c>
      <c r="M510" s="2"/>
      <c r="O510" s="1" t="s">
        <v>5345</v>
      </c>
      <c r="P510" s="52" t="s">
        <v>5346</v>
      </c>
    </row>
    <row r="511" ht="13.2" spans="1:18">
      <c r="A511" s="1">
        <v>510</v>
      </c>
      <c r="B511" s="1" t="s">
        <v>6</v>
      </c>
      <c r="C511" s="1" t="s">
        <v>8</v>
      </c>
      <c r="D511" s="1" t="s">
        <v>3594</v>
      </c>
      <c r="E511" s="1" t="s">
        <v>3595</v>
      </c>
      <c r="F511" s="1" t="s">
        <v>3585</v>
      </c>
      <c r="H511" s="1" t="s">
        <v>3596</v>
      </c>
      <c r="I511" s="52" t="s">
        <v>1700</v>
      </c>
      <c r="J511" s="52" t="s">
        <v>1701</v>
      </c>
      <c r="K511" s="1" t="s">
        <v>3602</v>
      </c>
      <c r="M511" s="2"/>
      <c r="O511" s="1" t="s">
        <v>5349</v>
      </c>
      <c r="P511" s="52" t="s">
        <v>5350</v>
      </c>
      <c r="R511" s="1" t="s">
        <v>3609</v>
      </c>
    </row>
    <row r="512" ht="13.2" spans="1:18">
      <c r="A512" s="1">
        <v>511</v>
      </c>
      <c r="B512" s="1" t="s">
        <v>6</v>
      </c>
      <c r="C512" s="1" t="s">
        <v>8</v>
      </c>
      <c r="D512" s="1" t="s">
        <v>3594</v>
      </c>
      <c r="E512" s="1" t="s">
        <v>3595</v>
      </c>
      <c r="F512" s="1" t="s">
        <v>3585</v>
      </c>
      <c r="H512" s="1" t="s">
        <v>3596</v>
      </c>
      <c r="I512" s="52" t="s">
        <v>1702</v>
      </c>
      <c r="J512" s="52" t="s">
        <v>1703</v>
      </c>
      <c r="K512" s="1" t="s">
        <v>3602</v>
      </c>
      <c r="M512" s="2"/>
      <c r="O512" s="1" t="s">
        <v>5351</v>
      </c>
      <c r="P512" s="52" t="s">
        <v>4488</v>
      </c>
      <c r="R512" s="1" t="s">
        <v>3609</v>
      </c>
    </row>
    <row r="513" ht="13.2" spans="1:18">
      <c r="A513" s="1">
        <v>512</v>
      </c>
      <c r="B513" s="1" t="s">
        <v>6</v>
      </c>
      <c r="C513" s="1" t="s">
        <v>8</v>
      </c>
      <c r="D513" s="1" t="s">
        <v>3594</v>
      </c>
      <c r="E513" s="1" t="s">
        <v>3595</v>
      </c>
      <c r="F513" s="1" t="s">
        <v>3585</v>
      </c>
      <c r="H513" s="1" t="s">
        <v>3596</v>
      </c>
      <c r="I513" s="52" t="s">
        <v>1704</v>
      </c>
      <c r="J513" s="52" t="s">
        <v>1705</v>
      </c>
      <c r="K513" s="1" t="s">
        <v>3602</v>
      </c>
      <c r="M513" s="2"/>
      <c r="O513" s="1" t="s">
        <v>5352</v>
      </c>
      <c r="P513" s="52" t="s">
        <v>5353</v>
      </c>
      <c r="R513" s="1" t="s">
        <v>3609</v>
      </c>
    </row>
    <row r="514" ht="13.2" spans="1:16">
      <c r="A514" s="1">
        <v>513</v>
      </c>
      <c r="B514" s="1" t="s">
        <v>6</v>
      </c>
      <c r="C514" s="1" t="s">
        <v>7</v>
      </c>
      <c r="D514" s="1" t="s">
        <v>3594</v>
      </c>
      <c r="E514" s="1" t="s">
        <v>3595</v>
      </c>
      <c r="F514" s="1" t="s">
        <v>3585</v>
      </c>
      <c r="H514" s="1" t="s">
        <v>3596</v>
      </c>
      <c r="I514" s="52" t="s">
        <v>1706</v>
      </c>
      <c r="J514" s="52" t="s">
        <v>1707</v>
      </c>
      <c r="K514" s="52" t="s">
        <v>3597</v>
      </c>
      <c r="M514" s="2"/>
      <c r="O514" s="1" t="s">
        <v>5354</v>
      </c>
      <c r="P514" s="52" t="s">
        <v>3806</v>
      </c>
    </row>
    <row r="515" ht="13.2" spans="1:16">
      <c r="A515" s="1">
        <v>514</v>
      </c>
      <c r="B515" s="1" t="s">
        <v>6</v>
      </c>
      <c r="C515" s="1" t="s">
        <v>7</v>
      </c>
      <c r="D515" s="1" t="s">
        <v>3594</v>
      </c>
      <c r="E515" s="1" t="s">
        <v>3595</v>
      </c>
      <c r="F515" s="1" t="s">
        <v>3585</v>
      </c>
      <c r="H515" s="1" t="s">
        <v>3596</v>
      </c>
      <c r="I515" s="52" t="s">
        <v>1708</v>
      </c>
      <c r="J515" s="52" t="s">
        <v>1709</v>
      </c>
      <c r="K515" s="52" t="s">
        <v>3597</v>
      </c>
      <c r="M515" s="2"/>
      <c r="N515" s="1" t="s">
        <v>5356</v>
      </c>
      <c r="O515" s="1" t="s">
        <v>5357</v>
      </c>
      <c r="P515" s="52" t="s">
        <v>697</v>
      </c>
    </row>
    <row r="516" ht="13.2" spans="1:16">
      <c r="A516" s="1">
        <v>515</v>
      </c>
      <c r="B516" s="1" t="s">
        <v>6</v>
      </c>
      <c r="C516" s="1" t="s">
        <v>7</v>
      </c>
      <c r="D516" s="1" t="s">
        <v>3594</v>
      </c>
      <c r="E516" s="1" t="s">
        <v>3595</v>
      </c>
      <c r="F516" s="1" t="s">
        <v>3585</v>
      </c>
      <c r="H516" s="1" t="s">
        <v>3596</v>
      </c>
      <c r="I516" s="52" t="s">
        <v>1710</v>
      </c>
      <c r="J516" s="52" t="s">
        <v>1711</v>
      </c>
      <c r="K516" s="52" t="s">
        <v>3597</v>
      </c>
      <c r="M516" s="2"/>
      <c r="O516" s="1" t="s">
        <v>5359</v>
      </c>
      <c r="P516" s="52" t="s">
        <v>5360</v>
      </c>
    </row>
    <row r="517" ht="13.2" spans="1:16">
      <c r="A517" s="1">
        <v>516</v>
      </c>
      <c r="B517" s="1" t="s">
        <v>6</v>
      </c>
      <c r="C517" s="1" t="s">
        <v>7</v>
      </c>
      <c r="D517" s="1" t="s">
        <v>3594</v>
      </c>
      <c r="E517" s="1" t="s">
        <v>3595</v>
      </c>
      <c r="F517" s="1" t="s">
        <v>3585</v>
      </c>
      <c r="H517" s="1" t="s">
        <v>3596</v>
      </c>
      <c r="I517" s="52" t="s">
        <v>1712</v>
      </c>
      <c r="J517" s="52" t="s">
        <v>1713</v>
      </c>
      <c r="K517" s="52" t="s">
        <v>3597</v>
      </c>
      <c r="M517" s="2"/>
      <c r="O517" s="1" t="s">
        <v>5363</v>
      </c>
      <c r="P517" s="52" t="s">
        <v>5364</v>
      </c>
    </row>
    <row r="518" ht="13.2" spans="1:16">
      <c r="A518" s="1">
        <v>517</v>
      </c>
      <c r="B518" s="1" t="s">
        <v>6</v>
      </c>
      <c r="C518" s="1" t="s">
        <v>7</v>
      </c>
      <c r="D518" s="1" t="s">
        <v>3594</v>
      </c>
      <c r="E518" s="1" t="s">
        <v>3595</v>
      </c>
      <c r="F518" s="1" t="s">
        <v>3585</v>
      </c>
      <c r="H518" s="1" t="s">
        <v>3596</v>
      </c>
      <c r="I518" s="52" t="s">
        <v>1714</v>
      </c>
      <c r="J518" s="52" t="s">
        <v>1715</v>
      </c>
      <c r="K518" s="1" t="s">
        <v>3602</v>
      </c>
      <c r="M518" s="2"/>
      <c r="O518" s="1" t="s">
        <v>5366</v>
      </c>
      <c r="P518" s="52" t="s">
        <v>5367</v>
      </c>
    </row>
    <row r="519" ht="13.2" spans="1:16">
      <c r="A519" s="1">
        <v>518</v>
      </c>
      <c r="B519" s="1" t="s">
        <v>6</v>
      </c>
      <c r="C519" s="1" t="s">
        <v>7</v>
      </c>
      <c r="D519" s="1" t="s">
        <v>3594</v>
      </c>
      <c r="E519" s="1" t="s">
        <v>3595</v>
      </c>
      <c r="F519" s="1" t="s">
        <v>3585</v>
      </c>
      <c r="H519" s="1" t="s">
        <v>3596</v>
      </c>
      <c r="I519" s="52" t="s">
        <v>1716</v>
      </c>
      <c r="J519" s="52" t="s">
        <v>1717</v>
      </c>
      <c r="K519" s="1" t="s">
        <v>3602</v>
      </c>
      <c r="M519" s="2"/>
      <c r="O519" s="1" t="s">
        <v>5370</v>
      </c>
      <c r="P519" s="52" t="s">
        <v>4171</v>
      </c>
    </row>
    <row r="520" ht="13.2" spans="1:16">
      <c r="A520" s="1">
        <v>519</v>
      </c>
      <c r="B520" s="1" t="s">
        <v>6</v>
      </c>
      <c r="C520" s="1" t="s">
        <v>7</v>
      </c>
      <c r="D520" s="1" t="s">
        <v>3594</v>
      </c>
      <c r="E520" s="1" t="s">
        <v>3595</v>
      </c>
      <c r="F520" s="1" t="s">
        <v>3585</v>
      </c>
      <c r="H520" s="1" t="s">
        <v>3596</v>
      </c>
      <c r="I520" s="52" t="s">
        <v>1718</v>
      </c>
      <c r="J520" s="52" t="s">
        <v>1719</v>
      </c>
      <c r="K520" s="1" t="s">
        <v>3602</v>
      </c>
      <c r="M520" s="2"/>
      <c r="O520" s="1" t="s">
        <v>5372</v>
      </c>
      <c r="P520" s="52" t="s">
        <v>5373</v>
      </c>
    </row>
    <row r="521" ht="13.2" spans="1:16">
      <c r="A521" s="1">
        <v>520</v>
      </c>
      <c r="B521" s="1" t="s">
        <v>6</v>
      </c>
      <c r="C521" s="1" t="s">
        <v>7</v>
      </c>
      <c r="D521" s="1" t="s">
        <v>3594</v>
      </c>
      <c r="E521" s="1" t="s">
        <v>3595</v>
      </c>
      <c r="F521" s="1" t="s">
        <v>3585</v>
      </c>
      <c r="H521" s="1" t="s">
        <v>3596</v>
      </c>
      <c r="I521" s="52" t="s">
        <v>1720</v>
      </c>
      <c r="J521" s="52" t="s">
        <v>1721</v>
      </c>
      <c r="K521" s="1" t="s">
        <v>3602</v>
      </c>
      <c r="M521" s="2"/>
      <c r="N521" s="1" t="s">
        <v>5376</v>
      </c>
      <c r="O521" s="1" t="s">
        <v>5377</v>
      </c>
      <c r="P521" s="52" t="s">
        <v>5378</v>
      </c>
    </row>
    <row r="522" ht="13.2" spans="1:18">
      <c r="A522" s="1">
        <v>521</v>
      </c>
      <c r="B522" s="1" t="s">
        <v>6</v>
      </c>
      <c r="C522" s="1" t="s">
        <v>8</v>
      </c>
      <c r="D522" s="1" t="s">
        <v>3594</v>
      </c>
      <c r="E522" s="1" t="s">
        <v>3595</v>
      </c>
      <c r="F522" s="1" t="s">
        <v>3585</v>
      </c>
      <c r="H522" s="1" t="s">
        <v>3596</v>
      </c>
      <c r="I522" s="52" t="s">
        <v>1722</v>
      </c>
      <c r="J522" s="52" t="s">
        <v>1723</v>
      </c>
      <c r="K522" s="52" t="s">
        <v>3597</v>
      </c>
      <c r="M522" s="2"/>
      <c r="O522" s="1" t="s">
        <v>5380</v>
      </c>
      <c r="P522" s="52" t="s">
        <v>4359</v>
      </c>
      <c r="R522" s="1" t="s">
        <v>3609</v>
      </c>
    </row>
    <row r="523" ht="13.2" spans="1:16">
      <c r="A523" s="1">
        <v>522</v>
      </c>
      <c r="B523" s="1" t="s">
        <v>6</v>
      </c>
      <c r="C523" s="1" t="s">
        <v>7</v>
      </c>
      <c r="D523" s="1" t="s">
        <v>3594</v>
      </c>
      <c r="E523" s="1" t="s">
        <v>3595</v>
      </c>
      <c r="F523" s="1" t="s">
        <v>3585</v>
      </c>
      <c r="H523" s="1" t="s">
        <v>3596</v>
      </c>
      <c r="I523" s="52" t="s">
        <v>1724</v>
      </c>
      <c r="J523" s="52" t="s">
        <v>1725</v>
      </c>
      <c r="K523" s="52" t="s">
        <v>3597</v>
      </c>
      <c r="M523" s="2"/>
      <c r="O523" s="1" t="s">
        <v>5381</v>
      </c>
      <c r="P523" s="52" t="s">
        <v>4811</v>
      </c>
    </row>
    <row r="524" ht="13.2" spans="1:16">
      <c r="A524" s="1">
        <v>523</v>
      </c>
      <c r="B524" s="1" t="s">
        <v>6</v>
      </c>
      <c r="C524" s="1" t="s">
        <v>7</v>
      </c>
      <c r="D524" s="1" t="s">
        <v>3594</v>
      </c>
      <c r="E524" s="1" t="s">
        <v>3595</v>
      </c>
      <c r="F524" s="1" t="s">
        <v>3585</v>
      </c>
      <c r="H524" s="1" t="s">
        <v>3596</v>
      </c>
      <c r="I524" s="52" t="s">
        <v>1726</v>
      </c>
      <c r="J524" s="52" t="s">
        <v>1727</v>
      </c>
      <c r="K524" s="52" t="s">
        <v>3597</v>
      </c>
      <c r="M524" s="2"/>
      <c r="O524" s="1" t="s">
        <v>5383</v>
      </c>
      <c r="P524" s="52" t="s">
        <v>5384</v>
      </c>
    </row>
    <row r="525" ht="13.2" spans="1:16">
      <c r="A525" s="1">
        <v>524</v>
      </c>
      <c r="B525" s="1" t="s">
        <v>6</v>
      </c>
      <c r="C525" s="1" t="s">
        <v>7</v>
      </c>
      <c r="D525" s="1" t="s">
        <v>3594</v>
      </c>
      <c r="E525" s="1" t="s">
        <v>3595</v>
      </c>
      <c r="F525" s="1" t="s">
        <v>3585</v>
      </c>
      <c r="H525" s="1" t="s">
        <v>3596</v>
      </c>
      <c r="I525" s="52" t="s">
        <v>1728</v>
      </c>
      <c r="J525" s="52" t="s">
        <v>1729</v>
      </c>
      <c r="K525" s="52" t="s">
        <v>3597</v>
      </c>
      <c r="M525" s="2"/>
      <c r="O525" s="1" t="s">
        <v>5386</v>
      </c>
      <c r="P525" s="52" t="s">
        <v>4005</v>
      </c>
    </row>
    <row r="526" ht="13.2" spans="1:16">
      <c r="A526" s="1">
        <v>525</v>
      </c>
      <c r="B526" s="1" t="s">
        <v>6</v>
      </c>
      <c r="C526" s="1" t="s">
        <v>7</v>
      </c>
      <c r="D526" s="1" t="s">
        <v>3594</v>
      </c>
      <c r="E526" s="1" t="s">
        <v>3595</v>
      </c>
      <c r="F526" s="1" t="s">
        <v>3585</v>
      </c>
      <c r="H526" s="1" t="s">
        <v>3596</v>
      </c>
      <c r="I526" s="52" t="s">
        <v>1730</v>
      </c>
      <c r="J526" s="52" t="s">
        <v>1731</v>
      </c>
      <c r="K526" s="1" t="s">
        <v>3602</v>
      </c>
      <c r="M526" s="2"/>
      <c r="O526" s="1" t="s">
        <v>5388</v>
      </c>
      <c r="P526" s="52" t="s">
        <v>4306</v>
      </c>
    </row>
    <row r="527" ht="13.2" spans="1:16">
      <c r="A527" s="1">
        <v>526</v>
      </c>
      <c r="B527" s="1" t="s">
        <v>6</v>
      </c>
      <c r="C527" s="1" t="s">
        <v>7</v>
      </c>
      <c r="D527" s="1" t="s">
        <v>3594</v>
      </c>
      <c r="E527" s="1" t="s">
        <v>3595</v>
      </c>
      <c r="F527" s="1" t="s">
        <v>3585</v>
      </c>
      <c r="H527" s="1" t="s">
        <v>3596</v>
      </c>
      <c r="I527" s="52" t="s">
        <v>1732</v>
      </c>
      <c r="J527" s="52" t="s">
        <v>1733</v>
      </c>
      <c r="K527" s="1" t="s">
        <v>3602</v>
      </c>
      <c r="M527" s="2"/>
      <c r="N527" s="1" t="s">
        <v>5390</v>
      </c>
      <c r="O527" s="1" t="s">
        <v>5391</v>
      </c>
      <c r="P527" s="52" t="s">
        <v>2885</v>
      </c>
    </row>
    <row r="528" ht="13.2" spans="1:16">
      <c r="A528" s="1">
        <v>527</v>
      </c>
      <c r="B528" s="1" t="s">
        <v>6</v>
      </c>
      <c r="C528" s="1" t="s">
        <v>7</v>
      </c>
      <c r="D528" s="1" t="s">
        <v>3594</v>
      </c>
      <c r="E528" s="1" t="s">
        <v>3595</v>
      </c>
      <c r="F528" s="1" t="s">
        <v>3585</v>
      </c>
      <c r="H528" s="1" t="s">
        <v>3596</v>
      </c>
      <c r="I528" s="52" t="s">
        <v>1734</v>
      </c>
      <c r="J528" s="52" t="s">
        <v>1735</v>
      </c>
      <c r="K528" s="1" t="s">
        <v>3602</v>
      </c>
      <c r="M528" s="2"/>
      <c r="N528" s="1" t="s">
        <v>5393</v>
      </c>
      <c r="O528" s="1" t="s">
        <v>5394</v>
      </c>
      <c r="P528" s="52" t="s">
        <v>5395</v>
      </c>
    </row>
    <row r="529" ht="13.2" spans="1:16">
      <c r="A529" s="1">
        <v>528</v>
      </c>
      <c r="B529" s="1" t="s">
        <v>6</v>
      </c>
      <c r="C529" s="1" t="s">
        <v>7</v>
      </c>
      <c r="D529" s="1" t="s">
        <v>3594</v>
      </c>
      <c r="E529" s="1" t="s">
        <v>3595</v>
      </c>
      <c r="F529" s="1" t="s">
        <v>3585</v>
      </c>
      <c r="H529" s="1" t="s">
        <v>3596</v>
      </c>
      <c r="I529" s="52" t="s">
        <v>1736</v>
      </c>
      <c r="J529" s="52" t="s">
        <v>1737</v>
      </c>
      <c r="K529" s="1" t="s">
        <v>3602</v>
      </c>
      <c r="M529" s="2"/>
      <c r="O529" s="1" t="s">
        <v>5398</v>
      </c>
      <c r="P529" s="52" t="s">
        <v>4171</v>
      </c>
    </row>
    <row r="530" ht="13.2" spans="1:16">
      <c r="A530" s="1">
        <v>529</v>
      </c>
      <c r="B530" s="1" t="s">
        <v>6</v>
      </c>
      <c r="C530" s="1" t="s">
        <v>7</v>
      </c>
      <c r="D530" s="1" t="s">
        <v>3594</v>
      </c>
      <c r="E530" s="1" t="s">
        <v>3595</v>
      </c>
      <c r="F530" s="1" t="s">
        <v>3585</v>
      </c>
      <c r="H530" s="1" t="s">
        <v>3596</v>
      </c>
      <c r="I530" s="52" t="s">
        <v>1738</v>
      </c>
      <c r="J530" s="52" t="s">
        <v>1739</v>
      </c>
      <c r="K530" s="1" t="s">
        <v>3602</v>
      </c>
      <c r="M530" s="2"/>
      <c r="N530" s="1" t="s">
        <v>5400</v>
      </c>
      <c r="O530" s="1" t="s">
        <v>5401</v>
      </c>
      <c r="P530" s="52" t="s">
        <v>5264</v>
      </c>
    </row>
    <row r="531" ht="13.2" spans="1:16">
      <c r="A531" s="1">
        <v>530</v>
      </c>
      <c r="B531" s="1" t="s">
        <v>6</v>
      </c>
      <c r="C531" s="1" t="s">
        <v>7</v>
      </c>
      <c r="D531" s="1" t="s">
        <v>3594</v>
      </c>
      <c r="E531" s="1" t="s">
        <v>3595</v>
      </c>
      <c r="F531" s="1" t="s">
        <v>3585</v>
      </c>
      <c r="H531" s="1" t="s">
        <v>3596</v>
      </c>
      <c r="I531" s="52" t="s">
        <v>1740</v>
      </c>
      <c r="J531" s="52" t="s">
        <v>1741</v>
      </c>
      <c r="K531" s="1" t="s">
        <v>3602</v>
      </c>
      <c r="M531" s="2"/>
      <c r="O531" s="1" t="s">
        <v>5403</v>
      </c>
      <c r="P531" s="52" t="s">
        <v>4209</v>
      </c>
    </row>
    <row r="532" ht="13.2" spans="1:16">
      <c r="A532" s="1">
        <v>531</v>
      </c>
      <c r="B532" s="1" t="s">
        <v>6</v>
      </c>
      <c r="C532" s="1" t="s">
        <v>7</v>
      </c>
      <c r="D532" s="1" t="s">
        <v>3594</v>
      </c>
      <c r="E532" s="1" t="s">
        <v>3595</v>
      </c>
      <c r="F532" s="1" t="s">
        <v>3585</v>
      </c>
      <c r="H532" s="1" t="s">
        <v>3596</v>
      </c>
      <c r="I532" s="52" t="s">
        <v>1742</v>
      </c>
      <c r="J532" s="52" t="s">
        <v>1743</v>
      </c>
      <c r="K532" s="52" t="s">
        <v>3597</v>
      </c>
      <c r="M532" s="2"/>
      <c r="N532" s="1" t="s">
        <v>5405</v>
      </c>
      <c r="O532" s="1" t="s">
        <v>5406</v>
      </c>
      <c r="P532" s="52" t="s">
        <v>3652</v>
      </c>
    </row>
    <row r="533" ht="13.2" spans="1:18">
      <c r="A533" s="1">
        <v>532</v>
      </c>
      <c r="B533" s="1" t="s">
        <v>6</v>
      </c>
      <c r="C533" s="1" t="s">
        <v>8</v>
      </c>
      <c r="D533" s="1" t="s">
        <v>3594</v>
      </c>
      <c r="E533" s="1" t="s">
        <v>3595</v>
      </c>
      <c r="F533" s="1" t="s">
        <v>3585</v>
      </c>
      <c r="H533" s="1" t="s">
        <v>3596</v>
      </c>
      <c r="I533" s="52" t="s">
        <v>1744</v>
      </c>
      <c r="J533" s="52" t="s">
        <v>1745</v>
      </c>
      <c r="K533" s="1" t="s">
        <v>3602</v>
      </c>
      <c r="M533" s="2"/>
      <c r="O533" s="1" t="s">
        <v>5408</v>
      </c>
      <c r="P533" s="52" t="s">
        <v>5034</v>
      </c>
      <c r="R533" s="1" t="s">
        <v>3609</v>
      </c>
    </row>
    <row r="534" ht="13.2" spans="1:16">
      <c r="A534" s="1">
        <v>533</v>
      </c>
      <c r="B534" s="1" t="s">
        <v>6</v>
      </c>
      <c r="C534" s="1" t="s">
        <v>7</v>
      </c>
      <c r="D534" s="1" t="s">
        <v>3594</v>
      </c>
      <c r="E534" s="1" t="s">
        <v>3595</v>
      </c>
      <c r="F534" s="1" t="s">
        <v>3585</v>
      </c>
      <c r="H534" s="1" t="s">
        <v>3596</v>
      </c>
      <c r="I534" s="52" t="s">
        <v>1746</v>
      </c>
      <c r="J534" s="52" t="s">
        <v>1747</v>
      </c>
      <c r="K534" s="52" t="s">
        <v>3597</v>
      </c>
      <c r="M534" s="2"/>
      <c r="O534" s="1" t="s">
        <v>5409</v>
      </c>
      <c r="P534" s="52" t="s">
        <v>5410</v>
      </c>
    </row>
    <row r="535" ht="13.2" spans="1:16">
      <c r="A535" s="1">
        <v>534</v>
      </c>
      <c r="B535" s="1" t="s">
        <v>6</v>
      </c>
      <c r="C535" s="1" t="s">
        <v>7</v>
      </c>
      <c r="D535" s="1" t="s">
        <v>3594</v>
      </c>
      <c r="E535" s="1" t="s">
        <v>3595</v>
      </c>
      <c r="F535" s="1" t="s">
        <v>3585</v>
      </c>
      <c r="H535" s="1" t="s">
        <v>3596</v>
      </c>
      <c r="I535" s="52" t="s">
        <v>1748</v>
      </c>
      <c r="J535" s="52" t="s">
        <v>1749</v>
      </c>
      <c r="K535" s="52" t="s">
        <v>3597</v>
      </c>
      <c r="M535" s="2"/>
      <c r="O535" s="1" t="s">
        <v>5413</v>
      </c>
      <c r="P535" s="52" t="s">
        <v>3827</v>
      </c>
    </row>
    <row r="536" ht="13.2" spans="1:16">
      <c r="A536" s="1">
        <v>535</v>
      </c>
      <c r="B536" s="1" t="s">
        <v>6</v>
      </c>
      <c r="C536" s="1" t="s">
        <v>7</v>
      </c>
      <c r="D536" s="1" t="s">
        <v>3594</v>
      </c>
      <c r="E536" s="1" t="s">
        <v>3595</v>
      </c>
      <c r="F536" s="1" t="s">
        <v>3585</v>
      </c>
      <c r="H536" s="1" t="s">
        <v>3596</v>
      </c>
      <c r="I536" s="52" t="s">
        <v>1750</v>
      </c>
      <c r="J536" s="52" t="s">
        <v>1751</v>
      </c>
      <c r="K536" s="52" t="s">
        <v>3597</v>
      </c>
      <c r="M536" s="2"/>
      <c r="O536" s="1" t="s">
        <v>5415</v>
      </c>
      <c r="P536" s="52" t="s">
        <v>4330</v>
      </c>
    </row>
    <row r="537" ht="13.2" spans="1:16">
      <c r="A537" s="1">
        <v>536</v>
      </c>
      <c r="B537" s="1" t="s">
        <v>6</v>
      </c>
      <c r="C537" s="1" t="s">
        <v>7</v>
      </c>
      <c r="D537" s="1" t="s">
        <v>3594</v>
      </c>
      <c r="E537" s="1" t="s">
        <v>3595</v>
      </c>
      <c r="F537" s="1" t="s">
        <v>3585</v>
      </c>
      <c r="H537" s="1" t="s">
        <v>3596</v>
      </c>
      <c r="I537" s="52" t="s">
        <v>1752</v>
      </c>
      <c r="J537" s="52" t="s">
        <v>1753</v>
      </c>
      <c r="K537" s="52" t="s">
        <v>3597</v>
      </c>
      <c r="M537" s="2"/>
      <c r="O537" s="1" t="s">
        <v>5417</v>
      </c>
      <c r="P537" s="52" t="s">
        <v>3969</v>
      </c>
    </row>
    <row r="538" ht="13.2" spans="1:16">
      <c r="A538" s="1">
        <v>537</v>
      </c>
      <c r="B538" s="1" t="s">
        <v>6</v>
      </c>
      <c r="C538" s="1" t="s">
        <v>7</v>
      </c>
      <c r="D538" s="1" t="s">
        <v>3594</v>
      </c>
      <c r="E538" s="1" t="s">
        <v>3595</v>
      </c>
      <c r="F538" s="1" t="s">
        <v>3585</v>
      </c>
      <c r="H538" s="1" t="s">
        <v>3596</v>
      </c>
      <c r="I538" s="52" t="s">
        <v>1754</v>
      </c>
      <c r="J538" s="52" t="s">
        <v>1755</v>
      </c>
      <c r="K538" s="52" t="s">
        <v>3597</v>
      </c>
      <c r="M538" s="2"/>
      <c r="N538" s="1" t="s">
        <v>5419</v>
      </c>
      <c r="O538" s="1" t="s">
        <v>5420</v>
      </c>
      <c r="P538" s="52" t="s">
        <v>5421</v>
      </c>
    </row>
    <row r="539" ht="13.2" spans="1:16">
      <c r="A539" s="1">
        <v>538</v>
      </c>
      <c r="B539" s="1" t="s">
        <v>6</v>
      </c>
      <c r="C539" s="1" t="s">
        <v>7</v>
      </c>
      <c r="D539" s="1" t="s">
        <v>3594</v>
      </c>
      <c r="E539" s="1" t="s">
        <v>3595</v>
      </c>
      <c r="F539" s="1" t="s">
        <v>3585</v>
      </c>
      <c r="H539" s="1" t="s">
        <v>3596</v>
      </c>
      <c r="I539" s="52" t="s">
        <v>1756</v>
      </c>
      <c r="J539" s="52" t="s">
        <v>1757</v>
      </c>
      <c r="K539" s="52" t="s">
        <v>3597</v>
      </c>
      <c r="M539" s="2"/>
      <c r="O539" s="1" t="s">
        <v>5423</v>
      </c>
      <c r="P539" s="52" t="s">
        <v>4706</v>
      </c>
    </row>
    <row r="540" ht="13.2" spans="1:16">
      <c r="A540" s="1">
        <v>539</v>
      </c>
      <c r="B540" s="1" t="s">
        <v>6</v>
      </c>
      <c r="C540" s="1" t="s">
        <v>7</v>
      </c>
      <c r="D540" s="1" t="s">
        <v>3594</v>
      </c>
      <c r="E540" s="1" t="s">
        <v>3595</v>
      </c>
      <c r="F540" s="1" t="s">
        <v>3585</v>
      </c>
      <c r="H540" s="1" t="s">
        <v>3596</v>
      </c>
      <c r="I540" s="52" t="s">
        <v>1758</v>
      </c>
      <c r="J540" s="52" t="s">
        <v>1759</v>
      </c>
      <c r="K540" s="1" t="s">
        <v>3602</v>
      </c>
      <c r="M540" s="2"/>
      <c r="O540" s="1" t="s">
        <v>5425</v>
      </c>
      <c r="P540" s="52" t="s">
        <v>5426</v>
      </c>
    </row>
    <row r="541" ht="13.2" spans="1:16">
      <c r="A541" s="1">
        <v>540</v>
      </c>
      <c r="B541" s="1" t="s">
        <v>6</v>
      </c>
      <c r="C541" s="1" t="s">
        <v>7</v>
      </c>
      <c r="D541" s="1" t="s">
        <v>3594</v>
      </c>
      <c r="E541" s="1" t="s">
        <v>3595</v>
      </c>
      <c r="F541" s="1" t="s">
        <v>3585</v>
      </c>
      <c r="H541" s="1" t="s">
        <v>3596</v>
      </c>
      <c r="I541" s="52" t="s">
        <v>1760</v>
      </c>
      <c r="J541" s="52" t="s">
        <v>1761</v>
      </c>
      <c r="K541" s="52" t="s">
        <v>3597</v>
      </c>
      <c r="M541" s="2"/>
      <c r="N541" s="1" t="s">
        <v>5429</v>
      </c>
      <c r="O541" s="1" t="s">
        <v>5430</v>
      </c>
      <c r="P541" s="52" t="s">
        <v>4251</v>
      </c>
    </row>
    <row r="542" ht="13.2" spans="1:16">
      <c r="A542" s="1">
        <v>541</v>
      </c>
      <c r="B542" s="1" t="s">
        <v>6</v>
      </c>
      <c r="C542" s="1" t="s">
        <v>7</v>
      </c>
      <c r="D542" s="1" t="s">
        <v>3594</v>
      </c>
      <c r="E542" s="1" t="s">
        <v>3595</v>
      </c>
      <c r="F542" s="1" t="s">
        <v>3585</v>
      </c>
      <c r="H542" s="1" t="s">
        <v>3596</v>
      </c>
      <c r="I542" s="52" t="s">
        <v>1762</v>
      </c>
      <c r="J542" s="52" t="s">
        <v>1763</v>
      </c>
      <c r="K542" s="1" t="s">
        <v>3602</v>
      </c>
      <c r="M542" s="2"/>
      <c r="O542" s="1" t="s">
        <v>5432</v>
      </c>
      <c r="P542" s="52" t="s">
        <v>5252</v>
      </c>
    </row>
    <row r="543" ht="13.2" spans="1:16">
      <c r="A543" s="1">
        <v>542</v>
      </c>
      <c r="B543" s="1" t="s">
        <v>6</v>
      </c>
      <c r="C543" s="1" t="s">
        <v>7</v>
      </c>
      <c r="D543" s="1" t="s">
        <v>3594</v>
      </c>
      <c r="E543" s="1" t="s">
        <v>3595</v>
      </c>
      <c r="F543" s="1" t="s">
        <v>3585</v>
      </c>
      <c r="H543" s="1" t="s">
        <v>3596</v>
      </c>
      <c r="I543" s="52" t="s">
        <v>1764</v>
      </c>
      <c r="J543" s="52" t="s">
        <v>1765</v>
      </c>
      <c r="K543" s="1" t="s">
        <v>3602</v>
      </c>
      <c r="M543" s="2"/>
      <c r="O543" s="1" t="s">
        <v>5434</v>
      </c>
      <c r="P543" s="52" t="s">
        <v>5435</v>
      </c>
    </row>
    <row r="544" ht="13.2" spans="1:16">
      <c r="A544" s="1">
        <v>543</v>
      </c>
      <c r="B544" s="1" t="s">
        <v>6</v>
      </c>
      <c r="C544" s="1" t="s">
        <v>7</v>
      </c>
      <c r="D544" s="1" t="s">
        <v>3594</v>
      </c>
      <c r="E544" s="1" t="s">
        <v>3595</v>
      </c>
      <c r="F544" s="1" t="s">
        <v>3585</v>
      </c>
      <c r="H544" s="1" t="s">
        <v>3596</v>
      </c>
      <c r="I544" s="52" t="s">
        <v>1766</v>
      </c>
      <c r="J544" s="52" t="s">
        <v>1767</v>
      </c>
      <c r="K544" s="1" t="s">
        <v>3602</v>
      </c>
      <c r="M544" s="2"/>
      <c r="O544" s="1" t="s">
        <v>5438</v>
      </c>
      <c r="P544" s="52" t="s">
        <v>4450</v>
      </c>
    </row>
    <row r="545" ht="13.2" spans="1:16">
      <c r="A545" s="1">
        <v>544</v>
      </c>
      <c r="B545" s="1" t="s">
        <v>6</v>
      </c>
      <c r="C545" s="1" t="s">
        <v>7</v>
      </c>
      <c r="D545" s="1" t="s">
        <v>3594</v>
      </c>
      <c r="E545" s="1" t="s">
        <v>3595</v>
      </c>
      <c r="F545" s="1" t="s">
        <v>3585</v>
      </c>
      <c r="H545" s="1" t="s">
        <v>3596</v>
      </c>
      <c r="I545" s="52" t="s">
        <v>1768</v>
      </c>
      <c r="J545" s="52" t="s">
        <v>1769</v>
      </c>
      <c r="K545" s="52" t="s">
        <v>3597</v>
      </c>
      <c r="M545" s="2"/>
      <c r="O545" s="1" t="s">
        <v>5440</v>
      </c>
      <c r="P545" s="52" t="s">
        <v>5252</v>
      </c>
    </row>
    <row r="546" ht="13.2" spans="1:16">
      <c r="A546" s="1">
        <v>545</v>
      </c>
      <c r="B546" s="1" t="s">
        <v>6</v>
      </c>
      <c r="C546" s="1" t="s">
        <v>7</v>
      </c>
      <c r="D546" s="1" t="s">
        <v>3594</v>
      </c>
      <c r="E546" s="1" t="s">
        <v>3595</v>
      </c>
      <c r="F546" s="1" t="s">
        <v>3585</v>
      </c>
      <c r="H546" s="1" t="s">
        <v>3596</v>
      </c>
      <c r="I546" s="52" t="s">
        <v>1770</v>
      </c>
      <c r="J546" s="52" t="s">
        <v>1771</v>
      </c>
      <c r="K546" s="52" t="s">
        <v>3597</v>
      </c>
      <c r="M546" s="2"/>
      <c r="O546" s="1" t="s">
        <v>5442</v>
      </c>
      <c r="P546" s="52" t="s">
        <v>3847</v>
      </c>
    </row>
    <row r="547" ht="13.2" spans="1:16">
      <c r="A547" s="1">
        <v>546</v>
      </c>
      <c r="B547" s="1" t="s">
        <v>6</v>
      </c>
      <c r="C547" s="1" t="s">
        <v>7</v>
      </c>
      <c r="D547" s="1" t="s">
        <v>3594</v>
      </c>
      <c r="E547" s="1" t="s">
        <v>3595</v>
      </c>
      <c r="F547" s="1" t="s">
        <v>3585</v>
      </c>
      <c r="H547" s="1" t="s">
        <v>3596</v>
      </c>
      <c r="I547" s="52" t="s">
        <v>1772</v>
      </c>
      <c r="J547" s="52" t="s">
        <v>1773</v>
      </c>
      <c r="K547" s="52" t="s">
        <v>3597</v>
      </c>
      <c r="M547" s="2"/>
      <c r="O547" s="1" t="s">
        <v>5444</v>
      </c>
      <c r="P547" s="52" t="s">
        <v>5445</v>
      </c>
    </row>
    <row r="548" ht="13.2" spans="1:16">
      <c r="A548" s="1">
        <v>547</v>
      </c>
      <c r="B548" s="1" t="s">
        <v>6</v>
      </c>
      <c r="C548" s="1" t="s">
        <v>7</v>
      </c>
      <c r="D548" s="1" t="s">
        <v>3594</v>
      </c>
      <c r="E548" s="1" t="s">
        <v>3595</v>
      </c>
      <c r="F548" s="1" t="s">
        <v>3585</v>
      </c>
      <c r="H548" s="1" t="s">
        <v>3596</v>
      </c>
      <c r="I548" s="52" t="s">
        <v>1774</v>
      </c>
      <c r="J548" s="52" t="s">
        <v>1775</v>
      </c>
      <c r="K548" s="52" t="s">
        <v>3597</v>
      </c>
      <c r="M548" s="2"/>
      <c r="O548" s="1" t="s">
        <v>5447</v>
      </c>
      <c r="P548" s="52" t="s">
        <v>5071</v>
      </c>
    </row>
    <row r="549" ht="13.2" spans="1:16">
      <c r="A549" s="1">
        <v>548</v>
      </c>
      <c r="B549" s="1" t="s">
        <v>6</v>
      </c>
      <c r="C549" s="1" t="s">
        <v>7</v>
      </c>
      <c r="D549" s="1" t="s">
        <v>3594</v>
      </c>
      <c r="E549" s="1" t="s">
        <v>3595</v>
      </c>
      <c r="F549" s="1" t="s">
        <v>3585</v>
      </c>
      <c r="H549" s="1" t="s">
        <v>3596</v>
      </c>
      <c r="I549" s="52" t="s">
        <v>1776</v>
      </c>
      <c r="J549" s="52" t="s">
        <v>1777</v>
      </c>
      <c r="K549" s="52" t="s">
        <v>3597</v>
      </c>
      <c r="M549" s="2"/>
      <c r="O549" s="1" t="s">
        <v>5449</v>
      </c>
      <c r="P549" s="52" t="s">
        <v>4480</v>
      </c>
    </row>
    <row r="550" ht="13.2" spans="1:16">
      <c r="A550" s="1">
        <v>549</v>
      </c>
      <c r="B550" s="1" t="s">
        <v>6</v>
      </c>
      <c r="C550" s="1" t="s">
        <v>7</v>
      </c>
      <c r="D550" s="1" t="s">
        <v>3594</v>
      </c>
      <c r="E550" s="1" t="s">
        <v>3595</v>
      </c>
      <c r="F550" s="1" t="s">
        <v>3585</v>
      </c>
      <c r="H550" s="1" t="s">
        <v>3596</v>
      </c>
      <c r="I550" s="52" t="s">
        <v>1778</v>
      </c>
      <c r="J550" s="52" t="s">
        <v>1779</v>
      </c>
      <c r="K550" s="52" t="s">
        <v>3597</v>
      </c>
      <c r="M550" s="2"/>
      <c r="O550" s="1" t="s">
        <v>5451</v>
      </c>
      <c r="P550" s="52" t="s">
        <v>3635</v>
      </c>
    </row>
    <row r="551" ht="13.2" spans="1:16">
      <c r="A551" s="1">
        <v>550</v>
      </c>
      <c r="B551" s="1" t="s">
        <v>6</v>
      </c>
      <c r="C551" s="1" t="s">
        <v>7</v>
      </c>
      <c r="D551" s="1" t="s">
        <v>3594</v>
      </c>
      <c r="E551" s="1" t="s">
        <v>3595</v>
      </c>
      <c r="F551" s="1" t="s">
        <v>3585</v>
      </c>
      <c r="H551" s="1" t="s">
        <v>3596</v>
      </c>
      <c r="I551" s="52" t="s">
        <v>1780</v>
      </c>
      <c r="J551" s="52" t="s">
        <v>1781</v>
      </c>
      <c r="K551" s="1" t="s">
        <v>3602</v>
      </c>
      <c r="M551" s="2"/>
      <c r="O551" s="1" t="s">
        <v>5453</v>
      </c>
      <c r="P551" s="52" t="s">
        <v>3790</v>
      </c>
    </row>
    <row r="552" ht="13.2" spans="1:16">
      <c r="A552" s="1">
        <v>551</v>
      </c>
      <c r="B552" s="1" t="s">
        <v>6</v>
      </c>
      <c r="C552" s="1" t="s">
        <v>7</v>
      </c>
      <c r="D552" s="1" t="s">
        <v>3594</v>
      </c>
      <c r="E552" s="1" t="s">
        <v>3595</v>
      </c>
      <c r="F552" s="1" t="s">
        <v>3585</v>
      </c>
      <c r="H552" s="1" t="s">
        <v>3596</v>
      </c>
      <c r="I552" s="52" t="s">
        <v>1782</v>
      </c>
      <c r="J552" s="52" t="s">
        <v>1783</v>
      </c>
      <c r="K552" s="52" t="s">
        <v>3597</v>
      </c>
      <c r="M552" s="2"/>
      <c r="O552" s="1" t="s">
        <v>5455</v>
      </c>
      <c r="P552" s="52" t="s">
        <v>3882</v>
      </c>
    </row>
    <row r="553" ht="13.2" spans="1:18">
      <c r="A553" s="1">
        <v>552</v>
      </c>
      <c r="B553" s="1" t="s">
        <v>6</v>
      </c>
      <c r="C553" s="1" t="s">
        <v>8</v>
      </c>
      <c r="D553" s="1" t="s">
        <v>3594</v>
      </c>
      <c r="E553" s="1" t="s">
        <v>3595</v>
      </c>
      <c r="F553" s="1" t="s">
        <v>3585</v>
      </c>
      <c r="H553" s="1" t="s">
        <v>3596</v>
      </c>
      <c r="I553" s="52" t="s">
        <v>1784</v>
      </c>
      <c r="J553" s="52" t="s">
        <v>1785</v>
      </c>
      <c r="K553" s="52" t="s">
        <v>3597</v>
      </c>
      <c r="M553" s="2"/>
      <c r="O553" s="1" t="s">
        <v>5457</v>
      </c>
      <c r="P553" s="52" t="s">
        <v>4155</v>
      </c>
      <c r="R553" s="1" t="s">
        <v>3609</v>
      </c>
    </row>
    <row r="554" ht="13.2" spans="1:16">
      <c r="A554" s="1">
        <v>553</v>
      </c>
      <c r="B554" s="1" t="s">
        <v>6</v>
      </c>
      <c r="C554" s="1" t="s">
        <v>7</v>
      </c>
      <c r="D554" s="1" t="s">
        <v>3594</v>
      </c>
      <c r="E554" s="1" t="s">
        <v>3595</v>
      </c>
      <c r="F554" s="1" t="s">
        <v>3585</v>
      </c>
      <c r="H554" s="1" t="s">
        <v>3596</v>
      </c>
      <c r="I554" s="52" t="s">
        <v>1786</v>
      </c>
      <c r="J554" s="52" t="s">
        <v>1787</v>
      </c>
      <c r="K554" s="52" t="s">
        <v>3597</v>
      </c>
      <c r="M554" s="2"/>
      <c r="O554" s="1" t="s">
        <v>5458</v>
      </c>
      <c r="P554" s="52" t="s">
        <v>3752</v>
      </c>
    </row>
    <row r="555" ht="13.2" spans="1:16">
      <c r="A555" s="1">
        <v>554</v>
      </c>
      <c r="B555" s="1" t="s">
        <v>6</v>
      </c>
      <c r="C555" s="1" t="s">
        <v>7</v>
      </c>
      <c r="D555" s="1" t="s">
        <v>3594</v>
      </c>
      <c r="E555" s="1" t="s">
        <v>3595</v>
      </c>
      <c r="F555" s="1" t="s">
        <v>3585</v>
      </c>
      <c r="H555" s="1" t="s">
        <v>3596</v>
      </c>
      <c r="I555" s="52" t="s">
        <v>1788</v>
      </c>
      <c r="J555" s="52" t="s">
        <v>1789</v>
      </c>
      <c r="K555" s="52" t="s">
        <v>3597</v>
      </c>
      <c r="M555" s="2"/>
      <c r="N555" s="1" t="s">
        <v>5460</v>
      </c>
      <c r="O555" s="1" t="s">
        <v>5461</v>
      </c>
      <c r="P555" s="52" t="s">
        <v>4182</v>
      </c>
    </row>
    <row r="556" ht="13.2" spans="1:16">
      <c r="A556" s="1">
        <v>555</v>
      </c>
      <c r="B556" s="1" t="s">
        <v>6</v>
      </c>
      <c r="C556" s="1" t="s">
        <v>7</v>
      </c>
      <c r="D556" s="1" t="s">
        <v>3594</v>
      </c>
      <c r="E556" s="1" t="s">
        <v>3595</v>
      </c>
      <c r="F556" s="1" t="s">
        <v>3585</v>
      </c>
      <c r="H556" s="1" t="s">
        <v>3596</v>
      </c>
      <c r="I556" s="52" t="s">
        <v>1790</v>
      </c>
      <c r="J556" s="52" t="s">
        <v>1791</v>
      </c>
      <c r="K556" s="1" t="s">
        <v>3602</v>
      </c>
      <c r="M556" s="2"/>
      <c r="O556" s="1" t="s">
        <v>5463</v>
      </c>
      <c r="P556" s="52" t="s">
        <v>4336</v>
      </c>
    </row>
    <row r="557" ht="13.2" spans="1:16">
      <c r="A557" s="1">
        <v>556</v>
      </c>
      <c r="B557" s="1" t="s">
        <v>6</v>
      </c>
      <c r="C557" s="1" t="s">
        <v>7</v>
      </c>
      <c r="D557" s="1" t="s">
        <v>3594</v>
      </c>
      <c r="E557" s="1" t="s">
        <v>3595</v>
      </c>
      <c r="F557" s="1" t="s">
        <v>3585</v>
      </c>
      <c r="H557" s="1" t="s">
        <v>3596</v>
      </c>
      <c r="I557" s="52" t="s">
        <v>1792</v>
      </c>
      <c r="J557" s="52" t="s">
        <v>1793</v>
      </c>
      <c r="K557" s="52" t="s">
        <v>3597</v>
      </c>
      <c r="M557" s="2"/>
      <c r="O557" s="1" t="s">
        <v>5465</v>
      </c>
      <c r="P557" s="52" t="s">
        <v>4223</v>
      </c>
    </row>
    <row r="558" ht="13.2" spans="1:16">
      <c r="A558" s="1">
        <v>557</v>
      </c>
      <c r="B558" s="1" t="s">
        <v>6</v>
      </c>
      <c r="C558" s="1" t="s">
        <v>7</v>
      </c>
      <c r="D558" s="1" t="s">
        <v>3594</v>
      </c>
      <c r="E558" s="1" t="s">
        <v>3595</v>
      </c>
      <c r="F558" s="1" t="s">
        <v>3585</v>
      </c>
      <c r="H558" s="1" t="s">
        <v>3596</v>
      </c>
      <c r="I558" s="52" t="s">
        <v>1794</v>
      </c>
      <c r="J558" s="52" t="s">
        <v>1795</v>
      </c>
      <c r="K558" s="52" t="s">
        <v>3597</v>
      </c>
      <c r="M558" s="2"/>
      <c r="O558" s="1" t="s">
        <v>5467</v>
      </c>
      <c r="P558" s="52" t="s">
        <v>5468</v>
      </c>
    </row>
    <row r="559" ht="13.2" spans="1:16">
      <c r="A559" s="1">
        <v>558</v>
      </c>
      <c r="B559" s="1" t="s">
        <v>6</v>
      </c>
      <c r="C559" s="1" t="s">
        <v>7</v>
      </c>
      <c r="D559" s="1" t="s">
        <v>3594</v>
      </c>
      <c r="E559" s="1" t="s">
        <v>3595</v>
      </c>
      <c r="F559" s="1" t="s">
        <v>3585</v>
      </c>
      <c r="H559" s="1" t="s">
        <v>3596</v>
      </c>
      <c r="I559" s="52" t="s">
        <v>1796</v>
      </c>
      <c r="J559" s="52" t="s">
        <v>1797</v>
      </c>
      <c r="K559" s="52" t="s">
        <v>3597</v>
      </c>
      <c r="M559" s="2"/>
      <c r="O559" s="1" t="s">
        <v>5471</v>
      </c>
      <c r="P559" s="52" t="s">
        <v>5472</v>
      </c>
    </row>
    <row r="560" ht="13.2" spans="1:16">
      <c r="A560" s="1">
        <v>559</v>
      </c>
      <c r="B560" s="1" t="s">
        <v>6</v>
      </c>
      <c r="C560" s="1" t="s">
        <v>7</v>
      </c>
      <c r="D560" s="1" t="s">
        <v>3594</v>
      </c>
      <c r="E560" s="1" t="s">
        <v>3595</v>
      </c>
      <c r="F560" s="1" t="s">
        <v>3585</v>
      </c>
      <c r="H560" s="1" t="s">
        <v>3596</v>
      </c>
      <c r="I560" s="52" t="s">
        <v>1798</v>
      </c>
      <c r="J560" s="52" t="s">
        <v>1799</v>
      </c>
      <c r="K560" s="52" t="s">
        <v>3597</v>
      </c>
      <c r="M560" s="2"/>
      <c r="O560" s="1" t="s">
        <v>5475</v>
      </c>
      <c r="P560" s="52" t="s">
        <v>4359</v>
      </c>
    </row>
    <row r="561" ht="13.2" spans="1:16">
      <c r="A561" s="1">
        <v>560</v>
      </c>
      <c r="B561" s="1" t="s">
        <v>6</v>
      </c>
      <c r="C561" s="1" t="s">
        <v>7</v>
      </c>
      <c r="D561" s="1" t="s">
        <v>3594</v>
      </c>
      <c r="E561" s="1" t="s">
        <v>3595</v>
      </c>
      <c r="F561" s="1" t="s">
        <v>3585</v>
      </c>
      <c r="H561" s="1" t="s">
        <v>3596</v>
      </c>
      <c r="I561" s="52" t="s">
        <v>1800</v>
      </c>
      <c r="J561" s="52" t="s">
        <v>1801</v>
      </c>
      <c r="K561" s="52" t="s">
        <v>3597</v>
      </c>
      <c r="M561" s="2"/>
      <c r="N561" s="1" t="s">
        <v>5477</v>
      </c>
      <c r="O561" s="1" t="s">
        <v>5478</v>
      </c>
      <c r="P561" s="52" t="s">
        <v>5479</v>
      </c>
    </row>
    <row r="562" ht="13.2" spans="1:16">
      <c r="A562" s="1">
        <v>561</v>
      </c>
      <c r="B562" s="1" t="s">
        <v>6</v>
      </c>
      <c r="C562" s="1" t="s">
        <v>7</v>
      </c>
      <c r="D562" s="1" t="s">
        <v>3594</v>
      </c>
      <c r="E562" s="1" t="s">
        <v>3595</v>
      </c>
      <c r="F562" s="1" t="s">
        <v>3585</v>
      </c>
      <c r="H562" s="1" t="s">
        <v>3596</v>
      </c>
      <c r="I562" s="52" t="s">
        <v>1802</v>
      </c>
      <c r="J562" s="52" t="s">
        <v>1803</v>
      </c>
      <c r="K562" s="1" t="s">
        <v>3602</v>
      </c>
      <c r="M562" s="2"/>
      <c r="O562" s="1" t="s">
        <v>5482</v>
      </c>
      <c r="P562" s="52" t="s">
        <v>4570</v>
      </c>
    </row>
    <row r="563" ht="13.2" spans="1:16">
      <c r="A563" s="1">
        <v>562</v>
      </c>
      <c r="B563" s="1" t="s">
        <v>6</v>
      </c>
      <c r="C563" s="1" t="s">
        <v>7</v>
      </c>
      <c r="D563" s="1" t="s">
        <v>3594</v>
      </c>
      <c r="E563" s="1" t="s">
        <v>3595</v>
      </c>
      <c r="F563" s="1" t="s">
        <v>3585</v>
      </c>
      <c r="H563" s="1" t="s">
        <v>3596</v>
      </c>
      <c r="I563" s="52" t="s">
        <v>1804</v>
      </c>
      <c r="J563" s="52" t="s">
        <v>1805</v>
      </c>
      <c r="K563" s="52" t="s">
        <v>3597</v>
      </c>
      <c r="M563" s="2"/>
      <c r="O563" s="1" t="s">
        <v>5484</v>
      </c>
      <c r="P563" s="52" t="s">
        <v>5485</v>
      </c>
    </row>
    <row r="564" ht="13.2" spans="1:16">
      <c r="A564" s="1">
        <v>563</v>
      </c>
      <c r="B564" s="1" t="s">
        <v>6</v>
      </c>
      <c r="C564" s="1" t="s">
        <v>7</v>
      </c>
      <c r="D564" s="1" t="s">
        <v>3594</v>
      </c>
      <c r="E564" s="1" t="s">
        <v>3595</v>
      </c>
      <c r="F564" s="1" t="s">
        <v>3585</v>
      </c>
      <c r="H564" s="1" t="s">
        <v>3596</v>
      </c>
      <c r="I564" s="52" t="s">
        <v>1806</v>
      </c>
      <c r="J564" s="52" t="s">
        <v>1807</v>
      </c>
      <c r="K564" s="52" t="s">
        <v>3597</v>
      </c>
      <c r="M564" s="2"/>
      <c r="O564" s="1" t="s">
        <v>5488</v>
      </c>
      <c r="P564" s="52" t="s">
        <v>5489</v>
      </c>
    </row>
    <row r="565" ht="13.2" spans="1:16">
      <c r="A565" s="1">
        <v>564</v>
      </c>
      <c r="B565" s="1" t="s">
        <v>6</v>
      </c>
      <c r="C565" s="1" t="s">
        <v>7</v>
      </c>
      <c r="D565" s="1" t="s">
        <v>3594</v>
      </c>
      <c r="E565" s="1" t="s">
        <v>3595</v>
      </c>
      <c r="F565" s="1" t="s">
        <v>3585</v>
      </c>
      <c r="H565" s="1" t="s">
        <v>3596</v>
      </c>
      <c r="I565" s="52" t="s">
        <v>1808</v>
      </c>
      <c r="J565" s="52" t="s">
        <v>1809</v>
      </c>
      <c r="K565" s="52" t="s">
        <v>3597</v>
      </c>
      <c r="M565" s="2"/>
      <c r="N565" s="1" t="s">
        <v>5491</v>
      </c>
      <c r="O565" s="1" t="s">
        <v>5492</v>
      </c>
      <c r="P565" s="52" t="s">
        <v>5493</v>
      </c>
    </row>
    <row r="566" ht="13.2" spans="1:16">
      <c r="A566" s="1">
        <v>565</v>
      </c>
      <c r="B566" s="1" t="s">
        <v>6</v>
      </c>
      <c r="C566" s="1" t="s">
        <v>7</v>
      </c>
      <c r="D566" s="1" t="s">
        <v>3594</v>
      </c>
      <c r="E566" s="1" t="s">
        <v>3595</v>
      </c>
      <c r="F566" s="1" t="s">
        <v>3585</v>
      </c>
      <c r="H566" s="1" t="s">
        <v>3596</v>
      </c>
      <c r="I566" s="52" t="s">
        <v>1810</v>
      </c>
      <c r="J566" s="52" t="s">
        <v>1811</v>
      </c>
      <c r="K566" s="1" t="s">
        <v>3602</v>
      </c>
      <c r="M566" s="2"/>
      <c r="O566" s="1" t="s">
        <v>5496</v>
      </c>
      <c r="P566" s="52" t="s">
        <v>3681</v>
      </c>
    </row>
    <row r="567" ht="13.2" spans="1:16">
      <c r="A567" s="1">
        <v>566</v>
      </c>
      <c r="B567" s="1" t="s">
        <v>6</v>
      </c>
      <c r="C567" s="1" t="s">
        <v>7</v>
      </c>
      <c r="D567" s="1" t="s">
        <v>3594</v>
      </c>
      <c r="E567" s="1" t="s">
        <v>3595</v>
      </c>
      <c r="F567" s="1" t="s">
        <v>3585</v>
      </c>
      <c r="H567" s="1" t="s">
        <v>3596</v>
      </c>
      <c r="I567" s="52" t="s">
        <v>1812</v>
      </c>
      <c r="J567" s="52" t="s">
        <v>1813</v>
      </c>
      <c r="K567" s="1" t="s">
        <v>3602</v>
      </c>
      <c r="M567" s="2"/>
      <c r="N567" s="1" t="s">
        <v>5498</v>
      </c>
      <c r="O567" s="1" t="s">
        <v>5499</v>
      </c>
      <c r="P567" s="52" t="s">
        <v>5500</v>
      </c>
    </row>
    <row r="568" ht="13.2" spans="1:16">
      <c r="A568" s="1">
        <v>567</v>
      </c>
      <c r="B568" s="1" t="s">
        <v>6</v>
      </c>
      <c r="C568" s="1" t="s">
        <v>7</v>
      </c>
      <c r="D568" s="1" t="s">
        <v>3594</v>
      </c>
      <c r="E568" s="1" t="s">
        <v>3595</v>
      </c>
      <c r="F568" s="1" t="s">
        <v>3585</v>
      </c>
      <c r="H568" s="1" t="s">
        <v>3596</v>
      </c>
      <c r="I568" s="52" t="s">
        <v>1814</v>
      </c>
      <c r="J568" s="52" t="s">
        <v>1815</v>
      </c>
      <c r="K568" s="52" t="s">
        <v>3597</v>
      </c>
      <c r="M568" s="2"/>
      <c r="N568" s="1" t="s">
        <v>5503</v>
      </c>
      <c r="O568" s="1" t="s">
        <v>5504</v>
      </c>
      <c r="P568" s="52" t="s">
        <v>5505</v>
      </c>
    </row>
    <row r="569" ht="13.2" spans="1:18">
      <c r="A569" s="1">
        <v>568</v>
      </c>
      <c r="B569" s="1" t="s">
        <v>6</v>
      </c>
      <c r="C569" s="1" t="s">
        <v>8</v>
      </c>
      <c r="D569" s="1" t="s">
        <v>3594</v>
      </c>
      <c r="E569" s="1" t="s">
        <v>3595</v>
      </c>
      <c r="F569" s="1" t="s">
        <v>3585</v>
      </c>
      <c r="H569" s="1" t="s">
        <v>3596</v>
      </c>
      <c r="I569" s="52" t="s">
        <v>1816</v>
      </c>
      <c r="J569" s="52" t="s">
        <v>1817</v>
      </c>
      <c r="K569" s="52" t="s">
        <v>3597</v>
      </c>
      <c r="M569" s="2"/>
      <c r="N569" s="1" t="s">
        <v>5508</v>
      </c>
      <c r="O569" s="1" t="s">
        <v>5509</v>
      </c>
      <c r="P569" s="52" t="s">
        <v>3616</v>
      </c>
      <c r="R569" s="1" t="s">
        <v>3609</v>
      </c>
    </row>
    <row r="570" ht="13.2" spans="1:16">
      <c r="A570" s="1">
        <v>569</v>
      </c>
      <c r="B570" s="1" t="s">
        <v>6</v>
      </c>
      <c r="C570" s="1" t="s">
        <v>7</v>
      </c>
      <c r="D570" s="1" t="s">
        <v>3594</v>
      </c>
      <c r="E570" s="1" t="s">
        <v>3595</v>
      </c>
      <c r="F570" s="1" t="s">
        <v>3585</v>
      </c>
      <c r="H570" s="1" t="s">
        <v>3596</v>
      </c>
      <c r="I570" s="52" t="s">
        <v>1818</v>
      </c>
      <c r="J570" s="52" t="s">
        <v>1819</v>
      </c>
      <c r="K570" s="1" t="s">
        <v>3602</v>
      </c>
      <c r="M570" s="2"/>
      <c r="N570" s="1" t="s">
        <v>5510</v>
      </c>
      <c r="O570" s="1" t="s">
        <v>5511</v>
      </c>
      <c r="P570" s="52" t="s">
        <v>3890</v>
      </c>
    </row>
    <row r="571" ht="13.2" spans="1:16">
      <c r="A571" s="1">
        <v>570</v>
      </c>
      <c r="B571" s="1" t="s">
        <v>6</v>
      </c>
      <c r="C571" s="1" t="s">
        <v>7</v>
      </c>
      <c r="D571" s="1" t="s">
        <v>3594</v>
      </c>
      <c r="E571" s="1" t="s">
        <v>3595</v>
      </c>
      <c r="F571" s="1" t="s">
        <v>3585</v>
      </c>
      <c r="H571" s="1" t="s">
        <v>3596</v>
      </c>
      <c r="I571" s="52" t="s">
        <v>1820</v>
      </c>
      <c r="J571" s="52" t="s">
        <v>1821</v>
      </c>
      <c r="K571" s="1" t="s">
        <v>3602</v>
      </c>
      <c r="M571" s="2"/>
      <c r="O571" s="1" t="s">
        <v>5513</v>
      </c>
      <c r="P571" s="52" t="s">
        <v>3901</v>
      </c>
    </row>
    <row r="572" ht="13.2" spans="1:16">
      <c r="A572" s="1">
        <v>571</v>
      </c>
      <c r="B572" s="1" t="s">
        <v>6</v>
      </c>
      <c r="C572" s="1" t="s">
        <v>7</v>
      </c>
      <c r="D572" s="1" t="s">
        <v>3594</v>
      </c>
      <c r="E572" s="1" t="s">
        <v>3595</v>
      </c>
      <c r="F572" s="1" t="s">
        <v>3585</v>
      </c>
      <c r="H572" s="1" t="s">
        <v>3596</v>
      </c>
      <c r="I572" s="52" t="s">
        <v>1822</v>
      </c>
      <c r="J572" s="52" t="s">
        <v>1823</v>
      </c>
      <c r="K572" s="52" t="s">
        <v>3597</v>
      </c>
      <c r="M572" s="2"/>
      <c r="O572" s="1" t="s">
        <v>5515</v>
      </c>
      <c r="P572" s="52" t="s">
        <v>4895</v>
      </c>
    </row>
    <row r="573" ht="13.2" spans="1:16">
      <c r="A573" s="1">
        <v>572</v>
      </c>
      <c r="B573" s="1" t="s">
        <v>6</v>
      </c>
      <c r="C573" s="1" t="s">
        <v>7</v>
      </c>
      <c r="D573" s="1" t="s">
        <v>3594</v>
      </c>
      <c r="E573" s="1" t="s">
        <v>3595</v>
      </c>
      <c r="F573" s="1" t="s">
        <v>3585</v>
      </c>
      <c r="H573" s="1" t="s">
        <v>3596</v>
      </c>
      <c r="I573" s="52" t="s">
        <v>1824</v>
      </c>
      <c r="J573" s="52" t="s">
        <v>1825</v>
      </c>
      <c r="K573" s="52" t="s">
        <v>3597</v>
      </c>
      <c r="M573" s="2"/>
      <c r="O573" s="1" t="s">
        <v>5517</v>
      </c>
      <c r="P573" s="52" t="s">
        <v>5518</v>
      </c>
    </row>
    <row r="574" ht="13.2" spans="1:16">
      <c r="A574" s="1">
        <v>573</v>
      </c>
      <c r="B574" s="1" t="s">
        <v>6</v>
      </c>
      <c r="C574" s="1" t="s">
        <v>7</v>
      </c>
      <c r="D574" s="1" t="s">
        <v>3594</v>
      </c>
      <c r="E574" s="1" t="s">
        <v>3595</v>
      </c>
      <c r="F574" s="1" t="s">
        <v>3585</v>
      </c>
      <c r="H574" s="1" t="s">
        <v>3596</v>
      </c>
      <c r="I574" s="52" t="s">
        <v>1826</v>
      </c>
      <c r="J574" s="52" t="s">
        <v>1827</v>
      </c>
      <c r="K574" s="1" t="s">
        <v>3602</v>
      </c>
      <c r="M574" s="2"/>
      <c r="N574" s="1" t="s">
        <v>5520</v>
      </c>
      <c r="O574" s="1" t="s">
        <v>5521</v>
      </c>
      <c r="P574" s="52" t="s">
        <v>5522</v>
      </c>
    </row>
    <row r="575" ht="13.2" spans="1:16">
      <c r="A575" s="1">
        <v>574</v>
      </c>
      <c r="B575" s="1" t="s">
        <v>6</v>
      </c>
      <c r="C575" s="1" t="s">
        <v>7</v>
      </c>
      <c r="D575" s="1" t="s">
        <v>3594</v>
      </c>
      <c r="E575" s="1" t="s">
        <v>3595</v>
      </c>
      <c r="F575" s="1" t="s">
        <v>3585</v>
      </c>
      <c r="H575" s="1" t="s">
        <v>3596</v>
      </c>
      <c r="I575" s="52" t="s">
        <v>1828</v>
      </c>
      <c r="J575" s="52" t="s">
        <v>1829</v>
      </c>
      <c r="K575" s="1" t="s">
        <v>3602</v>
      </c>
      <c r="M575" s="2"/>
      <c r="O575" s="1" t="s">
        <v>5524</v>
      </c>
      <c r="P575" s="52" t="s">
        <v>4242</v>
      </c>
    </row>
    <row r="576" ht="13.2" spans="1:16">
      <c r="A576" s="1">
        <v>575</v>
      </c>
      <c r="B576" s="1" t="s">
        <v>6</v>
      </c>
      <c r="C576" s="1" t="s">
        <v>7</v>
      </c>
      <c r="D576" s="1" t="s">
        <v>3594</v>
      </c>
      <c r="E576" s="1" t="s">
        <v>3595</v>
      </c>
      <c r="F576" s="1" t="s">
        <v>3585</v>
      </c>
      <c r="H576" s="1" t="s">
        <v>3596</v>
      </c>
      <c r="I576" s="52" t="s">
        <v>1830</v>
      </c>
      <c r="J576" s="52" t="s">
        <v>1831</v>
      </c>
      <c r="K576" s="1" t="s">
        <v>3602</v>
      </c>
      <c r="M576" s="2"/>
      <c r="O576" s="1" t="s">
        <v>5526</v>
      </c>
      <c r="P576" s="52" t="s">
        <v>3315</v>
      </c>
    </row>
    <row r="577" ht="13.2" spans="1:16">
      <c r="A577" s="1">
        <v>576</v>
      </c>
      <c r="B577" s="1" t="s">
        <v>6</v>
      </c>
      <c r="C577" s="1" t="s">
        <v>7</v>
      </c>
      <c r="D577" s="1" t="s">
        <v>3594</v>
      </c>
      <c r="E577" s="1" t="s">
        <v>3595</v>
      </c>
      <c r="F577" s="1" t="s">
        <v>3585</v>
      </c>
      <c r="H577" s="1" t="s">
        <v>3596</v>
      </c>
      <c r="I577" s="52" t="s">
        <v>1832</v>
      </c>
      <c r="J577" s="52" t="s">
        <v>1833</v>
      </c>
      <c r="K577" s="52" t="s">
        <v>3597</v>
      </c>
      <c r="M577" s="2"/>
      <c r="O577" s="1" t="s">
        <v>5529</v>
      </c>
      <c r="P577" s="52" t="s">
        <v>5530</v>
      </c>
    </row>
    <row r="578" ht="13.2" spans="1:16">
      <c r="A578" s="1">
        <v>577</v>
      </c>
      <c r="B578" s="1" t="s">
        <v>6</v>
      </c>
      <c r="C578" s="1" t="s">
        <v>7</v>
      </c>
      <c r="D578" s="1" t="s">
        <v>3594</v>
      </c>
      <c r="E578" s="1" t="s">
        <v>3595</v>
      </c>
      <c r="F578" s="1" t="s">
        <v>3585</v>
      </c>
      <c r="H578" s="1" t="s">
        <v>3596</v>
      </c>
      <c r="I578" s="52" t="s">
        <v>1834</v>
      </c>
      <c r="J578" s="52" t="s">
        <v>1835</v>
      </c>
      <c r="K578" s="1" t="s">
        <v>3602</v>
      </c>
      <c r="M578" s="2"/>
      <c r="N578" s="1" t="s">
        <v>5533</v>
      </c>
      <c r="O578" s="1" t="s">
        <v>5534</v>
      </c>
      <c r="P578" s="52" t="s">
        <v>4366</v>
      </c>
    </row>
    <row r="579" ht="13.2" spans="1:16">
      <c r="A579" s="1">
        <v>578</v>
      </c>
      <c r="B579" s="1" t="s">
        <v>6</v>
      </c>
      <c r="C579" s="1" t="s">
        <v>7</v>
      </c>
      <c r="D579" s="1" t="s">
        <v>3594</v>
      </c>
      <c r="E579" s="1" t="s">
        <v>3595</v>
      </c>
      <c r="F579" s="1" t="s">
        <v>3585</v>
      </c>
      <c r="H579" s="1" t="s">
        <v>3596</v>
      </c>
      <c r="I579" s="52" t="s">
        <v>1836</v>
      </c>
      <c r="J579" s="52" t="s">
        <v>1837</v>
      </c>
      <c r="K579" s="52" t="s">
        <v>3597</v>
      </c>
      <c r="M579" s="2"/>
      <c r="N579" s="1" t="s">
        <v>5536</v>
      </c>
      <c r="O579" s="1" t="s">
        <v>5537</v>
      </c>
      <c r="P579" s="52" t="s">
        <v>5538</v>
      </c>
    </row>
    <row r="580" ht="13.2" spans="1:16">
      <c r="A580" s="1">
        <v>579</v>
      </c>
      <c r="B580" s="1" t="s">
        <v>6</v>
      </c>
      <c r="C580" s="1" t="s">
        <v>7</v>
      </c>
      <c r="D580" s="1" t="s">
        <v>3594</v>
      </c>
      <c r="E580" s="1" t="s">
        <v>3595</v>
      </c>
      <c r="F580" s="1" t="s">
        <v>3585</v>
      </c>
      <c r="H580" s="1" t="s">
        <v>3596</v>
      </c>
      <c r="I580" s="52" t="s">
        <v>1838</v>
      </c>
      <c r="J580" s="52" t="s">
        <v>1839</v>
      </c>
      <c r="K580" s="52" t="s">
        <v>3597</v>
      </c>
      <c r="M580" s="2"/>
      <c r="O580" s="1" t="s">
        <v>5540</v>
      </c>
      <c r="P580" s="52" t="s">
        <v>5541</v>
      </c>
    </row>
    <row r="581" ht="13.2" spans="1:16">
      <c r="A581" s="1">
        <v>580</v>
      </c>
      <c r="B581" s="1" t="s">
        <v>6</v>
      </c>
      <c r="C581" s="1" t="s">
        <v>7</v>
      </c>
      <c r="D581" s="1" t="s">
        <v>3594</v>
      </c>
      <c r="E581" s="1" t="s">
        <v>3595</v>
      </c>
      <c r="F581" s="1" t="s">
        <v>3585</v>
      </c>
      <c r="H581" s="1" t="s">
        <v>3596</v>
      </c>
      <c r="I581" s="52" t="s">
        <v>1839</v>
      </c>
      <c r="J581" s="52" t="s">
        <v>1840</v>
      </c>
      <c r="K581" s="52" t="s">
        <v>3597</v>
      </c>
      <c r="M581" s="2"/>
      <c r="N581" s="1" t="s">
        <v>5544</v>
      </c>
      <c r="O581" s="1" t="s">
        <v>5545</v>
      </c>
      <c r="P581" s="52" t="s">
        <v>4529</v>
      </c>
    </row>
    <row r="582" ht="13.2" spans="1:16">
      <c r="A582" s="1">
        <v>581</v>
      </c>
      <c r="B582" s="1" t="s">
        <v>6</v>
      </c>
      <c r="C582" s="1" t="s">
        <v>7</v>
      </c>
      <c r="D582" s="1" t="s">
        <v>3594</v>
      </c>
      <c r="E582" s="1" t="s">
        <v>3595</v>
      </c>
      <c r="F582" s="1" t="s">
        <v>3585</v>
      </c>
      <c r="H582" s="1" t="s">
        <v>3596</v>
      </c>
      <c r="I582" s="52" t="s">
        <v>1841</v>
      </c>
      <c r="J582" s="52" t="s">
        <v>1842</v>
      </c>
      <c r="K582" s="52" t="s">
        <v>3597</v>
      </c>
      <c r="M582" s="2"/>
      <c r="O582" s="1" t="s">
        <v>5547</v>
      </c>
      <c r="P582" s="52" t="s">
        <v>3741</v>
      </c>
    </row>
    <row r="583" ht="13.2" spans="1:16">
      <c r="A583" s="1">
        <v>582</v>
      </c>
      <c r="B583" s="1" t="s">
        <v>6</v>
      </c>
      <c r="C583" s="1" t="s">
        <v>7</v>
      </c>
      <c r="D583" s="1" t="s">
        <v>3594</v>
      </c>
      <c r="E583" s="1" t="s">
        <v>3595</v>
      </c>
      <c r="F583" s="1" t="s">
        <v>3585</v>
      </c>
      <c r="H583" s="1" t="s">
        <v>3596</v>
      </c>
      <c r="I583" s="52" t="s">
        <v>1843</v>
      </c>
      <c r="J583" s="52" t="s">
        <v>1844</v>
      </c>
      <c r="K583" s="1" t="s">
        <v>3602</v>
      </c>
      <c r="M583" s="2"/>
      <c r="N583" s="1" t="s">
        <v>5549</v>
      </c>
      <c r="O583" s="1" t="s">
        <v>5550</v>
      </c>
      <c r="P583" s="52" t="s">
        <v>5551</v>
      </c>
    </row>
    <row r="584" ht="13.2" spans="1:16">
      <c r="A584" s="1">
        <v>583</v>
      </c>
      <c r="B584" s="1" t="s">
        <v>6</v>
      </c>
      <c r="C584" s="1" t="s">
        <v>7</v>
      </c>
      <c r="D584" s="1" t="s">
        <v>3594</v>
      </c>
      <c r="E584" s="1" t="s">
        <v>3595</v>
      </c>
      <c r="F584" s="1" t="s">
        <v>3585</v>
      </c>
      <c r="H584" s="1" t="s">
        <v>3596</v>
      </c>
      <c r="I584" s="52" t="s">
        <v>1845</v>
      </c>
      <c r="J584" s="52" t="s">
        <v>1846</v>
      </c>
      <c r="K584" s="1" t="s">
        <v>3602</v>
      </c>
      <c r="M584" s="2"/>
      <c r="O584" s="1" t="s">
        <v>5553</v>
      </c>
      <c r="P584" s="52" t="s">
        <v>3747</v>
      </c>
    </row>
    <row r="585" ht="13.2" spans="1:16">
      <c r="A585" s="1">
        <v>584</v>
      </c>
      <c r="B585" s="1" t="s">
        <v>6</v>
      </c>
      <c r="C585" s="1" t="s">
        <v>7</v>
      </c>
      <c r="D585" s="1" t="s">
        <v>3594</v>
      </c>
      <c r="E585" s="1" t="s">
        <v>3595</v>
      </c>
      <c r="F585" s="1" t="s">
        <v>3585</v>
      </c>
      <c r="H585" s="1" t="s">
        <v>3596</v>
      </c>
      <c r="I585" s="52" t="s">
        <v>1847</v>
      </c>
      <c r="J585" s="52" t="s">
        <v>1848</v>
      </c>
      <c r="K585" s="52" t="s">
        <v>3597</v>
      </c>
      <c r="M585" s="2"/>
      <c r="O585" s="1" t="s">
        <v>5555</v>
      </c>
      <c r="P585" s="52" t="s">
        <v>5556</v>
      </c>
    </row>
    <row r="586" ht="13.2" spans="1:16">
      <c r="A586" s="1">
        <v>585</v>
      </c>
      <c r="B586" s="1" t="s">
        <v>6</v>
      </c>
      <c r="C586" s="1" t="s">
        <v>7</v>
      </c>
      <c r="D586" s="1" t="s">
        <v>3594</v>
      </c>
      <c r="E586" s="1" t="s">
        <v>3595</v>
      </c>
      <c r="F586" s="1" t="s">
        <v>3585</v>
      </c>
      <c r="H586" s="1" t="s">
        <v>3596</v>
      </c>
      <c r="I586" s="52" t="s">
        <v>1849</v>
      </c>
      <c r="J586" s="52" t="s">
        <v>1850</v>
      </c>
      <c r="K586" s="52" t="s">
        <v>3597</v>
      </c>
      <c r="M586" s="2"/>
      <c r="O586" s="1" t="s">
        <v>5559</v>
      </c>
      <c r="P586" s="52" t="s">
        <v>5560</v>
      </c>
    </row>
    <row r="587" ht="13.2" spans="1:16">
      <c r="A587" s="1">
        <v>586</v>
      </c>
      <c r="B587" s="1" t="s">
        <v>6</v>
      </c>
      <c r="C587" s="1" t="s">
        <v>7</v>
      </c>
      <c r="D587" s="1" t="s">
        <v>3594</v>
      </c>
      <c r="E587" s="1" t="s">
        <v>3595</v>
      </c>
      <c r="F587" s="1" t="s">
        <v>3585</v>
      </c>
      <c r="H587" s="1" t="s">
        <v>3596</v>
      </c>
      <c r="I587" s="52" t="s">
        <v>1851</v>
      </c>
      <c r="J587" s="52" t="s">
        <v>1852</v>
      </c>
      <c r="K587" s="52" t="s">
        <v>3597</v>
      </c>
      <c r="M587" s="2"/>
      <c r="N587" s="1" t="s">
        <v>5562</v>
      </c>
      <c r="O587" s="1" t="s">
        <v>5563</v>
      </c>
      <c r="P587" s="52" t="s">
        <v>5564</v>
      </c>
    </row>
    <row r="588" ht="13.2" spans="1:16">
      <c r="A588" s="1">
        <v>587</v>
      </c>
      <c r="B588" s="1" t="s">
        <v>6</v>
      </c>
      <c r="C588" s="1" t="s">
        <v>7</v>
      </c>
      <c r="D588" s="1" t="s">
        <v>3594</v>
      </c>
      <c r="E588" s="1" t="s">
        <v>3595</v>
      </c>
      <c r="F588" s="1" t="s">
        <v>3585</v>
      </c>
      <c r="H588" s="1" t="s">
        <v>3596</v>
      </c>
      <c r="I588" s="52" t="s">
        <v>1853</v>
      </c>
      <c r="J588" s="52" t="s">
        <v>1854</v>
      </c>
      <c r="K588" s="52" t="s">
        <v>3597</v>
      </c>
      <c r="M588" s="2"/>
      <c r="O588" s="1" t="s">
        <v>5567</v>
      </c>
      <c r="P588" s="52" t="s">
        <v>5568</v>
      </c>
    </row>
    <row r="589" ht="13.2" spans="1:16">
      <c r="A589" s="1">
        <v>588</v>
      </c>
      <c r="B589" s="1" t="s">
        <v>6</v>
      </c>
      <c r="C589" s="1" t="s">
        <v>7</v>
      </c>
      <c r="D589" s="1" t="s">
        <v>3594</v>
      </c>
      <c r="E589" s="1" t="s">
        <v>3595</v>
      </c>
      <c r="F589" s="1" t="s">
        <v>3585</v>
      </c>
      <c r="H589" s="1" t="s">
        <v>3596</v>
      </c>
      <c r="I589" s="52" t="s">
        <v>1855</v>
      </c>
      <c r="J589" s="52" t="s">
        <v>1856</v>
      </c>
      <c r="K589" s="52" t="s">
        <v>3597</v>
      </c>
      <c r="M589" s="2"/>
      <c r="N589" s="1" t="s">
        <v>5571</v>
      </c>
      <c r="O589" s="1" t="s">
        <v>5572</v>
      </c>
      <c r="P589" s="52" t="s">
        <v>4005</v>
      </c>
    </row>
    <row r="590" ht="13.2" spans="1:16">
      <c r="A590" s="1">
        <v>589</v>
      </c>
      <c r="B590" s="1" t="s">
        <v>6</v>
      </c>
      <c r="C590" s="1" t="s">
        <v>7</v>
      </c>
      <c r="D590" s="1" t="s">
        <v>3594</v>
      </c>
      <c r="E590" s="1" t="s">
        <v>3595</v>
      </c>
      <c r="F590" s="1" t="s">
        <v>3585</v>
      </c>
      <c r="H590" s="1" t="s">
        <v>3596</v>
      </c>
      <c r="I590" s="52" t="s">
        <v>1857</v>
      </c>
      <c r="J590" s="52" t="s">
        <v>1858</v>
      </c>
      <c r="K590" s="52" t="s">
        <v>3597</v>
      </c>
      <c r="M590" s="2"/>
      <c r="N590" s="1" t="s">
        <v>5574</v>
      </c>
      <c r="O590" s="1" t="s">
        <v>5575</v>
      </c>
      <c r="P590" s="52" t="s">
        <v>4863</v>
      </c>
    </row>
    <row r="591" ht="13.2" spans="1:16">
      <c r="A591" s="1">
        <v>590</v>
      </c>
      <c r="B591" s="1" t="s">
        <v>6</v>
      </c>
      <c r="C591" s="1" t="s">
        <v>7</v>
      </c>
      <c r="D591" s="1" t="s">
        <v>3594</v>
      </c>
      <c r="E591" s="1" t="s">
        <v>3595</v>
      </c>
      <c r="F591" s="1" t="s">
        <v>3585</v>
      </c>
      <c r="H591" s="1" t="s">
        <v>3596</v>
      </c>
      <c r="I591" s="52" t="s">
        <v>1859</v>
      </c>
      <c r="J591" s="52" t="s">
        <v>1860</v>
      </c>
      <c r="K591" s="52" t="s">
        <v>3597</v>
      </c>
      <c r="M591" s="2"/>
      <c r="N591" s="1" t="s">
        <v>5577</v>
      </c>
      <c r="O591" s="1" t="s">
        <v>5578</v>
      </c>
      <c r="P591" s="52" t="s">
        <v>5579</v>
      </c>
    </row>
    <row r="592" ht="13.2" spans="1:16">
      <c r="A592" s="1">
        <v>591</v>
      </c>
      <c r="B592" s="1" t="s">
        <v>6</v>
      </c>
      <c r="C592" s="1" t="s">
        <v>7</v>
      </c>
      <c r="D592" s="1" t="s">
        <v>3594</v>
      </c>
      <c r="E592" s="1" t="s">
        <v>3595</v>
      </c>
      <c r="F592" s="1" t="s">
        <v>3585</v>
      </c>
      <c r="H592" s="1" t="s">
        <v>3596</v>
      </c>
      <c r="I592" s="52" t="s">
        <v>1861</v>
      </c>
      <c r="J592" s="52" t="s">
        <v>1862</v>
      </c>
      <c r="K592" s="52" t="s">
        <v>3597</v>
      </c>
      <c r="M592" s="2"/>
      <c r="N592" s="1" t="s">
        <v>4497</v>
      </c>
      <c r="O592" s="1" t="s">
        <v>5582</v>
      </c>
      <c r="P592" s="52" t="s">
        <v>5583</v>
      </c>
    </row>
    <row r="593" ht="13.2" spans="1:16">
      <c r="A593" s="1">
        <v>592</v>
      </c>
      <c r="B593" s="1" t="s">
        <v>6</v>
      </c>
      <c r="C593" s="1" t="s">
        <v>7</v>
      </c>
      <c r="D593" s="1" t="s">
        <v>3594</v>
      </c>
      <c r="E593" s="1" t="s">
        <v>3595</v>
      </c>
      <c r="F593" s="1" t="s">
        <v>3585</v>
      </c>
      <c r="H593" s="1" t="s">
        <v>3596</v>
      </c>
      <c r="I593" s="52" t="s">
        <v>1863</v>
      </c>
      <c r="J593" s="52" t="s">
        <v>1864</v>
      </c>
      <c r="K593" s="52" t="s">
        <v>3597</v>
      </c>
      <c r="M593" s="2"/>
      <c r="O593" s="1" t="s">
        <v>5586</v>
      </c>
      <c r="P593" s="52" t="s">
        <v>3868</v>
      </c>
    </row>
    <row r="594" ht="13.2" spans="1:16">
      <c r="A594" s="1">
        <v>593</v>
      </c>
      <c r="B594" s="1" t="s">
        <v>6</v>
      </c>
      <c r="C594" s="1" t="s">
        <v>7</v>
      </c>
      <c r="D594" s="1" t="s">
        <v>3594</v>
      </c>
      <c r="E594" s="1" t="s">
        <v>3595</v>
      </c>
      <c r="F594" s="1" t="s">
        <v>3585</v>
      </c>
      <c r="H594" s="1" t="s">
        <v>3596</v>
      </c>
      <c r="I594" s="52" t="s">
        <v>1865</v>
      </c>
      <c r="J594" s="52" t="s">
        <v>1866</v>
      </c>
      <c r="K594" s="1" t="s">
        <v>3602</v>
      </c>
      <c r="M594" s="2"/>
      <c r="N594" s="1" t="s">
        <v>5589</v>
      </c>
      <c r="O594" s="1" t="s">
        <v>5590</v>
      </c>
      <c r="P594" s="52" t="s">
        <v>4242</v>
      </c>
    </row>
    <row r="595" ht="13.2" spans="1:16">
      <c r="A595" s="1">
        <v>594</v>
      </c>
      <c r="B595" s="1" t="s">
        <v>6</v>
      </c>
      <c r="C595" s="1" t="s">
        <v>7</v>
      </c>
      <c r="D595" s="1" t="s">
        <v>3594</v>
      </c>
      <c r="E595" s="1" t="s">
        <v>3595</v>
      </c>
      <c r="F595" s="1" t="s">
        <v>3585</v>
      </c>
      <c r="H595" s="1" t="s">
        <v>3596</v>
      </c>
      <c r="I595" s="52" t="s">
        <v>1867</v>
      </c>
      <c r="J595" s="52" t="s">
        <v>1868</v>
      </c>
      <c r="K595" s="1" t="s">
        <v>3602</v>
      </c>
      <c r="M595" s="2"/>
      <c r="O595" s="1" t="s">
        <v>5592</v>
      </c>
      <c r="P595" s="52" t="s">
        <v>5493</v>
      </c>
    </row>
    <row r="596" ht="13.2" spans="1:16">
      <c r="A596" s="1">
        <v>595</v>
      </c>
      <c r="B596" s="1" t="s">
        <v>6</v>
      </c>
      <c r="C596" s="1" t="s">
        <v>7</v>
      </c>
      <c r="D596" s="1" t="s">
        <v>3594</v>
      </c>
      <c r="E596" s="1" t="s">
        <v>3595</v>
      </c>
      <c r="F596" s="1" t="s">
        <v>3585</v>
      </c>
      <c r="H596" s="1" t="s">
        <v>3596</v>
      </c>
      <c r="I596" s="52" t="s">
        <v>1869</v>
      </c>
      <c r="J596" s="52" t="s">
        <v>1870</v>
      </c>
      <c r="K596" s="52" t="s">
        <v>3597</v>
      </c>
      <c r="M596" s="2"/>
      <c r="O596" s="1" t="s">
        <v>5594</v>
      </c>
      <c r="P596" s="52" t="s">
        <v>3778</v>
      </c>
    </row>
    <row r="597" ht="13.2" spans="1:16">
      <c r="A597" s="1">
        <v>596</v>
      </c>
      <c r="B597" s="1" t="s">
        <v>6</v>
      </c>
      <c r="C597" s="1" t="s">
        <v>7</v>
      </c>
      <c r="D597" s="1" t="s">
        <v>3594</v>
      </c>
      <c r="E597" s="1" t="s">
        <v>3595</v>
      </c>
      <c r="F597" s="1" t="s">
        <v>3585</v>
      </c>
      <c r="H597" s="1" t="s">
        <v>3596</v>
      </c>
      <c r="I597" s="52" t="s">
        <v>1871</v>
      </c>
      <c r="J597" s="52" t="s">
        <v>1872</v>
      </c>
      <c r="K597" s="1" t="s">
        <v>3602</v>
      </c>
      <c r="M597" s="2"/>
      <c r="N597" s="1" t="s">
        <v>5596</v>
      </c>
      <c r="O597" s="1" t="s">
        <v>5597</v>
      </c>
      <c r="P597" s="52" t="s">
        <v>5598</v>
      </c>
    </row>
    <row r="598" ht="13.2" spans="1:16">
      <c r="A598" s="1">
        <v>597</v>
      </c>
      <c r="B598" s="1" t="s">
        <v>6</v>
      </c>
      <c r="C598" s="1" t="s">
        <v>7</v>
      </c>
      <c r="D598" s="1" t="s">
        <v>3594</v>
      </c>
      <c r="E598" s="1" t="s">
        <v>3595</v>
      </c>
      <c r="F598" s="1" t="s">
        <v>3585</v>
      </c>
      <c r="H598" s="1" t="s">
        <v>3596</v>
      </c>
      <c r="I598" s="52" t="s">
        <v>1873</v>
      </c>
      <c r="J598" s="52" t="s">
        <v>1874</v>
      </c>
      <c r="K598" s="52" t="s">
        <v>3597</v>
      </c>
      <c r="M598" s="2"/>
      <c r="O598" s="1" t="s">
        <v>5601</v>
      </c>
      <c r="P598" s="52" t="s">
        <v>5602</v>
      </c>
    </row>
    <row r="599" ht="13.2" spans="1:16">
      <c r="A599" s="1">
        <v>598</v>
      </c>
      <c r="B599" s="1" t="s">
        <v>6</v>
      </c>
      <c r="C599" s="1" t="s">
        <v>7</v>
      </c>
      <c r="D599" s="1" t="s">
        <v>3594</v>
      </c>
      <c r="E599" s="1" t="s">
        <v>3595</v>
      </c>
      <c r="F599" s="1" t="s">
        <v>3585</v>
      </c>
      <c r="H599" s="1" t="s">
        <v>3596</v>
      </c>
      <c r="I599" s="52" t="s">
        <v>1875</v>
      </c>
      <c r="J599" s="52" t="s">
        <v>1876</v>
      </c>
      <c r="K599" s="1" t="s">
        <v>3602</v>
      </c>
      <c r="M599" s="2"/>
      <c r="O599" s="1" t="s">
        <v>5605</v>
      </c>
      <c r="P599" s="52" t="s">
        <v>5606</v>
      </c>
    </row>
    <row r="600" ht="13.2" spans="1:16">
      <c r="A600" s="1">
        <v>599</v>
      </c>
      <c r="B600" s="1" t="s">
        <v>6</v>
      </c>
      <c r="C600" s="1" t="s">
        <v>7</v>
      </c>
      <c r="D600" s="1" t="s">
        <v>3594</v>
      </c>
      <c r="E600" s="1" t="s">
        <v>3595</v>
      </c>
      <c r="F600" s="1" t="s">
        <v>3585</v>
      </c>
      <c r="H600" s="1" t="s">
        <v>3596</v>
      </c>
      <c r="I600" s="52" t="s">
        <v>1877</v>
      </c>
      <c r="J600" s="52" t="s">
        <v>1878</v>
      </c>
      <c r="K600" s="52" t="s">
        <v>3597</v>
      </c>
      <c r="M600" s="2"/>
      <c r="O600" s="1" t="s">
        <v>5608</v>
      </c>
      <c r="P600" s="52" t="s">
        <v>4050</v>
      </c>
    </row>
    <row r="601" ht="13.2" spans="1:16">
      <c r="A601" s="1">
        <v>600</v>
      </c>
      <c r="B601" s="1" t="s">
        <v>6</v>
      </c>
      <c r="C601" s="1" t="s">
        <v>7</v>
      </c>
      <c r="D601" s="1" t="s">
        <v>3594</v>
      </c>
      <c r="E601" s="1" t="s">
        <v>3595</v>
      </c>
      <c r="F601" s="1" t="s">
        <v>3585</v>
      </c>
      <c r="H601" s="1" t="s">
        <v>3596</v>
      </c>
      <c r="I601" s="52" t="s">
        <v>1879</v>
      </c>
      <c r="J601" s="52" t="s">
        <v>1880</v>
      </c>
      <c r="K601" s="1" t="s">
        <v>3602</v>
      </c>
      <c r="M601" s="2"/>
      <c r="N601" s="1" t="s">
        <v>5610</v>
      </c>
      <c r="O601" s="1" t="s">
        <v>5611</v>
      </c>
      <c r="P601" s="52" t="s">
        <v>4385</v>
      </c>
    </row>
    <row r="602" ht="13.2" spans="1:16">
      <c r="A602" s="1">
        <v>601</v>
      </c>
      <c r="B602" s="1" t="s">
        <v>6</v>
      </c>
      <c r="C602" s="1" t="s">
        <v>7</v>
      </c>
      <c r="D602" s="1" t="s">
        <v>3594</v>
      </c>
      <c r="E602" s="1" t="s">
        <v>3595</v>
      </c>
      <c r="F602" s="1" t="s">
        <v>3585</v>
      </c>
      <c r="H602" s="1" t="s">
        <v>3596</v>
      </c>
      <c r="I602" s="52" t="s">
        <v>1881</v>
      </c>
      <c r="J602" s="52" t="s">
        <v>1882</v>
      </c>
      <c r="K602" s="1" t="s">
        <v>3602</v>
      </c>
      <c r="M602" s="2"/>
      <c r="N602" s="1" t="s">
        <v>5613</v>
      </c>
      <c r="O602" s="1" t="s">
        <v>5614</v>
      </c>
      <c r="P602" s="52" t="s">
        <v>5615</v>
      </c>
    </row>
    <row r="603" ht="13.2" spans="1:16">
      <c r="A603" s="1">
        <v>602</v>
      </c>
      <c r="B603" s="1" t="s">
        <v>6</v>
      </c>
      <c r="C603" s="1" t="s">
        <v>7</v>
      </c>
      <c r="D603" s="1" t="s">
        <v>3594</v>
      </c>
      <c r="E603" s="1" t="s">
        <v>3595</v>
      </c>
      <c r="F603" s="1" t="s">
        <v>3585</v>
      </c>
      <c r="H603" s="1" t="s">
        <v>3596</v>
      </c>
      <c r="I603" s="52" t="s">
        <v>1883</v>
      </c>
      <c r="J603" s="52" t="s">
        <v>1884</v>
      </c>
      <c r="K603" s="52" t="s">
        <v>3597</v>
      </c>
      <c r="M603" s="2"/>
      <c r="O603" s="1" t="s">
        <v>5618</v>
      </c>
      <c r="P603" s="52" t="s">
        <v>5602</v>
      </c>
    </row>
    <row r="604" ht="13.2" spans="1:16">
      <c r="A604" s="1">
        <v>603</v>
      </c>
      <c r="B604" s="1" t="s">
        <v>6</v>
      </c>
      <c r="C604" s="1" t="s">
        <v>7</v>
      </c>
      <c r="D604" s="1" t="s">
        <v>3594</v>
      </c>
      <c r="E604" s="1" t="s">
        <v>3595</v>
      </c>
      <c r="F604" s="1" t="s">
        <v>3585</v>
      </c>
      <c r="H604" s="1" t="s">
        <v>3596</v>
      </c>
      <c r="I604" s="52" t="s">
        <v>1885</v>
      </c>
      <c r="J604" s="52" t="s">
        <v>1886</v>
      </c>
      <c r="K604" s="52" t="s">
        <v>3597</v>
      </c>
      <c r="M604" s="2"/>
      <c r="O604" s="1" t="s">
        <v>5620</v>
      </c>
      <c r="P604" s="52" t="s">
        <v>5621</v>
      </c>
    </row>
    <row r="605" ht="13.2" spans="1:16">
      <c r="A605" s="1">
        <v>604</v>
      </c>
      <c r="B605" s="1" t="s">
        <v>6</v>
      </c>
      <c r="C605" s="1" t="s">
        <v>7</v>
      </c>
      <c r="D605" s="1" t="s">
        <v>3594</v>
      </c>
      <c r="E605" s="1" t="s">
        <v>3595</v>
      </c>
      <c r="F605" s="1" t="s">
        <v>3585</v>
      </c>
      <c r="H605" s="1" t="s">
        <v>3596</v>
      </c>
      <c r="I605" s="52" t="s">
        <v>1887</v>
      </c>
      <c r="J605" s="52" t="s">
        <v>1888</v>
      </c>
      <c r="K605" s="1" t="s">
        <v>3602</v>
      </c>
      <c r="M605" s="2"/>
      <c r="N605" s="1" t="s">
        <v>5624</v>
      </c>
      <c r="O605" s="1" t="s">
        <v>5625</v>
      </c>
      <c r="P605" s="52" t="s">
        <v>3774</v>
      </c>
    </row>
    <row r="606" ht="13.2" spans="1:18">
      <c r="A606" s="1">
        <v>605</v>
      </c>
      <c r="B606" s="1" t="s">
        <v>6</v>
      </c>
      <c r="C606" s="1" t="s">
        <v>8</v>
      </c>
      <c r="D606" s="1" t="s">
        <v>3594</v>
      </c>
      <c r="E606" s="1" t="s">
        <v>3595</v>
      </c>
      <c r="F606" s="1" t="s">
        <v>3585</v>
      </c>
      <c r="H606" s="1" t="s">
        <v>3596</v>
      </c>
      <c r="I606" s="52" t="s">
        <v>1889</v>
      </c>
      <c r="J606" s="52" t="s">
        <v>1890</v>
      </c>
      <c r="K606" s="1" t="s">
        <v>3602</v>
      </c>
      <c r="M606" s="2"/>
      <c r="O606" s="1" t="s">
        <v>5627</v>
      </c>
      <c r="P606" s="52" t="s">
        <v>2827</v>
      </c>
      <c r="R606" s="1" t="s">
        <v>3609</v>
      </c>
    </row>
    <row r="607" ht="13.2" spans="1:16">
      <c r="A607" s="1">
        <v>606</v>
      </c>
      <c r="B607" s="1" t="s">
        <v>6</v>
      </c>
      <c r="C607" s="1" t="s">
        <v>7</v>
      </c>
      <c r="D607" s="1" t="s">
        <v>3594</v>
      </c>
      <c r="E607" s="1" t="s">
        <v>3595</v>
      </c>
      <c r="F607" s="1" t="s">
        <v>3585</v>
      </c>
      <c r="H607" s="1" t="s">
        <v>3596</v>
      </c>
      <c r="I607" s="52" t="s">
        <v>1891</v>
      </c>
      <c r="J607" s="52" t="s">
        <v>1892</v>
      </c>
      <c r="K607" s="52" t="s">
        <v>3597</v>
      </c>
      <c r="M607" s="2"/>
      <c r="O607" s="1" t="s">
        <v>5628</v>
      </c>
      <c r="P607" s="52" t="s">
        <v>5629</v>
      </c>
    </row>
    <row r="608" ht="13.2" spans="1:16">
      <c r="A608" s="1">
        <v>607</v>
      </c>
      <c r="B608" s="1" t="s">
        <v>6</v>
      </c>
      <c r="C608" s="1" t="s">
        <v>7</v>
      </c>
      <c r="D608" s="1" t="s">
        <v>3594</v>
      </c>
      <c r="E608" s="1" t="s">
        <v>3595</v>
      </c>
      <c r="F608" s="1" t="s">
        <v>3585</v>
      </c>
      <c r="H608" s="1" t="s">
        <v>3596</v>
      </c>
      <c r="I608" s="52" t="s">
        <v>1893</v>
      </c>
      <c r="J608" s="52" t="s">
        <v>1894</v>
      </c>
      <c r="K608" s="1" t="s">
        <v>3602</v>
      </c>
      <c r="M608" s="2"/>
      <c r="O608" s="1" t="s">
        <v>5632</v>
      </c>
      <c r="P608" s="52" t="s">
        <v>5633</v>
      </c>
    </row>
    <row r="609" ht="13.2" spans="1:16">
      <c r="A609" s="1">
        <v>608</v>
      </c>
      <c r="B609" s="1" t="s">
        <v>6</v>
      </c>
      <c r="C609" s="1" t="s">
        <v>7</v>
      </c>
      <c r="D609" s="1" t="s">
        <v>3594</v>
      </c>
      <c r="E609" s="1" t="s">
        <v>3595</v>
      </c>
      <c r="F609" s="1" t="s">
        <v>3585</v>
      </c>
      <c r="H609" s="1" t="s">
        <v>3596</v>
      </c>
      <c r="I609" s="52" t="s">
        <v>1895</v>
      </c>
      <c r="J609" s="52" t="s">
        <v>1896</v>
      </c>
      <c r="K609" s="52" t="s">
        <v>3597</v>
      </c>
      <c r="M609" s="2"/>
      <c r="N609" s="1" t="s">
        <v>5636</v>
      </c>
      <c r="O609" s="1" t="s">
        <v>5637</v>
      </c>
      <c r="P609" s="52" t="s">
        <v>3962</v>
      </c>
    </row>
    <row r="610" ht="13.2" spans="1:16">
      <c r="A610" s="1">
        <v>609</v>
      </c>
      <c r="B610" s="1" t="s">
        <v>6</v>
      </c>
      <c r="C610" s="1" t="s">
        <v>7</v>
      </c>
      <c r="D610" s="1" t="s">
        <v>3594</v>
      </c>
      <c r="E610" s="1" t="s">
        <v>3595</v>
      </c>
      <c r="F610" s="1" t="s">
        <v>3585</v>
      </c>
      <c r="H610" s="1" t="s">
        <v>3596</v>
      </c>
      <c r="I610" s="52" t="s">
        <v>1897</v>
      </c>
      <c r="J610" s="52" t="s">
        <v>1898</v>
      </c>
      <c r="K610" s="1" t="s">
        <v>3602</v>
      </c>
      <c r="M610" s="2"/>
      <c r="O610" s="1" t="s">
        <v>5639</v>
      </c>
      <c r="P610" s="52" t="s">
        <v>5348</v>
      </c>
    </row>
    <row r="611" ht="13.2" spans="1:16">
      <c r="A611" s="1">
        <v>610</v>
      </c>
      <c r="B611" s="1" t="s">
        <v>6</v>
      </c>
      <c r="C611" s="1" t="s">
        <v>7</v>
      </c>
      <c r="D611" s="1" t="s">
        <v>3594</v>
      </c>
      <c r="E611" s="1" t="s">
        <v>3595</v>
      </c>
      <c r="F611" s="1" t="s">
        <v>3585</v>
      </c>
      <c r="H611" s="1" t="s">
        <v>3596</v>
      </c>
      <c r="I611" s="52" t="s">
        <v>1899</v>
      </c>
      <c r="J611" s="52" t="s">
        <v>1900</v>
      </c>
      <c r="K611" s="1" t="s">
        <v>3602</v>
      </c>
      <c r="M611" s="2"/>
      <c r="N611" s="1" t="s">
        <v>5642</v>
      </c>
      <c r="O611" s="1" t="s">
        <v>5643</v>
      </c>
      <c r="P611" s="52" t="s">
        <v>4348</v>
      </c>
    </row>
    <row r="612" ht="13.2" spans="1:16">
      <c r="A612" s="1">
        <v>611</v>
      </c>
      <c r="B612" s="1" t="s">
        <v>6</v>
      </c>
      <c r="C612" s="1" t="s">
        <v>7</v>
      </c>
      <c r="D612" s="1" t="s">
        <v>3594</v>
      </c>
      <c r="E612" s="1" t="s">
        <v>3595</v>
      </c>
      <c r="F612" s="1" t="s">
        <v>3585</v>
      </c>
      <c r="H612" s="1" t="s">
        <v>3596</v>
      </c>
      <c r="I612" s="52" t="s">
        <v>1901</v>
      </c>
      <c r="J612" s="52" t="s">
        <v>1902</v>
      </c>
      <c r="K612" s="1" t="s">
        <v>3602</v>
      </c>
      <c r="M612" s="2"/>
      <c r="N612" s="1" t="s">
        <v>5645</v>
      </c>
      <c r="O612" s="1" t="s">
        <v>5646</v>
      </c>
      <c r="P612" s="52" t="s">
        <v>5647</v>
      </c>
    </row>
    <row r="613" ht="13.2" spans="1:18">
      <c r="A613" s="1">
        <v>612</v>
      </c>
      <c r="B613" s="1" t="s">
        <v>6</v>
      </c>
      <c r="C613" s="1" t="s">
        <v>8</v>
      </c>
      <c r="D613" s="1" t="s">
        <v>3594</v>
      </c>
      <c r="E613" s="1" t="s">
        <v>3595</v>
      </c>
      <c r="F613" s="1" t="s">
        <v>3585</v>
      </c>
      <c r="H613" s="1" t="s">
        <v>3596</v>
      </c>
      <c r="I613" s="52" t="s">
        <v>1903</v>
      </c>
      <c r="J613" s="52" t="s">
        <v>1904</v>
      </c>
      <c r="K613" s="1" t="s">
        <v>3602</v>
      </c>
      <c r="M613" s="2"/>
      <c r="N613" s="1" t="s">
        <v>5650</v>
      </c>
      <c r="O613" s="1" t="s">
        <v>5651</v>
      </c>
      <c r="P613" s="52" t="s">
        <v>5652</v>
      </c>
      <c r="R613" s="1" t="s">
        <v>3609</v>
      </c>
    </row>
    <row r="614" ht="13.2" spans="1:16">
      <c r="A614" s="1">
        <v>613</v>
      </c>
      <c r="B614" s="1" t="s">
        <v>6</v>
      </c>
      <c r="C614" s="1" t="s">
        <v>7</v>
      </c>
      <c r="D614" s="1" t="s">
        <v>3594</v>
      </c>
      <c r="E614" s="1" t="s">
        <v>3595</v>
      </c>
      <c r="F614" s="1" t="s">
        <v>3585</v>
      </c>
      <c r="H614" s="1" t="s">
        <v>3596</v>
      </c>
      <c r="I614" s="52" t="s">
        <v>1905</v>
      </c>
      <c r="J614" s="52" t="s">
        <v>1906</v>
      </c>
      <c r="K614" s="1" t="s">
        <v>3602</v>
      </c>
      <c r="M614" s="2"/>
      <c r="N614" s="1" t="s">
        <v>5653</v>
      </c>
      <c r="O614" s="1" t="s">
        <v>5654</v>
      </c>
      <c r="P614" s="52" t="s">
        <v>5655</v>
      </c>
    </row>
    <row r="615" ht="13.2" spans="1:16">
      <c r="A615" s="1">
        <v>614</v>
      </c>
      <c r="B615" s="1" t="s">
        <v>6</v>
      </c>
      <c r="C615" s="1" t="s">
        <v>7</v>
      </c>
      <c r="D615" s="1" t="s">
        <v>3594</v>
      </c>
      <c r="E615" s="1" t="s">
        <v>3595</v>
      </c>
      <c r="F615" s="1" t="s">
        <v>3585</v>
      </c>
      <c r="H615" s="1" t="s">
        <v>3596</v>
      </c>
      <c r="I615" s="52" t="s">
        <v>1907</v>
      </c>
      <c r="J615" s="52" t="s">
        <v>1908</v>
      </c>
      <c r="K615" s="52" t="s">
        <v>3597</v>
      </c>
      <c r="M615" s="2"/>
      <c r="N615" s="1" t="s">
        <v>5658</v>
      </c>
      <c r="O615" s="1" t="s">
        <v>5659</v>
      </c>
      <c r="P615" s="52" t="s">
        <v>4371</v>
      </c>
    </row>
    <row r="616" ht="13.2" spans="1:16">
      <c r="A616" s="1">
        <v>615</v>
      </c>
      <c r="B616" s="1" t="s">
        <v>6</v>
      </c>
      <c r="C616" s="1" t="s">
        <v>7</v>
      </c>
      <c r="D616" s="1" t="s">
        <v>3594</v>
      </c>
      <c r="E616" s="1" t="s">
        <v>3595</v>
      </c>
      <c r="F616" s="1" t="s">
        <v>3585</v>
      </c>
      <c r="H616" s="1" t="s">
        <v>3596</v>
      </c>
      <c r="I616" s="52" t="s">
        <v>1909</v>
      </c>
      <c r="J616" s="52" t="s">
        <v>1910</v>
      </c>
      <c r="K616" s="52" t="s">
        <v>3597</v>
      </c>
      <c r="M616" s="2"/>
      <c r="O616" s="1" t="s">
        <v>5661</v>
      </c>
      <c r="P616" s="52" t="s">
        <v>5662</v>
      </c>
    </row>
    <row r="617" ht="13.2" spans="1:16">
      <c r="A617" s="1">
        <v>616</v>
      </c>
      <c r="B617" s="1" t="s">
        <v>6</v>
      </c>
      <c r="C617" s="1" t="s">
        <v>7</v>
      </c>
      <c r="D617" s="1" t="s">
        <v>3594</v>
      </c>
      <c r="E617" s="1" t="s">
        <v>3595</v>
      </c>
      <c r="F617" s="1" t="s">
        <v>3585</v>
      </c>
      <c r="H617" s="1" t="s">
        <v>3596</v>
      </c>
      <c r="I617" s="52" t="s">
        <v>1911</v>
      </c>
      <c r="J617" s="52" t="s">
        <v>1912</v>
      </c>
      <c r="K617" s="52" t="s">
        <v>3597</v>
      </c>
      <c r="M617" s="2"/>
      <c r="O617" s="1" t="s">
        <v>5665</v>
      </c>
      <c r="P617" s="52" t="s">
        <v>3972</v>
      </c>
    </row>
    <row r="618" ht="13.2" spans="1:16">
      <c r="A618" s="1">
        <v>617</v>
      </c>
      <c r="B618" s="1" t="s">
        <v>6</v>
      </c>
      <c r="C618" s="1" t="s">
        <v>7</v>
      </c>
      <c r="D618" s="1" t="s">
        <v>3594</v>
      </c>
      <c r="E618" s="1" t="s">
        <v>3595</v>
      </c>
      <c r="F618" s="1" t="s">
        <v>3585</v>
      </c>
      <c r="H618" s="1" t="s">
        <v>3596</v>
      </c>
      <c r="I618" s="52" t="s">
        <v>1913</v>
      </c>
      <c r="J618" s="52" t="s">
        <v>1914</v>
      </c>
      <c r="K618" s="1" t="s">
        <v>3602</v>
      </c>
      <c r="M618" s="2"/>
      <c r="O618" s="1" t="s">
        <v>5667</v>
      </c>
      <c r="P618" s="52" t="s">
        <v>3004</v>
      </c>
    </row>
    <row r="619" ht="13.2" spans="1:16">
      <c r="A619" s="1">
        <v>618</v>
      </c>
      <c r="B619" s="1" t="s">
        <v>6</v>
      </c>
      <c r="C619" s="1" t="s">
        <v>7</v>
      </c>
      <c r="D619" s="1" t="s">
        <v>3594</v>
      </c>
      <c r="E619" s="1" t="s">
        <v>3595</v>
      </c>
      <c r="F619" s="1" t="s">
        <v>3585</v>
      </c>
      <c r="H619" s="1" t="s">
        <v>3596</v>
      </c>
      <c r="I619" s="52" t="s">
        <v>1915</v>
      </c>
      <c r="J619" s="52" t="s">
        <v>1916</v>
      </c>
      <c r="K619" s="1" t="s">
        <v>3602</v>
      </c>
      <c r="M619" s="2"/>
      <c r="O619" s="1" t="s">
        <v>5669</v>
      </c>
      <c r="P619" s="52" t="s">
        <v>5167</v>
      </c>
    </row>
    <row r="620" ht="13.2" spans="1:16">
      <c r="A620" s="1">
        <v>619</v>
      </c>
      <c r="B620" s="1" t="s">
        <v>6</v>
      </c>
      <c r="C620" s="1" t="s">
        <v>7</v>
      </c>
      <c r="D620" s="1" t="s">
        <v>3594</v>
      </c>
      <c r="E620" s="1" t="s">
        <v>3595</v>
      </c>
      <c r="F620" s="1" t="s">
        <v>3585</v>
      </c>
      <c r="H620" s="1" t="s">
        <v>3596</v>
      </c>
      <c r="I620" s="52" t="s">
        <v>1917</v>
      </c>
      <c r="J620" s="52" t="s">
        <v>1918</v>
      </c>
      <c r="K620" s="1" t="s">
        <v>3602</v>
      </c>
      <c r="M620" s="2"/>
      <c r="O620" s="1" t="s">
        <v>5671</v>
      </c>
      <c r="P620" s="52" t="s">
        <v>5672</v>
      </c>
    </row>
    <row r="621" ht="13.2" spans="1:16">
      <c r="A621" s="1">
        <v>620</v>
      </c>
      <c r="B621" s="1" t="s">
        <v>6</v>
      </c>
      <c r="C621" s="1" t="s">
        <v>7</v>
      </c>
      <c r="D621" s="1" t="s">
        <v>3594</v>
      </c>
      <c r="E621" s="1" t="s">
        <v>3595</v>
      </c>
      <c r="F621" s="1" t="s">
        <v>3585</v>
      </c>
      <c r="H621" s="1" t="s">
        <v>3596</v>
      </c>
      <c r="I621" s="52" t="s">
        <v>1919</v>
      </c>
      <c r="J621" s="52" t="s">
        <v>1920</v>
      </c>
      <c r="K621" s="1" t="s">
        <v>3602</v>
      </c>
      <c r="M621" s="2"/>
      <c r="N621" s="1" t="s">
        <v>5675</v>
      </c>
      <c r="O621" s="1" t="s">
        <v>5676</v>
      </c>
      <c r="P621" s="52" t="s">
        <v>3681</v>
      </c>
    </row>
    <row r="622" ht="13.2" spans="1:16">
      <c r="A622" s="1">
        <v>621</v>
      </c>
      <c r="B622" s="1" t="s">
        <v>6</v>
      </c>
      <c r="C622" s="1" t="s">
        <v>7</v>
      </c>
      <c r="D622" s="1" t="s">
        <v>3594</v>
      </c>
      <c r="E622" s="1" t="s">
        <v>3595</v>
      </c>
      <c r="F622" s="1" t="s">
        <v>3585</v>
      </c>
      <c r="H622" s="1" t="s">
        <v>3596</v>
      </c>
      <c r="I622" s="52" t="s">
        <v>1921</v>
      </c>
      <c r="J622" s="52" t="s">
        <v>1922</v>
      </c>
      <c r="K622" s="1" t="s">
        <v>3602</v>
      </c>
      <c r="M622" s="2"/>
      <c r="N622" s="1" t="s">
        <v>5678</v>
      </c>
      <c r="O622" s="1" t="s">
        <v>5679</v>
      </c>
      <c r="P622" s="52" t="s">
        <v>3639</v>
      </c>
    </row>
    <row r="623" ht="13.2" spans="1:16">
      <c r="A623" s="1">
        <v>622</v>
      </c>
      <c r="B623" s="1" t="s">
        <v>6</v>
      </c>
      <c r="C623" s="1" t="s">
        <v>7</v>
      </c>
      <c r="D623" s="1" t="s">
        <v>3594</v>
      </c>
      <c r="E623" s="1" t="s">
        <v>3595</v>
      </c>
      <c r="F623" s="1" t="s">
        <v>3585</v>
      </c>
      <c r="H623" s="1" t="s">
        <v>3596</v>
      </c>
      <c r="I623" s="52" t="s">
        <v>1923</v>
      </c>
      <c r="J623" s="52" t="s">
        <v>1924</v>
      </c>
      <c r="K623" s="52" t="s">
        <v>3597</v>
      </c>
      <c r="M623" s="2"/>
      <c r="O623" s="1" t="s">
        <v>5681</v>
      </c>
      <c r="P623" s="52" t="s">
        <v>5373</v>
      </c>
    </row>
    <row r="624" ht="13.2" spans="1:16">
      <c r="A624" s="1">
        <v>623</v>
      </c>
      <c r="B624" s="1" t="s">
        <v>6</v>
      </c>
      <c r="C624" s="1" t="s">
        <v>7</v>
      </c>
      <c r="D624" s="1" t="s">
        <v>3594</v>
      </c>
      <c r="E624" s="1" t="s">
        <v>3595</v>
      </c>
      <c r="F624" s="1" t="s">
        <v>3585</v>
      </c>
      <c r="H624" s="1" t="s">
        <v>3596</v>
      </c>
      <c r="I624" s="52" t="s">
        <v>1925</v>
      </c>
      <c r="J624" s="52" t="s">
        <v>1926</v>
      </c>
      <c r="K624" s="52" t="s">
        <v>3597</v>
      </c>
      <c r="M624" s="2"/>
      <c r="O624" s="1" t="s">
        <v>5683</v>
      </c>
      <c r="P624" s="52" t="s">
        <v>5684</v>
      </c>
    </row>
    <row r="625" ht="13.2" spans="1:16">
      <c r="A625" s="1">
        <v>624</v>
      </c>
      <c r="B625" s="1" t="s">
        <v>6</v>
      </c>
      <c r="C625" s="1" t="s">
        <v>7</v>
      </c>
      <c r="D625" s="1" t="s">
        <v>3594</v>
      </c>
      <c r="E625" s="1" t="s">
        <v>3595</v>
      </c>
      <c r="F625" s="1" t="s">
        <v>3585</v>
      </c>
      <c r="H625" s="1" t="s">
        <v>3596</v>
      </c>
      <c r="I625" s="52" t="s">
        <v>1927</v>
      </c>
      <c r="J625" s="52" t="s">
        <v>1928</v>
      </c>
      <c r="K625" s="1" t="s">
        <v>3602</v>
      </c>
      <c r="M625" s="2"/>
      <c r="O625" s="1" t="s">
        <v>5687</v>
      </c>
      <c r="P625" s="52" t="s">
        <v>5688</v>
      </c>
    </row>
    <row r="626" ht="13.2" spans="1:16">
      <c r="A626" s="1">
        <v>625</v>
      </c>
      <c r="B626" s="1" t="s">
        <v>6</v>
      </c>
      <c r="C626" s="1" t="s">
        <v>7</v>
      </c>
      <c r="D626" s="1" t="s">
        <v>3594</v>
      </c>
      <c r="E626" s="1" t="s">
        <v>3595</v>
      </c>
      <c r="F626" s="1" t="s">
        <v>3585</v>
      </c>
      <c r="H626" s="1" t="s">
        <v>3596</v>
      </c>
      <c r="I626" s="52" t="s">
        <v>1929</v>
      </c>
      <c r="J626" s="52" t="s">
        <v>1930</v>
      </c>
      <c r="K626" s="1" t="s">
        <v>3602</v>
      </c>
      <c r="M626" s="2"/>
      <c r="N626" s="1" t="s">
        <v>5690</v>
      </c>
      <c r="O626" s="1" t="s">
        <v>5691</v>
      </c>
      <c r="P626" s="52" t="s">
        <v>4293</v>
      </c>
    </row>
    <row r="627" ht="13.2" spans="1:18">
      <c r="A627" s="1">
        <v>626</v>
      </c>
      <c r="B627" s="1" t="s">
        <v>6</v>
      </c>
      <c r="C627" s="1" t="s">
        <v>8</v>
      </c>
      <c r="D627" s="1" t="s">
        <v>3594</v>
      </c>
      <c r="E627" s="1" t="s">
        <v>3595</v>
      </c>
      <c r="F627" s="1" t="s">
        <v>3585</v>
      </c>
      <c r="H627" s="1" t="s">
        <v>3596</v>
      </c>
      <c r="I627" s="52" t="s">
        <v>1931</v>
      </c>
      <c r="J627" s="52" t="s">
        <v>1932</v>
      </c>
      <c r="K627" s="1" t="s">
        <v>3602</v>
      </c>
      <c r="M627" s="2"/>
      <c r="O627" s="1" t="s">
        <v>5693</v>
      </c>
      <c r="P627" s="52" t="s">
        <v>5694</v>
      </c>
      <c r="R627" s="1" t="s">
        <v>3609</v>
      </c>
    </row>
    <row r="628" ht="13.2" spans="1:16">
      <c r="A628" s="1">
        <v>627</v>
      </c>
      <c r="B628" s="1" t="s">
        <v>6</v>
      </c>
      <c r="C628" s="1" t="s">
        <v>7</v>
      </c>
      <c r="D628" s="1" t="s">
        <v>3594</v>
      </c>
      <c r="E628" s="1" t="s">
        <v>3595</v>
      </c>
      <c r="F628" s="1" t="s">
        <v>3585</v>
      </c>
      <c r="H628" s="1" t="s">
        <v>3596</v>
      </c>
      <c r="I628" s="52" t="s">
        <v>1933</v>
      </c>
      <c r="J628" s="52" t="s">
        <v>1934</v>
      </c>
      <c r="K628" s="52" t="s">
        <v>3597</v>
      </c>
      <c r="M628" s="2"/>
      <c r="N628" s="1" t="s">
        <v>5695</v>
      </c>
      <c r="O628" s="1" t="s">
        <v>5696</v>
      </c>
      <c r="P628" s="52" t="s">
        <v>5697</v>
      </c>
    </row>
    <row r="629" ht="13.2" spans="1:16">
      <c r="A629" s="1">
        <v>628</v>
      </c>
      <c r="B629" s="1" t="s">
        <v>6</v>
      </c>
      <c r="C629" s="1" t="s">
        <v>7</v>
      </c>
      <c r="D629" s="1" t="s">
        <v>3594</v>
      </c>
      <c r="E629" s="1" t="s">
        <v>3595</v>
      </c>
      <c r="F629" s="1" t="s">
        <v>3585</v>
      </c>
      <c r="H629" s="1" t="s">
        <v>3596</v>
      </c>
      <c r="I629" s="52" t="s">
        <v>1935</v>
      </c>
      <c r="J629" s="52" t="s">
        <v>1936</v>
      </c>
      <c r="K629" s="52" t="s">
        <v>3597</v>
      </c>
      <c r="M629" s="2"/>
      <c r="O629" s="1" t="s">
        <v>5700</v>
      </c>
      <c r="P629" s="52" t="s">
        <v>5208</v>
      </c>
    </row>
    <row r="630" ht="13.2" spans="1:16">
      <c r="A630" s="1">
        <v>629</v>
      </c>
      <c r="B630" s="1" t="s">
        <v>6</v>
      </c>
      <c r="C630" s="1" t="s">
        <v>7</v>
      </c>
      <c r="D630" s="1" t="s">
        <v>3594</v>
      </c>
      <c r="E630" s="1" t="s">
        <v>3595</v>
      </c>
      <c r="F630" s="1" t="s">
        <v>3585</v>
      </c>
      <c r="H630" s="1" t="s">
        <v>3596</v>
      </c>
      <c r="I630" s="52" t="s">
        <v>1937</v>
      </c>
      <c r="J630" s="52" t="s">
        <v>1938</v>
      </c>
      <c r="K630" s="52" t="s">
        <v>3597</v>
      </c>
      <c r="M630" s="2"/>
      <c r="N630" s="1" t="s">
        <v>5702</v>
      </c>
      <c r="O630" s="1" t="s">
        <v>5703</v>
      </c>
      <c r="P630" s="52" t="s">
        <v>5044</v>
      </c>
    </row>
    <row r="631" ht="13.2" spans="1:16">
      <c r="A631" s="1">
        <v>630</v>
      </c>
      <c r="B631" s="1" t="s">
        <v>6</v>
      </c>
      <c r="C631" s="1" t="s">
        <v>7</v>
      </c>
      <c r="D631" s="1" t="s">
        <v>3594</v>
      </c>
      <c r="E631" s="1" t="s">
        <v>3595</v>
      </c>
      <c r="F631" s="1" t="s">
        <v>3585</v>
      </c>
      <c r="H631" s="1" t="s">
        <v>3596</v>
      </c>
      <c r="I631" s="52" t="s">
        <v>1939</v>
      </c>
      <c r="J631" s="52" t="s">
        <v>1940</v>
      </c>
      <c r="K631" s="52" t="s">
        <v>3597</v>
      </c>
      <c r="M631" s="2"/>
      <c r="N631" s="1" t="s">
        <v>5705</v>
      </c>
      <c r="O631" s="1" t="s">
        <v>5706</v>
      </c>
      <c r="P631" s="52" t="s">
        <v>5101</v>
      </c>
    </row>
    <row r="632" ht="13.2" spans="1:16">
      <c r="A632" s="1">
        <v>631</v>
      </c>
      <c r="B632" s="1" t="s">
        <v>6</v>
      </c>
      <c r="C632" s="1" t="s">
        <v>7</v>
      </c>
      <c r="D632" s="1" t="s">
        <v>3594</v>
      </c>
      <c r="E632" s="1" t="s">
        <v>3595</v>
      </c>
      <c r="F632" s="1" t="s">
        <v>3585</v>
      </c>
      <c r="H632" s="1" t="s">
        <v>3596</v>
      </c>
      <c r="I632" s="52" t="s">
        <v>1941</v>
      </c>
      <c r="J632" s="52" t="s">
        <v>1942</v>
      </c>
      <c r="K632" s="52" t="s">
        <v>3597</v>
      </c>
      <c r="M632" s="2"/>
      <c r="N632" s="1" t="s">
        <v>5708</v>
      </c>
      <c r="O632" s="1" t="s">
        <v>5709</v>
      </c>
      <c r="P632" s="52" t="s">
        <v>4139</v>
      </c>
    </row>
    <row r="633" ht="13.2" spans="1:16">
      <c r="A633" s="1">
        <v>632</v>
      </c>
      <c r="B633" s="1" t="s">
        <v>6</v>
      </c>
      <c r="C633" s="1" t="s">
        <v>7</v>
      </c>
      <c r="D633" s="1" t="s">
        <v>3594</v>
      </c>
      <c r="E633" s="1" t="s">
        <v>3595</v>
      </c>
      <c r="F633" s="1" t="s">
        <v>3585</v>
      </c>
      <c r="H633" s="1" t="s">
        <v>3596</v>
      </c>
      <c r="I633" s="52" t="s">
        <v>1943</v>
      </c>
      <c r="J633" s="52" t="s">
        <v>1944</v>
      </c>
      <c r="K633" s="52" t="s">
        <v>3597</v>
      </c>
      <c r="M633" s="2"/>
      <c r="O633" s="1" t="s">
        <v>5711</v>
      </c>
      <c r="P633" s="52" t="s">
        <v>4849</v>
      </c>
    </row>
    <row r="634" ht="13.2" spans="1:16">
      <c r="A634" s="1">
        <v>633</v>
      </c>
      <c r="B634" s="1" t="s">
        <v>6</v>
      </c>
      <c r="C634" s="1" t="s">
        <v>7</v>
      </c>
      <c r="D634" s="1" t="s">
        <v>3594</v>
      </c>
      <c r="E634" s="1" t="s">
        <v>3595</v>
      </c>
      <c r="F634" s="1" t="s">
        <v>3585</v>
      </c>
      <c r="H634" s="1" t="s">
        <v>3596</v>
      </c>
      <c r="I634" s="52" t="s">
        <v>1945</v>
      </c>
      <c r="J634" s="52" t="s">
        <v>1946</v>
      </c>
      <c r="K634" s="1" t="s">
        <v>3602</v>
      </c>
      <c r="M634" s="2"/>
      <c r="O634" s="1" t="s">
        <v>5713</v>
      </c>
      <c r="P634" s="52" t="s">
        <v>5714</v>
      </c>
    </row>
    <row r="635" ht="13.2" spans="1:16">
      <c r="A635" s="1">
        <v>634</v>
      </c>
      <c r="B635" s="1" t="s">
        <v>6</v>
      </c>
      <c r="C635" s="1" t="s">
        <v>7</v>
      </c>
      <c r="D635" s="1" t="s">
        <v>3594</v>
      </c>
      <c r="E635" s="1" t="s">
        <v>3595</v>
      </c>
      <c r="F635" s="1" t="s">
        <v>3585</v>
      </c>
      <c r="H635" s="1" t="s">
        <v>3596</v>
      </c>
      <c r="I635" s="52" t="s">
        <v>1947</v>
      </c>
      <c r="J635" s="52" t="s">
        <v>1948</v>
      </c>
      <c r="K635" s="52" t="s">
        <v>3597</v>
      </c>
      <c r="M635" s="2"/>
      <c r="O635" s="1" t="s">
        <v>5716</v>
      </c>
      <c r="P635" s="52" t="s">
        <v>4734</v>
      </c>
    </row>
    <row r="636" ht="13.2" spans="1:16">
      <c r="A636" s="1">
        <v>635</v>
      </c>
      <c r="B636" s="1" t="s">
        <v>6</v>
      </c>
      <c r="C636" s="1" t="s">
        <v>7</v>
      </c>
      <c r="D636" s="1" t="s">
        <v>3594</v>
      </c>
      <c r="E636" s="1" t="s">
        <v>3595</v>
      </c>
      <c r="F636" s="1" t="s">
        <v>3585</v>
      </c>
      <c r="H636" s="1" t="s">
        <v>3596</v>
      </c>
      <c r="I636" s="52" t="s">
        <v>1949</v>
      </c>
      <c r="J636" s="52" t="s">
        <v>1950</v>
      </c>
      <c r="K636" s="1" t="s">
        <v>3602</v>
      </c>
      <c r="M636" s="2"/>
      <c r="N636" s="1" t="s">
        <v>5718</v>
      </c>
      <c r="O636" s="1" t="s">
        <v>5719</v>
      </c>
      <c r="P636" s="52" t="s">
        <v>4712</v>
      </c>
    </row>
    <row r="637" ht="13.2" spans="1:16">
      <c r="A637" s="1">
        <v>636</v>
      </c>
      <c r="B637" s="1" t="s">
        <v>6</v>
      </c>
      <c r="C637" s="1" t="s">
        <v>7</v>
      </c>
      <c r="D637" s="1" t="s">
        <v>3594</v>
      </c>
      <c r="E637" s="1" t="s">
        <v>3595</v>
      </c>
      <c r="F637" s="1" t="s">
        <v>3585</v>
      </c>
      <c r="H637" s="1" t="s">
        <v>3596</v>
      </c>
      <c r="I637" s="52" t="s">
        <v>1951</v>
      </c>
      <c r="J637" s="52" t="s">
        <v>1952</v>
      </c>
      <c r="K637" s="52" t="s">
        <v>3597</v>
      </c>
      <c r="M637" s="2"/>
      <c r="O637" s="1" t="s">
        <v>5721</v>
      </c>
      <c r="P637" s="52" t="s">
        <v>5173</v>
      </c>
    </row>
    <row r="638" ht="13.2" spans="1:16">
      <c r="A638" s="1">
        <v>637</v>
      </c>
      <c r="B638" s="1" t="s">
        <v>6</v>
      </c>
      <c r="C638" s="1" t="s">
        <v>7</v>
      </c>
      <c r="D638" s="1" t="s">
        <v>3594</v>
      </c>
      <c r="E638" s="1" t="s">
        <v>3595</v>
      </c>
      <c r="F638" s="1" t="s">
        <v>3585</v>
      </c>
      <c r="H638" s="1" t="s">
        <v>3596</v>
      </c>
      <c r="I638" s="52" t="s">
        <v>1953</v>
      </c>
      <c r="J638" s="52" t="s">
        <v>1954</v>
      </c>
      <c r="K638" s="1" t="s">
        <v>3602</v>
      </c>
      <c r="M638" s="2"/>
      <c r="N638" s="1" t="s">
        <v>5723</v>
      </c>
      <c r="O638" s="1" t="s">
        <v>5724</v>
      </c>
      <c r="P638" s="52" t="s">
        <v>4444</v>
      </c>
    </row>
    <row r="639" ht="13.2" spans="1:16">
      <c r="A639" s="1">
        <v>638</v>
      </c>
      <c r="B639" s="1" t="s">
        <v>6</v>
      </c>
      <c r="C639" s="1" t="s">
        <v>7</v>
      </c>
      <c r="D639" s="1" t="s">
        <v>3594</v>
      </c>
      <c r="E639" s="1" t="s">
        <v>3595</v>
      </c>
      <c r="F639" s="1" t="s">
        <v>3585</v>
      </c>
      <c r="H639" s="1" t="s">
        <v>3596</v>
      </c>
      <c r="I639" s="52" t="s">
        <v>1955</v>
      </c>
      <c r="J639" s="52" t="s">
        <v>1956</v>
      </c>
      <c r="K639" s="1" t="s">
        <v>3602</v>
      </c>
      <c r="M639" s="2"/>
      <c r="N639" s="1" t="s">
        <v>5726</v>
      </c>
      <c r="O639" s="1" t="s">
        <v>5727</v>
      </c>
      <c r="P639" s="52" t="s">
        <v>4135</v>
      </c>
    </row>
    <row r="640" ht="13.2" spans="1:16">
      <c r="A640" s="1">
        <v>639</v>
      </c>
      <c r="B640" s="1" t="s">
        <v>6</v>
      </c>
      <c r="C640" s="1" t="s">
        <v>7</v>
      </c>
      <c r="D640" s="1" t="s">
        <v>3594</v>
      </c>
      <c r="E640" s="1" t="s">
        <v>3595</v>
      </c>
      <c r="F640" s="1" t="s">
        <v>3585</v>
      </c>
      <c r="H640" s="1" t="s">
        <v>3596</v>
      </c>
      <c r="I640" s="52" t="s">
        <v>1957</v>
      </c>
      <c r="J640" s="52" t="s">
        <v>1958</v>
      </c>
      <c r="K640" s="52" t="s">
        <v>3597</v>
      </c>
      <c r="M640" s="2"/>
      <c r="O640" s="1" t="s">
        <v>5729</v>
      </c>
      <c r="P640" s="52" t="s">
        <v>5730</v>
      </c>
    </row>
    <row r="641" ht="13.2" spans="1:16">
      <c r="A641" s="1">
        <v>640</v>
      </c>
      <c r="B641" s="1" t="s">
        <v>6</v>
      </c>
      <c r="C641" s="1" t="s">
        <v>7</v>
      </c>
      <c r="D641" s="1" t="s">
        <v>3594</v>
      </c>
      <c r="E641" s="1" t="s">
        <v>3595</v>
      </c>
      <c r="F641" s="1" t="s">
        <v>3585</v>
      </c>
      <c r="H641" s="1" t="s">
        <v>3596</v>
      </c>
      <c r="I641" s="52" t="s">
        <v>1959</v>
      </c>
      <c r="J641" s="52" t="s">
        <v>1960</v>
      </c>
      <c r="K641" s="52" t="s">
        <v>3597</v>
      </c>
      <c r="M641" s="2"/>
      <c r="O641" s="1" t="s">
        <v>5733</v>
      </c>
      <c r="P641" s="52" t="s">
        <v>4781</v>
      </c>
    </row>
    <row r="642" ht="13.2" spans="1:16">
      <c r="A642" s="1">
        <v>641</v>
      </c>
      <c r="B642" s="1" t="s">
        <v>6</v>
      </c>
      <c r="C642" s="1" t="s">
        <v>7</v>
      </c>
      <c r="D642" s="1" t="s">
        <v>3594</v>
      </c>
      <c r="E642" s="1" t="s">
        <v>3595</v>
      </c>
      <c r="F642" s="1" t="s">
        <v>3585</v>
      </c>
      <c r="H642" s="1" t="s">
        <v>3596</v>
      </c>
      <c r="I642" s="52" t="s">
        <v>1961</v>
      </c>
      <c r="J642" s="52" t="s">
        <v>1962</v>
      </c>
      <c r="K642" s="52" t="s">
        <v>3597</v>
      </c>
      <c r="M642" s="2"/>
      <c r="O642" s="1" t="s">
        <v>5735</v>
      </c>
      <c r="P642" s="52" t="s">
        <v>4021</v>
      </c>
    </row>
    <row r="643" ht="13.2" spans="1:16">
      <c r="A643" s="1">
        <v>642</v>
      </c>
      <c r="B643" s="1" t="s">
        <v>6</v>
      </c>
      <c r="C643" s="1" t="s">
        <v>7</v>
      </c>
      <c r="D643" s="1" t="s">
        <v>3594</v>
      </c>
      <c r="E643" s="1" t="s">
        <v>3595</v>
      </c>
      <c r="F643" s="1" t="s">
        <v>3585</v>
      </c>
      <c r="H643" s="1" t="s">
        <v>3596</v>
      </c>
      <c r="I643" s="52" t="s">
        <v>1963</v>
      </c>
      <c r="J643" s="52" t="s">
        <v>1964</v>
      </c>
      <c r="K643" s="1" t="s">
        <v>3602</v>
      </c>
      <c r="M643" s="2"/>
      <c r="O643" s="1" t="s">
        <v>5737</v>
      </c>
      <c r="P643" s="52" t="s">
        <v>5738</v>
      </c>
    </row>
    <row r="644" ht="13.2" spans="1:16">
      <c r="A644" s="1">
        <v>643</v>
      </c>
      <c r="B644" s="1" t="s">
        <v>6</v>
      </c>
      <c r="C644" s="1" t="s">
        <v>7</v>
      </c>
      <c r="D644" s="1" t="s">
        <v>3594</v>
      </c>
      <c r="E644" s="1" t="s">
        <v>3595</v>
      </c>
      <c r="F644" s="1" t="s">
        <v>3585</v>
      </c>
      <c r="H644" s="1" t="s">
        <v>3596</v>
      </c>
      <c r="I644" s="52" t="s">
        <v>1965</v>
      </c>
      <c r="J644" s="52" t="s">
        <v>1966</v>
      </c>
      <c r="K644" s="52" t="s">
        <v>3597</v>
      </c>
      <c r="M644" s="2"/>
      <c r="O644" s="1" t="s">
        <v>5740</v>
      </c>
      <c r="P644" s="52" t="s">
        <v>5741</v>
      </c>
    </row>
    <row r="645" ht="13.2" spans="1:16">
      <c r="A645" s="1">
        <v>644</v>
      </c>
      <c r="B645" s="1" t="s">
        <v>6</v>
      </c>
      <c r="C645" s="1" t="s">
        <v>7</v>
      </c>
      <c r="D645" s="1" t="s">
        <v>3594</v>
      </c>
      <c r="E645" s="1" t="s">
        <v>3595</v>
      </c>
      <c r="F645" s="1" t="s">
        <v>3585</v>
      </c>
      <c r="H645" s="1" t="s">
        <v>3596</v>
      </c>
      <c r="I645" s="52" t="s">
        <v>1967</v>
      </c>
      <c r="J645" s="52" t="s">
        <v>1968</v>
      </c>
      <c r="K645" s="52" t="s">
        <v>3597</v>
      </c>
      <c r="M645" s="2"/>
      <c r="O645" s="1" t="s">
        <v>5744</v>
      </c>
      <c r="P645" s="52" t="s">
        <v>5745</v>
      </c>
    </row>
    <row r="646" ht="13.2" spans="1:16">
      <c r="A646" s="1">
        <v>645</v>
      </c>
      <c r="B646" s="1" t="s">
        <v>6</v>
      </c>
      <c r="C646" s="1" t="s">
        <v>7</v>
      </c>
      <c r="D646" s="1" t="s">
        <v>3594</v>
      </c>
      <c r="E646" s="1" t="s">
        <v>3595</v>
      </c>
      <c r="F646" s="1" t="s">
        <v>3585</v>
      </c>
      <c r="H646" s="1" t="s">
        <v>3596</v>
      </c>
      <c r="I646" s="52" t="s">
        <v>1969</v>
      </c>
      <c r="J646" s="52" t="s">
        <v>1970</v>
      </c>
      <c r="K646" s="52" t="s">
        <v>3597</v>
      </c>
      <c r="M646" s="2"/>
      <c r="O646" s="1" t="s">
        <v>5748</v>
      </c>
      <c r="P646" s="52" t="s">
        <v>5749</v>
      </c>
    </row>
    <row r="647" ht="13.2" spans="1:16">
      <c r="A647" s="1">
        <v>646</v>
      </c>
      <c r="B647" s="1" t="s">
        <v>6</v>
      </c>
      <c r="C647" s="1" t="s">
        <v>7</v>
      </c>
      <c r="D647" s="1" t="s">
        <v>3594</v>
      </c>
      <c r="E647" s="1" t="s">
        <v>3595</v>
      </c>
      <c r="F647" s="1" t="s">
        <v>3585</v>
      </c>
      <c r="H647" s="1" t="s">
        <v>3596</v>
      </c>
      <c r="I647" s="52" t="s">
        <v>1971</v>
      </c>
      <c r="J647" s="52" t="s">
        <v>1972</v>
      </c>
      <c r="K647" s="52" t="s">
        <v>3597</v>
      </c>
      <c r="M647" s="2"/>
      <c r="O647" s="1" t="s">
        <v>5752</v>
      </c>
      <c r="P647" s="52" t="s">
        <v>4472</v>
      </c>
    </row>
    <row r="648" ht="13.2" spans="1:16">
      <c r="A648" s="1">
        <v>647</v>
      </c>
      <c r="B648" s="1" t="s">
        <v>6</v>
      </c>
      <c r="C648" s="1" t="s">
        <v>7</v>
      </c>
      <c r="D648" s="1" t="s">
        <v>3594</v>
      </c>
      <c r="E648" s="1" t="s">
        <v>3595</v>
      </c>
      <c r="F648" s="1" t="s">
        <v>3585</v>
      </c>
      <c r="H648" s="1" t="s">
        <v>3596</v>
      </c>
      <c r="I648" s="52" t="s">
        <v>1973</v>
      </c>
      <c r="J648" s="52" t="s">
        <v>1974</v>
      </c>
      <c r="K648" s="52" t="s">
        <v>3597</v>
      </c>
      <c r="M648" s="2"/>
      <c r="O648" s="1" t="s">
        <v>5754</v>
      </c>
      <c r="P648" s="52" t="s">
        <v>5755</v>
      </c>
    </row>
    <row r="649" ht="13.2" spans="1:16">
      <c r="A649" s="1">
        <v>648</v>
      </c>
      <c r="B649" s="1" t="s">
        <v>6</v>
      </c>
      <c r="C649" s="1" t="s">
        <v>7</v>
      </c>
      <c r="D649" s="1" t="s">
        <v>3594</v>
      </c>
      <c r="E649" s="1" t="s">
        <v>3595</v>
      </c>
      <c r="F649" s="1" t="s">
        <v>3585</v>
      </c>
      <c r="H649" s="1" t="s">
        <v>3596</v>
      </c>
      <c r="I649" s="52" t="s">
        <v>1975</v>
      </c>
      <c r="J649" s="52" t="s">
        <v>1976</v>
      </c>
      <c r="K649" s="52" t="s">
        <v>3597</v>
      </c>
      <c r="M649" s="2"/>
      <c r="O649" s="1" t="s">
        <v>5758</v>
      </c>
      <c r="P649" s="52" t="s">
        <v>5655</v>
      </c>
    </row>
    <row r="650" ht="13.2" spans="1:16">
      <c r="A650" s="1">
        <v>649</v>
      </c>
      <c r="B650" s="1" t="s">
        <v>6</v>
      </c>
      <c r="C650" s="1" t="s">
        <v>7</v>
      </c>
      <c r="D650" s="1" t="s">
        <v>3594</v>
      </c>
      <c r="E650" s="1" t="s">
        <v>3595</v>
      </c>
      <c r="F650" s="1" t="s">
        <v>3585</v>
      </c>
      <c r="H650" s="1" t="s">
        <v>3596</v>
      </c>
      <c r="I650" s="52" t="s">
        <v>1977</v>
      </c>
      <c r="J650" s="52" t="s">
        <v>1978</v>
      </c>
      <c r="K650" s="52" t="s">
        <v>3597</v>
      </c>
      <c r="M650" s="2"/>
      <c r="O650" s="1" t="s">
        <v>5760</v>
      </c>
      <c r="P650" s="52" t="s">
        <v>4723</v>
      </c>
    </row>
    <row r="651" ht="13.2" spans="1:16">
      <c r="A651" s="1">
        <v>650</v>
      </c>
      <c r="B651" s="1" t="s">
        <v>6</v>
      </c>
      <c r="C651" s="1" t="s">
        <v>7</v>
      </c>
      <c r="D651" s="1" t="s">
        <v>3594</v>
      </c>
      <c r="E651" s="1" t="s">
        <v>3595</v>
      </c>
      <c r="F651" s="1" t="s">
        <v>3585</v>
      </c>
      <c r="H651" s="1" t="s">
        <v>3596</v>
      </c>
      <c r="I651" s="52" t="s">
        <v>1979</v>
      </c>
      <c r="J651" s="52" t="s">
        <v>1980</v>
      </c>
      <c r="K651" s="52" t="s">
        <v>3597</v>
      </c>
      <c r="M651" s="2"/>
      <c r="O651" s="1" t="s">
        <v>5763</v>
      </c>
      <c r="P651" s="52" t="s">
        <v>4786</v>
      </c>
    </row>
    <row r="652" ht="13.2" spans="1:16">
      <c r="A652" s="1">
        <v>651</v>
      </c>
      <c r="B652" s="1" t="s">
        <v>6</v>
      </c>
      <c r="C652" s="1" t="s">
        <v>7</v>
      </c>
      <c r="D652" s="1" t="s">
        <v>3594</v>
      </c>
      <c r="E652" s="1" t="s">
        <v>3595</v>
      </c>
      <c r="F652" s="1" t="s">
        <v>3585</v>
      </c>
      <c r="H652" s="1" t="s">
        <v>3596</v>
      </c>
      <c r="I652" s="52" t="s">
        <v>1981</v>
      </c>
      <c r="J652" s="52" t="s">
        <v>1982</v>
      </c>
      <c r="K652" s="1" t="s">
        <v>3602</v>
      </c>
      <c r="M652" s="2"/>
      <c r="O652" s="1" t="s">
        <v>5765</v>
      </c>
      <c r="P652" s="52" t="s">
        <v>4981</v>
      </c>
    </row>
    <row r="653" ht="13.2" spans="1:16">
      <c r="A653" s="1">
        <v>652</v>
      </c>
      <c r="B653" s="1" t="s">
        <v>6</v>
      </c>
      <c r="C653" s="1" t="s">
        <v>7</v>
      </c>
      <c r="D653" s="1" t="s">
        <v>3594</v>
      </c>
      <c r="E653" s="1" t="s">
        <v>3595</v>
      </c>
      <c r="F653" s="1" t="s">
        <v>3585</v>
      </c>
      <c r="H653" s="1" t="s">
        <v>3596</v>
      </c>
      <c r="I653" s="52" t="s">
        <v>1983</v>
      </c>
      <c r="J653" s="52" t="s">
        <v>1984</v>
      </c>
      <c r="K653" s="1" t="s">
        <v>3602</v>
      </c>
      <c r="M653" s="2"/>
      <c r="O653" s="1" t="s">
        <v>5767</v>
      </c>
      <c r="P653" s="52" t="s">
        <v>3004</v>
      </c>
    </row>
    <row r="654" ht="13.2" spans="1:16">
      <c r="A654" s="1">
        <v>653</v>
      </c>
      <c r="B654" s="1" t="s">
        <v>6</v>
      </c>
      <c r="C654" s="1" t="s">
        <v>7</v>
      </c>
      <c r="D654" s="1" t="s">
        <v>3594</v>
      </c>
      <c r="E654" s="1" t="s">
        <v>3595</v>
      </c>
      <c r="F654" s="1" t="s">
        <v>3585</v>
      </c>
      <c r="H654" s="1" t="s">
        <v>3596</v>
      </c>
      <c r="I654" s="52" t="s">
        <v>1985</v>
      </c>
      <c r="J654" s="52" t="s">
        <v>1986</v>
      </c>
      <c r="K654" s="1" t="s">
        <v>3602</v>
      </c>
      <c r="M654" s="2"/>
      <c r="O654" s="1" t="s">
        <v>5769</v>
      </c>
      <c r="P654" s="52" t="s">
        <v>5757</v>
      </c>
    </row>
    <row r="655" ht="13.2" spans="1:16">
      <c r="A655" s="1">
        <v>654</v>
      </c>
      <c r="B655" s="1" t="s">
        <v>6</v>
      </c>
      <c r="C655" s="1" t="s">
        <v>7</v>
      </c>
      <c r="D655" s="1" t="s">
        <v>3594</v>
      </c>
      <c r="E655" s="1" t="s">
        <v>3595</v>
      </c>
      <c r="F655" s="1" t="s">
        <v>3585</v>
      </c>
      <c r="H655" s="1" t="s">
        <v>3596</v>
      </c>
      <c r="I655" s="52" t="s">
        <v>1987</v>
      </c>
      <c r="J655" s="52" t="s">
        <v>1988</v>
      </c>
      <c r="K655" s="1" t="s">
        <v>3602</v>
      </c>
      <c r="M655" s="2"/>
      <c r="O655" s="1" t="s">
        <v>5772</v>
      </c>
      <c r="P655" s="52" t="s">
        <v>4906</v>
      </c>
    </row>
    <row r="656" ht="13.2" spans="1:16">
      <c r="A656" s="1">
        <v>655</v>
      </c>
      <c r="B656" s="1" t="s">
        <v>6</v>
      </c>
      <c r="C656" s="1" t="s">
        <v>7</v>
      </c>
      <c r="D656" s="1" t="s">
        <v>3594</v>
      </c>
      <c r="E656" s="1" t="s">
        <v>3595</v>
      </c>
      <c r="F656" s="1" t="s">
        <v>3585</v>
      </c>
      <c r="H656" s="1" t="s">
        <v>3596</v>
      </c>
      <c r="I656" s="52" t="s">
        <v>1989</v>
      </c>
      <c r="J656" s="52" t="s">
        <v>1990</v>
      </c>
      <c r="K656" s="52" t="s">
        <v>3597</v>
      </c>
      <c r="M656" s="2"/>
      <c r="N656" s="1" t="s">
        <v>5774</v>
      </c>
      <c r="O656" s="1" t="s">
        <v>5775</v>
      </c>
      <c r="P656" s="52" t="s">
        <v>5776</v>
      </c>
    </row>
    <row r="657" ht="13.2" spans="1:16">
      <c r="A657" s="1">
        <v>656</v>
      </c>
      <c r="B657" s="1" t="s">
        <v>6</v>
      </c>
      <c r="C657" s="1" t="s">
        <v>7</v>
      </c>
      <c r="D657" s="1" t="s">
        <v>3594</v>
      </c>
      <c r="E657" s="1" t="s">
        <v>3595</v>
      </c>
      <c r="F657" s="1" t="s">
        <v>3585</v>
      </c>
      <c r="H657" s="1" t="s">
        <v>3596</v>
      </c>
      <c r="I657" s="52" t="s">
        <v>1991</v>
      </c>
      <c r="J657" s="52" t="s">
        <v>1992</v>
      </c>
      <c r="K657" s="52" t="s">
        <v>3597</v>
      </c>
      <c r="M657" s="2"/>
      <c r="O657" s="1" t="s">
        <v>5779</v>
      </c>
      <c r="P657" s="52" t="s">
        <v>5128</v>
      </c>
    </row>
    <row r="658" ht="13.2" spans="1:16">
      <c r="A658" s="1">
        <v>657</v>
      </c>
      <c r="B658" s="1" t="s">
        <v>6</v>
      </c>
      <c r="C658" s="1" t="s">
        <v>7</v>
      </c>
      <c r="D658" s="1" t="s">
        <v>3594</v>
      </c>
      <c r="E658" s="1" t="s">
        <v>3595</v>
      </c>
      <c r="F658" s="1" t="s">
        <v>3585</v>
      </c>
      <c r="H658" s="1" t="s">
        <v>3596</v>
      </c>
      <c r="I658" s="52" t="s">
        <v>1993</v>
      </c>
      <c r="J658" s="52" t="s">
        <v>1994</v>
      </c>
      <c r="K658" s="52" t="s">
        <v>3597</v>
      </c>
      <c r="M658" s="2"/>
      <c r="O658" s="1" t="s">
        <v>5781</v>
      </c>
      <c r="P658" s="52" t="s">
        <v>3698</v>
      </c>
    </row>
    <row r="659" ht="13.2" spans="1:16">
      <c r="A659" s="1">
        <v>658</v>
      </c>
      <c r="B659" s="1" t="s">
        <v>6</v>
      </c>
      <c r="C659" s="1" t="s">
        <v>7</v>
      </c>
      <c r="D659" s="1" t="s">
        <v>3594</v>
      </c>
      <c r="E659" s="1" t="s">
        <v>3595</v>
      </c>
      <c r="F659" s="1" t="s">
        <v>3585</v>
      </c>
      <c r="H659" s="1" t="s">
        <v>3596</v>
      </c>
      <c r="I659" s="52" t="s">
        <v>1995</v>
      </c>
      <c r="J659" s="52" t="s">
        <v>1996</v>
      </c>
      <c r="K659" s="52" t="s">
        <v>3597</v>
      </c>
      <c r="M659" s="2"/>
      <c r="O659" s="1" t="s">
        <v>5783</v>
      </c>
      <c r="P659" s="52" t="s">
        <v>5784</v>
      </c>
    </row>
    <row r="660" ht="13.2" spans="1:16">
      <c r="A660" s="1">
        <v>659</v>
      </c>
      <c r="B660" s="1" t="s">
        <v>6</v>
      </c>
      <c r="C660" s="1" t="s">
        <v>7</v>
      </c>
      <c r="D660" s="1" t="s">
        <v>3594</v>
      </c>
      <c r="E660" s="1" t="s">
        <v>3595</v>
      </c>
      <c r="F660" s="1" t="s">
        <v>3585</v>
      </c>
      <c r="H660" s="1" t="s">
        <v>3596</v>
      </c>
      <c r="I660" s="52" t="s">
        <v>1997</v>
      </c>
      <c r="J660" s="52" t="s">
        <v>1998</v>
      </c>
      <c r="K660" s="52" t="s">
        <v>3597</v>
      </c>
      <c r="M660" s="2"/>
      <c r="O660" s="1" t="s">
        <v>5786</v>
      </c>
      <c r="P660" s="52" t="s">
        <v>5787</v>
      </c>
    </row>
    <row r="661" ht="13.2" spans="1:16">
      <c r="A661" s="1">
        <v>660</v>
      </c>
      <c r="B661" s="1" t="s">
        <v>6</v>
      </c>
      <c r="C661" s="1" t="s">
        <v>7</v>
      </c>
      <c r="D661" s="1" t="s">
        <v>3594</v>
      </c>
      <c r="E661" s="1" t="s">
        <v>3595</v>
      </c>
      <c r="F661" s="1" t="s">
        <v>3585</v>
      </c>
      <c r="H661" s="1" t="s">
        <v>3596</v>
      </c>
      <c r="I661" s="52" t="s">
        <v>1999</v>
      </c>
      <c r="J661" s="52" t="s">
        <v>2000</v>
      </c>
      <c r="K661" s="1" t="s">
        <v>3602</v>
      </c>
      <c r="M661" s="2"/>
      <c r="N661" s="1" t="s">
        <v>5789</v>
      </c>
      <c r="O661" s="1" t="s">
        <v>5790</v>
      </c>
      <c r="P661" s="52" t="s">
        <v>5091</v>
      </c>
    </row>
    <row r="662" ht="13.2" spans="1:16">
      <c r="A662" s="1">
        <v>661</v>
      </c>
      <c r="B662" s="1" t="s">
        <v>6</v>
      </c>
      <c r="C662" s="1" t="s">
        <v>7</v>
      </c>
      <c r="D662" s="1" t="s">
        <v>3594</v>
      </c>
      <c r="E662" s="1" t="s">
        <v>3595</v>
      </c>
      <c r="F662" s="1" t="s">
        <v>3585</v>
      </c>
      <c r="H662" s="1" t="s">
        <v>3596</v>
      </c>
      <c r="I662" s="52" t="s">
        <v>2001</v>
      </c>
      <c r="J662" s="52" t="s">
        <v>2002</v>
      </c>
      <c r="K662" s="52" t="s">
        <v>3597</v>
      </c>
      <c r="M662" s="2"/>
      <c r="O662" s="1" t="s">
        <v>5792</v>
      </c>
      <c r="P662" s="52" t="s">
        <v>5793</v>
      </c>
    </row>
    <row r="663" ht="13.2" spans="1:16">
      <c r="A663" s="1">
        <v>662</v>
      </c>
      <c r="B663" s="1" t="s">
        <v>6</v>
      </c>
      <c r="C663" s="1" t="s">
        <v>7</v>
      </c>
      <c r="D663" s="1" t="s">
        <v>3594</v>
      </c>
      <c r="E663" s="1" t="s">
        <v>3595</v>
      </c>
      <c r="F663" s="1" t="s">
        <v>3585</v>
      </c>
      <c r="H663" s="1" t="s">
        <v>3596</v>
      </c>
      <c r="I663" s="52" t="s">
        <v>2003</v>
      </c>
      <c r="J663" s="52" t="s">
        <v>2004</v>
      </c>
      <c r="K663" s="52" t="s">
        <v>3597</v>
      </c>
      <c r="M663" s="2"/>
      <c r="N663" s="1" t="s">
        <v>5796</v>
      </c>
      <c r="O663" s="1" t="s">
        <v>5797</v>
      </c>
      <c r="P663" s="52" t="s">
        <v>5798</v>
      </c>
    </row>
    <row r="664" ht="13.2" spans="1:16">
      <c r="A664" s="1">
        <v>663</v>
      </c>
      <c r="B664" s="1" t="s">
        <v>6</v>
      </c>
      <c r="C664" s="1" t="s">
        <v>7</v>
      </c>
      <c r="D664" s="1" t="s">
        <v>3594</v>
      </c>
      <c r="E664" s="1" t="s">
        <v>3595</v>
      </c>
      <c r="F664" s="1" t="s">
        <v>3585</v>
      </c>
      <c r="H664" s="1" t="s">
        <v>3596</v>
      </c>
      <c r="I664" s="52" t="s">
        <v>2005</v>
      </c>
      <c r="J664" s="52" t="s">
        <v>2006</v>
      </c>
      <c r="K664" s="52" t="s">
        <v>3597</v>
      </c>
      <c r="M664" s="2"/>
      <c r="O664" s="1" t="s">
        <v>5800</v>
      </c>
      <c r="P664" s="52" t="s">
        <v>5801</v>
      </c>
    </row>
    <row r="665" ht="13.2" spans="1:16">
      <c r="A665" s="1">
        <v>664</v>
      </c>
      <c r="B665" s="1" t="s">
        <v>6</v>
      </c>
      <c r="C665" s="1" t="s">
        <v>7</v>
      </c>
      <c r="D665" s="1" t="s">
        <v>3594</v>
      </c>
      <c r="E665" s="1" t="s">
        <v>3595</v>
      </c>
      <c r="F665" s="1" t="s">
        <v>3585</v>
      </c>
      <c r="H665" s="1" t="s">
        <v>3596</v>
      </c>
      <c r="I665" s="52" t="s">
        <v>2007</v>
      </c>
      <c r="J665" s="52" t="s">
        <v>2008</v>
      </c>
      <c r="K665" s="52" t="s">
        <v>3597</v>
      </c>
      <c r="M665" s="2"/>
      <c r="N665" s="1" t="s">
        <v>5804</v>
      </c>
      <c r="O665" s="1" t="s">
        <v>5805</v>
      </c>
      <c r="P665" s="52" t="s">
        <v>3845</v>
      </c>
    </row>
    <row r="666" ht="13.2" spans="1:16">
      <c r="A666" s="1">
        <v>665</v>
      </c>
      <c r="B666" s="1" t="s">
        <v>6</v>
      </c>
      <c r="C666" s="1" t="s">
        <v>7</v>
      </c>
      <c r="D666" s="1" t="s">
        <v>3594</v>
      </c>
      <c r="E666" s="1" t="s">
        <v>3595</v>
      </c>
      <c r="F666" s="1" t="s">
        <v>3585</v>
      </c>
      <c r="H666" s="1" t="s">
        <v>3596</v>
      </c>
      <c r="I666" s="52" t="s">
        <v>2009</v>
      </c>
      <c r="J666" s="52" t="s">
        <v>2010</v>
      </c>
      <c r="K666" s="52" t="s">
        <v>3597</v>
      </c>
      <c r="M666" s="2"/>
      <c r="O666" s="1" t="s">
        <v>5807</v>
      </c>
      <c r="P666" s="52" t="s">
        <v>3840</v>
      </c>
    </row>
    <row r="667" ht="13.2" spans="1:16">
      <c r="A667" s="1">
        <v>666</v>
      </c>
      <c r="B667" s="1" t="s">
        <v>6</v>
      </c>
      <c r="C667" s="1" t="s">
        <v>7</v>
      </c>
      <c r="D667" s="1" t="s">
        <v>3594</v>
      </c>
      <c r="E667" s="1" t="s">
        <v>3595</v>
      </c>
      <c r="F667" s="1" t="s">
        <v>3585</v>
      </c>
      <c r="H667" s="1" t="s">
        <v>3596</v>
      </c>
      <c r="I667" s="52" t="s">
        <v>2011</v>
      </c>
      <c r="J667" s="52" t="s">
        <v>2012</v>
      </c>
      <c r="K667" s="52" t="s">
        <v>3597</v>
      </c>
      <c r="M667" s="2"/>
      <c r="N667" s="1" t="s">
        <v>5809</v>
      </c>
      <c r="O667" s="1" t="s">
        <v>5810</v>
      </c>
      <c r="P667" s="52" t="s">
        <v>5811</v>
      </c>
    </row>
    <row r="668" ht="13.2" spans="1:16">
      <c r="A668" s="1">
        <v>667</v>
      </c>
      <c r="B668" s="1" t="s">
        <v>6</v>
      </c>
      <c r="C668" s="1" t="s">
        <v>7</v>
      </c>
      <c r="D668" s="1" t="s">
        <v>3594</v>
      </c>
      <c r="E668" s="1" t="s">
        <v>3595</v>
      </c>
      <c r="F668" s="1" t="s">
        <v>3585</v>
      </c>
      <c r="H668" s="1" t="s">
        <v>3596</v>
      </c>
      <c r="I668" s="52" t="s">
        <v>2013</v>
      </c>
      <c r="J668" s="52" t="s">
        <v>2014</v>
      </c>
      <c r="K668" s="1" t="s">
        <v>3602</v>
      </c>
      <c r="M668" s="2"/>
      <c r="O668" s="1" t="s">
        <v>5813</v>
      </c>
      <c r="P668" s="52" t="s">
        <v>3827</v>
      </c>
    </row>
    <row r="669" ht="13.2" spans="1:16">
      <c r="A669" s="1">
        <v>668</v>
      </c>
      <c r="B669" s="1" t="s">
        <v>6</v>
      </c>
      <c r="C669" s="1" t="s">
        <v>7</v>
      </c>
      <c r="D669" s="1" t="s">
        <v>3594</v>
      </c>
      <c r="E669" s="1" t="s">
        <v>3595</v>
      </c>
      <c r="F669" s="1" t="s">
        <v>3585</v>
      </c>
      <c r="H669" s="1" t="s">
        <v>3596</v>
      </c>
      <c r="I669" s="52" t="s">
        <v>2015</v>
      </c>
      <c r="J669" s="52" t="s">
        <v>2016</v>
      </c>
      <c r="K669" s="52" t="s">
        <v>3597</v>
      </c>
      <c r="M669" s="2"/>
      <c r="N669" s="1" t="s">
        <v>5815</v>
      </c>
      <c r="O669" s="1" t="s">
        <v>5816</v>
      </c>
      <c r="P669" s="52" t="s">
        <v>4592</v>
      </c>
    </row>
    <row r="670" ht="13.2" spans="1:16">
      <c r="A670" s="1">
        <v>669</v>
      </c>
      <c r="B670" s="1" t="s">
        <v>6</v>
      </c>
      <c r="C670" s="1" t="s">
        <v>7</v>
      </c>
      <c r="D670" s="1" t="s">
        <v>3594</v>
      </c>
      <c r="E670" s="1" t="s">
        <v>3595</v>
      </c>
      <c r="F670" s="1" t="s">
        <v>3585</v>
      </c>
      <c r="H670" s="1" t="s">
        <v>3596</v>
      </c>
      <c r="I670" s="52" t="s">
        <v>2017</v>
      </c>
      <c r="J670" s="52" t="s">
        <v>2018</v>
      </c>
      <c r="K670" s="52" t="s">
        <v>3597</v>
      </c>
      <c r="M670" s="2"/>
      <c r="N670" s="1" t="s">
        <v>5376</v>
      </c>
      <c r="O670" s="1" t="s">
        <v>5818</v>
      </c>
      <c r="P670" s="52" t="s">
        <v>2578</v>
      </c>
    </row>
    <row r="671" ht="13.2" spans="1:16">
      <c r="A671" s="1">
        <v>670</v>
      </c>
      <c r="B671" s="1" t="s">
        <v>6</v>
      </c>
      <c r="C671" s="1" t="s">
        <v>7</v>
      </c>
      <c r="D671" s="1" t="s">
        <v>3594</v>
      </c>
      <c r="E671" s="1" t="s">
        <v>3595</v>
      </c>
      <c r="F671" s="1" t="s">
        <v>3585</v>
      </c>
      <c r="H671" s="1" t="s">
        <v>3596</v>
      </c>
      <c r="I671" s="52" t="s">
        <v>2019</v>
      </c>
      <c r="J671" s="52" t="s">
        <v>2020</v>
      </c>
      <c r="K671" s="52" t="s">
        <v>3597</v>
      </c>
      <c r="M671" s="2"/>
      <c r="O671" s="1" t="s">
        <v>5820</v>
      </c>
      <c r="P671" s="52" t="s">
        <v>5821</v>
      </c>
    </row>
    <row r="672" ht="13.2" spans="1:16">
      <c r="A672" s="1">
        <v>671</v>
      </c>
      <c r="B672" s="1" t="s">
        <v>6</v>
      </c>
      <c r="C672" s="1" t="s">
        <v>7</v>
      </c>
      <c r="D672" s="1" t="s">
        <v>3594</v>
      </c>
      <c r="E672" s="1" t="s">
        <v>3595</v>
      </c>
      <c r="F672" s="1" t="s">
        <v>3585</v>
      </c>
      <c r="H672" s="1" t="s">
        <v>3596</v>
      </c>
      <c r="I672" s="52" t="s">
        <v>2021</v>
      </c>
      <c r="J672" s="52" t="s">
        <v>2022</v>
      </c>
      <c r="K672" s="52" t="s">
        <v>3597</v>
      </c>
      <c r="M672" s="2"/>
      <c r="N672" s="1" t="s">
        <v>5823</v>
      </c>
      <c r="O672" s="1" t="s">
        <v>5824</v>
      </c>
      <c r="P672" s="52" t="s">
        <v>5489</v>
      </c>
    </row>
    <row r="673" ht="13.2" spans="1:16">
      <c r="A673" s="1">
        <v>672</v>
      </c>
      <c r="B673" s="1" t="s">
        <v>6</v>
      </c>
      <c r="C673" s="1" t="s">
        <v>7</v>
      </c>
      <c r="D673" s="1" t="s">
        <v>3594</v>
      </c>
      <c r="E673" s="1" t="s">
        <v>3595</v>
      </c>
      <c r="F673" s="1" t="s">
        <v>3585</v>
      </c>
      <c r="H673" s="1" t="s">
        <v>3596</v>
      </c>
      <c r="I673" s="52" t="s">
        <v>2023</v>
      </c>
      <c r="J673" s="52" t="s">
        <v>2024</v>
      </c>
      <c r="K673" s="52" t="s">
        <v>3597</v>
      </c>
      <c r="M673" s="2"/>
      <c r="N673" s="1" t="s">
        <v>5826</v>
      </c>
      <c r="O673" s="1" t="s">
        <v>5827</v>
      </c>
      <c r="P673" s="52" t="s">
        <v>3969</v>
      </c>
    </row>
    <row r="674" ht="13.2" spans="1:16">
      <c r="A674" s="1">
        <v>673</v>
      </c>
      <c r="B674" s="1" t="s">
        <v>6</v>
      </c>
      <c r="C674" s="1" t="s">
        <v>7</v>
      </c>
      <c r="D674" s="1" t="s">
        <v>3594</v>
      </c>
      <c r="E674" s="1" t="s">
        <v>3595</v>
      </c>
      <c r="F674" s="1" t="s">
        <v>3585</v>
      </c>
      <c r="H674" s="1" t="s">
        <v>3596</v>
      </c>
      <c r="I674" s="52" t="s">
        <v>2025</v>
      </c>
      <c r="J674" s="52" t="s">
        <v>2026</v>
      </c>
      <c r="K674" s="52" t="s">
        <v>3597</v>
      </c>
      <c r="M674" s="2"/>
      <c r="O674" s="1" t="s">
        <v>5829</v>
      </c>
      <c r="P674" s="52" t="s">
        <v>4084</v>
      </c>
    </row>
    <row r="675" ht="13.2" spans="1:16">
      <c r="A675" s="1">
        <v>674</v>
      </c>
      <c r="B675" s="1" t="s">
        <v>6</v>
      </c>
      <c r="C675" s="1" t="s">
        <v>7</v>
      </c>
      <c r="D675" s="1" t="s">
        <v>3594</v>
      </c>
      <c r="E675" s="1" t="s">
        <v>3595</v>
      </c>
      <c r="F675" s="1" t="s">
        <v>3585</v>
      </c>
      <c r="H675" s="1" t="s">
        <v>3596</v>
      </c>
      <c r="I675" s="52" t="s">
        <v>2027</v>
      </c>
      <c r="J675" s="52" t="s">
        <v>2028</v>
      </c>
      <c r="K675" s="52" t="s">
        <v>3597</v>
      </c>
      <c r="M675" s="2"/>
      <c r="N675" s="1" t="s">
        <v>5832</v>
      </c>
      <c r="O675" s="1" t="s">
        <v>5833</v>
      </c>
      <c r="P675" s="52" t="s">
        <v>4460</v>
      </c>
    </row>
    <row r="676" ht="13.2" spans="1:16">
      <c r="A676" s="1">
        <v>675</v>
      </c>
      <c r="B676" s="1" t="s">
        <v>6</v>
      </c>
      <c r="C676" s="1" t="s">
        <v>7</v>
      </c>
      <c r="D676" s="1" t="s">
        <v>3594</v>
      </c>
      <c r="E676" s="1" t="s">
        <v>3595</v>
      </c>
      <c r="F676" s="1" t="s">
        <v>3585</v>
      </c>
      <c r="H676" s="1" t="s">
        <v>3596</v>
      </c>
      <c r="I676" s="52" t="s">
        <v>2029</v>
      </c>
      <c r="J676" s="52" t="s">
        <v>2030</v>
      </c>
      <c r="K676" s="52" t="s">
        <v>3597</v>
      </c>
      <c r="M676" s="2"/>
      <c r="N676" s="1" t="s">
        <v>5835</v>
      </c>
      <c r="O676" s="1" t="s">
        <v>5836</v>
      </c>
      <c r="P676" s="52" t="s">
        <v>5291</v>
      </c>
    </row>
    <row r="677" ht="13.2" spans="1:16">
      <c r="A677" s="1">
        <v>676</v>
      </c>
      <c r="B677" s="1" t="s">
        <v>6</v>
      </c>
      <c r="C677" s="1" t="s">
        <v>7</v>
      </c>
      <c r="D677" s="1" t="s">
        <v>3594</v>
      </c>
      <c r="E677" s="1" t="s">
        <v>3595</v>
      </c>
      <c r="F677" s="1" t="s">
        <v>3585</v>
      </c>
      <c r="H677" s="1" t="s">
        <v>3596</v>
      </c>
      <c r="I677" s="52" t="s">
        <v>2031</v>
      </c>
      <c r="J677" s="52" t="s">
        <v>2032</v>
      </c>
      <c r="K677" s="52" t="s">
        <v>3597</v>
      </c>
      <c r="M677" s="2"/>
      <c r="N677" s="1" t="s">
        <v>5839</v>
      </c>
      <c r="O677" s="1" t="s">
        <v>5840</v>
      </c>
      <c r="P677" s="52" t="s">
        <v>5841</v>
      </c>
    </row>
    <row r="678" ht="13.2" spans="1:16">
      <c r="A678" s="1">
        <v>677</v>
      </c>
      <c r="B678" s="1" t="s">
        <v>6</v>
      </c>
      <c r="C678" s="1" t="s">
        <v>7</v>
      </c>
      <c r="D678" s="1" t="s">
        <v>3594</v>
      </c>
      <c r="E678" s="1" t="s">
        <v>3595</v>
      </c>
      <c r="F678" s="1" t="s">
        <v>3585</v>
      </c>
      <c r="H678" s="1" t="s">
        <v>3596</v>
      </c>
      <c r="I678" s="52" t="s">
        <v>2033</v>
      </c>
      <c r="J678" s="52" t="s">
        <v>2034</v>
      </c>
      <c r="K678" s="52" t="s">
        <v>3597</v>
      </c>
      <c r="M678" s="2"/>
      <c r="O678" s="1" t="s">
        <v>5844</v>
      </c>
      <c r="P678" s="52" t="s">
        <v>3729</v>
      </c>
    </row>
    <row r="679" ht="13.2" spans="1:16">
      <c r="A679" s="1">
        <v>678</v>
      </c>
      <c r="B679" s="1" t="s">
        <v>6</v>
      </c>
      <c r="C679" s="1" t="s">
        <v>7</v>
      </c>
      <c r="D679" s="1" t="s">
        <v>3594</v>
      </c>
      <c r="E679" s="1" t="s">
        <v>3595</v>
      </c>
      <c r="F679" s="1" t="s">
        <v>3585</v>
      </c>
      <c r="H679" s="1" t="s">
        <v>3596</v>
      </c>
      <c r="I679" s="52" t="s">
        <v>2035</v>
      </c>
      <c r="J679" s="52" t="s">
        <v>2036</v>
      </c>
      <c r="K679" s="52" t="s">
        <v>3597</v>
      </c>
      <c r="M679" s="2"/>
      <c r="N679" s="1" t="s">
        <v>5846</v>
      </c>
      <c r="O679" s="1" t="s">
        <v>5847</v>
      </c>
      <c r="P679" s="52" t="s">
        <v>5560</v>
      </c>
    </row>
    <row r="680" ht="13.2" spans="1:16">
      <c r="A680" s="1">
        <v>679</v>
      </c>
      <c r="B680" s="1" t="s">
        <v>6</v>
      </c>
      <c r="C680" s="1" t="s">
        <v>7</v>
      </c>
      <c r="D680" s="1" t="s">
        <v>3594</v>
      </c>
      <c r="E680" s="1" t="s">
        <v>3595</v>
      </c>
      <c r="F680" s="1" t="s">
        <v>3585</v>
      </c>
      <c r="H680" s="1" t="s">
        <v>3596</v>
      </c>
      <c r="I680" s="52" t="s">
        <v>2037</v>
      </c>
      <c r="J680" s="52" t="s">
        <v>2038</v>
      </c>
      <c r="K680" s="52" t="s">
        <v>3597</v>
      </c>
      <c r="M680" s="2"/>
      <c r="N680" s="1" t="s">
        <v>5849</v>
      </c>
      <c r="O680" s="1" t="s">
        <v>5850</v>
      </c>
      <c r="P680" s="52" t="s">
        <v>5751</v>
      </c>
    </row>
    <row r="681" ht="13.2" spans="1:16">
      <c r="A681" s="1">
        <v>680</v>
      </c>
      <c r="B681" s="1" t="s">
        <v>6</v>
      </c>
      <c r="C681" s="1" t="s">
        <v>7</v>
      </c>
      <c r="D681" s="1" t="s">
        <v>3594</v>
      </c>
      <c r="E681" s="1" t="s">
        <v>3595</v>
      </c>
      <c r="F681" s="1" t="s">
        <v>3585</v>
      </c>
      <c r="H681" s="1" t="s">
        <v>3596</v>
      </c>
      <c r="I681" s="52" t="s">
        <v>2039</v>
      </c>
      <c r="J681" s="52" t="s">
        <v>2040</v>
      </c>
      <c r="K681" s="52" t="s">
        <v>3597</v>
      </c>
      <c r="M681" s="2"/>
      <c r="N681" s="1" t="s">
        <v>5853</v>
      </c>
      <c r="O681" s="1" t="s">
        <v>5854</v>
      </c>
      <c r="P681" s="52" t="s">
        <v>3696</v>
      </c>
    </row>
    <row r="682" ht="13.2" spans="1:16">
      <c r="A682" s="1">
        <v>681</v>
      </c>
      <c r="B682" s="1" t="s">
        <v>6</v>
      </c>
      <c r="C682" s="1" t="s">
        <v>7</v>
      </c>
      <c r="D682" s="1" t="s">
        <v>3594</v>
      </c>
      <c r="E682" s="1" t="s">
        <v>3595</v>
      </c>
      <c r="F682" s="1" t="s">
        <v>3585</v>
      </c>
      <c r="H682" s="1" t="s">
        <v>3596</v>
      </c>
      <c r="I682" s="52" t="s">
        <v>2040</v>
      </c>
      <c r="J682" s="52" t="s">
        <v>2041</v>
      </c>
      <c r="K682" s="52" t="s">
        <v>3597</v>
      </c>
      <c r="M682" s="2"/>
      <c r="N682" s="1" t="s">
        <v>5857</v>
      </c>
      <c r="O682" s="1" t="s">
        <v>5858</v>
      </c>
      <c r="P682" s="52" t="s">
        <v>5859</v>
      </c>
    </row>
    <row r="683" ht="13.2" spans="1:16">
      <c r="A683" s="1">
        <v>682</v>
      </c>
      <c r="B683" s="1" t="s">
        <v>6</v>
      </c>
      <c r="C683" s="1" t="s">
        <v>7</v>
      </c>
      <c r="D683" s="1" t="s">
        <v>3594</v>
      </c>
      <c r="E683" s="1" t="s">
        <v>3595</v>
      </c>
      <c r="F683" s="1" t="s">
        <v>3585</v>
      </c>
      <c r="H683" s="1" t="s">
        <v>3596</v>
      </c>
      <c r="I683" s="52" t="s">
        <v>2042</v>
      </c>
      <c r="J683" s="52" t="s">
        <v>2043</v>
      </c>
      <c r="K683" s="1" t="s">
        <v>3602</v>
      </c>
      <c r="M683" s="2"/>
      <c r="O683" s="1" t="s">
        <v>5862</v>
      </c>
      <c r="P683" s="52" t="s">
        <v>5863</v>
      </c>
    </row>
    <row r="684" ht="13.2" spans="1:16">
      <c r="A684" s="1">
        <v>683</v>
      </c>
      <c r="B684" s="1" t="s">
        <v>6</v>
      </c>
      <c r="C684" s="1" t="s">
        <v>7</v>
      </c>
      <c r="D684" s="1" t="s">
        <v>3594</v>
      </c>
      <c r="E684" s="1" t="s">
        <v>3595</v>
      </c>
      <c r="F684" s="1" t="s">
        <v>3585</v>
      </c>
      <c r="H684" s="1" t="s">
        <v>3596</v>
      </c>
      <c r="I684" s="52" t="s">
        <v>2044</v>
      </c>
      <c r="J684" s="52" t="s">
        <v>2045</v>
      </c>
      <c r="K684" s="52" t="s">
        <v>3597</v>
      </c>
      <c r="M684" s="2"/>
      <c r="O684" s="1" t="s">
        <v>5866</v>
      </c>
      <c r="P684" s="52" t="s">
        <v>4480</v>
      </c>
    </row>
    <row r="685" ht="13.2" spans="1:16">
      <c r="A685" s="1">
        <v>684</v>
      </c>
      <c r="B685" s="1" t="s">
        <v>6</v>
      </c>
      <c r="C685" s="1" t="s">
        <v>7</v>
      </c>
      <c r="D685" s="1" t="s">
        <v>3594</v>
      </c>
      <c r="E685" s="1" t="s">
        <v>3595</v>
      </c>
      <c r="F685" s="1" t="s">
        <v>3585</v>
      </c>
      <c r="H685" s="1" t="s">
        <v>3596</v>
      </c>
      <c r="I685" s="52" t="s">
        <v>2046</v>
      </c>
      <c r="J685" s="52" t="s">
        <v>2047</v>
      </c>
      <c r="K685" s="52" t="s">
        <v>3597</v>
      </c>
      <c r="M685" s="2"/>
      <c r="O685" s="1" t="s">
        <v>5868</v>
      </c>
      <c r="P685" s="52" t="s">
        <v>2326</v>
      </c>
    </row>
    <row r="686" ht="13.2" spans="1:16">
      <c r="A686" s="1">
        <v>685</v>
      </c>
      <c r="B686" s="1" t="s">
        <v>6</v>
      </c>
      <c r="C686" s="1" t="s">
        <v>7</v>
      </c>
      <c r="D686" s="1" t="s">
        <v>3594</v>
      </c>
      <c r="E686" s="1" t="s">
        <v>3595</v>
      </c>
      <c r="F686" s="1" t="s">
        <v>3585</v>
      </c>
      <c r="H686" s="1" t="s">
        <v>3596</v>
      </c>
      <c r="I686" s="52" t="s">
        <v>2048</v>
      </c>
      <c r="J686" s="52" t="s">
        <v>2049</v>
      </c>
      <c r="K686" s="52" t="s">
        <v>3597</v>
      </c>
      <c r="M686" s="2"/>
      <c r="O686" s="1" t="s">
        <v>5871</v>
      </c>
      <c r="P686" s="52" t="s">
        <v>4972</v>
      </c>
    </row>
    <row r="687" ht="13.2" spans="1:18">
      <c r="A687" s="1">
        <v>686</v>
      </c>
      <c r="B687" s="1" t="s">
        <v>6</v>
      </c>
      <c r="C687" s="1" t="s">
        <v>8</v>
      </c>
      <c r="D687" s="1" t="s">
        <v>3594</v>
      </c>
      <c r="E687" s="1" t="s">
        <v>3595</v>
      </c>
      <c r="F687" s="1" t="s">
        <v>3585</v>
      </c>
      <c r="H687" s="1" t="s">
        <v>3596</v>
      </c>
      <c r="I687" s="52" t="s">
        <v>2050</v>
      </c>
      <c r="J687" s="52" t="s">
        <v>2051</v>
      </c>
      <c r="K687" s="52" t="s">
        <v>3597</v>
      </c>
      <c r="M687" s="2"/>
      <c r="N687" s="1" t="s">
        <v>5873</v>
      </c>
      <c r="O687" s="1" t="s">
        <v>5874</v>
      </c>
      <c r="P687" s="52" t="s">
        <v>5875</v>
      </c>
      <c r="R687" s="1" t="s">
        <v>3609</v>
      </c>
    </row>
    <row r="688" ht="13.2" spans="1:16">
      <c r="A688" s="1">
        <v>687</v>
      </c>
      <c r="B688" s="1" t="s">
        <v>6</v>
      </c>
      <c r="C688" s="1" t="s">
        <v>7</v>
      </c>
      <c r="D688" s="1" t="s">
        <v>3594</v>
      </c>
      <c r="E688" s="1" t="s">
        <v>3595</v>
      </c>
      <c r="F688" s="1" t="s">
        <v>3585</v>
      </c>
      <c r="H688" s="1" t="s">
        <v>3596</v>
      </c>
      <c r="I688" s="52" t="s">
        <v>2052</v>
      </c>
      <c r="J688" s="52" t="s">
        <v>2053</v>
      </c>
      <c r="K688" s="52" t="s">
        <v>3597</v>
      </c>
      <c r="M688" s="2"/>
      <c r="O688" s="1" t="s">
        <v>5876</v>
      </c>
      <c r="P688" s="52" t="s">
        <v>5877</v>
      </c>
    </row>
    <row r="689" ht="13.2" spans="1:16">
      <c r="A689" s="1">
        <v>688</v>
      </c>
      <c r="B689" s="1" t="s">
        <v>6</v>
      </c>
      <c r="C689" s="1" t="s">
        <v>7</v>
      </c>
      <c r="D689" s="1" t="s">
        <v>3594</v>
      </c>
      <c r="E689" s="1" t="s">
        <v>3595</v>
      </c>
      <c r="F689" s="1" t="s">
        <v>3585</v>
      </c>
      <c r="H689" s="1" t="s">
        <v>3596</v>
      </c>
      <c r="I689" s="52" t="s">
        <v>2054</v>
      </c>
      <c r="J689" s="52" t="s">
        <v>2055</v>
      </c>
      <c r="K689" s="52" t="s">
        <v>3597</v>
      </c>
      <c r="M689" s="2"/>
      <c r="O689" s="1" t="s">
        <v>5880</v>
      </c>
      <c r="P689" s="52" t="s">
        <v>4697</v>
      </c>
    </row>
    <row r="690" ht="13.2" spans="1:16">
      <c r="A690" s="1">
        <v>689</v>
      </c>
      <c r="B690" s="1" t="s">
        <v>6</v>
      </c>
      <c r="C690" s="1" t="s">
        <v>7</v>
      </c>
      <c r="D690" s="1" t="s">
        <v>3594</v>
      </c>
      <c r="E690" s="1" t="s">
        <v>3595</v>
      </c>
      <c r="F690" s="1" t="s">
        <v>3585</v>
      </c>
      <c r="H690" s="1" t="s">
        <v>3596</v>
      </c>
      <c r="I690" s="52" t="s">
        <v>2056</v>
      </c>
      <c r="J690" s="52" t="s">
        <v>2057</v>
      </c>
      <c r="K690" s="52" t="s">
        <v>3597</v>
      </c>
      <c r="M690" s="2"/>
      <c r="O690" s="1" t="s">
        <v>5882</v>
      </c>
      <c r="P690" s="52" t="s">
        <v>5883</v>
      </c>
    </row>
    <row r="691" ht="13.2" spans="1:16">
      <c r="A691" s="1">
        <v>690</v>
      </c>
      <c r="B691" s="1" t="s">
        <v>6</v>
      </c>
      <c r="C691" s="1" t="s">
        <v>7</v>
      </c>
      <c r="D691" s="1" t="s">
        <v>3594</v>
      </c>
      <c r="E691" s="1" t="s">
        <v>3595</v>
      </c>
      <c r="F691" s="1" t="s">
        <v>3585</v>
      </c>
      <c r="H691" s="1" t="s">
        <v>3596</v>
      </c>
      <c r="I691" s="52" t="s">
        <v>2058</v>
      </c>
      <c r="J691" s="52" t="s">
        <v>2059</v>
      </c>
      <c r="K691" s="52" t="s">
        <v>3597</v>
      </c>
      <c r="M691" s="2"/>
      <c r="O691" s="1" t="s">
        <v>5886</v>
      </c>
      <c r="P691" s="52" t="s">
        <v>3704</v>
      </c>
    </row>
    <row r="692" ht="13.2" spans="1:16">
      <c r="A692" s="1">
        <v>691</v>
      </c>
      <c r="B692" s="1" t="s">
        <v>6</v>
      </c>
      <c r="C692" s="1" t="s">
        <v>7</v>
      </c>
      <c r="D692" s="1" t="s">
        <v>3594</v>
      </c>
      <c r="E692" s="1" t="s">
        <v>3595</v>
      </c>
      <c r="F692" s="1" t="s">
        <v>3585</v>
      </c>
      <c r="H692" s="1" t="s">
        <v>3596</v>
      </c>
      <c r="I692" s="52" t="s">
        <v>2060</v>
      </c>
      <c r="J692" s="52" t="s">
        <v>2061</v>
      </c>
      <c r="K692" s="52" t="s">
        <v>3597</v>
      </c>
      <c r="M692" s="2"/>
      <c r="N692" s="1" t="s">
        <v>5888</v>
      </c>
      <c r="O692" s="1" t="s">
        <v>5889</v>
      </c>
      <c r="P692" s="52" t="s">
        <v>5890</v>
      </c>
    </row>
    <row r="693" ht="13.2" spans="1:16">
      <c r="A693" s="1">
        <v>692</v>
      </c>
      <c r="B693" s="1" t="s">
        <v>6</v>
      </c>
      <c r="C693" s="1" t="s">
        <v>7</v>
      </c>
      <c r="D693" s="1" t="s">
        <v>3594</v>
      </c>
      <c r="E693" s="1" t="s">
        <v>3595</v>
      </c>
      <c r="F693" s="1" t="s">
        <v>3585</v>
      </c>
      <c r="H693" s="1" t="s">
        <v>3596</v>
      </c>
      <c r="I693" s="52" t="s">
        <v>2061</v>
      </c>
      <c r="J693" s="52" t="s">
        <v>2062</v>
      </c>
      <c r="K693" s="52" t="s">
        <v>3597</v>
      </c>
      <c r="M693" s="2"/>
      <c r="O693" s="1" t="s">
        <v>5892</v>
      </c>
      <c r="P693" s="52" t="s">
        <v>5893</v>
      </c>
    </row>
    <row r="694" ht="13.2" spans="1:16">
      <c r="A694" s="1">
        <v>693</v>
      </c>
      <c r="B694" s="1" t="s">
        <v>6</v>
      </c>
      <c r="C694" s="1" t="s">
        <v>7</v>
      </c>
      <c r="D694" s="1" t="s">
        <v>3594</v>
      </c>
      <c r="E694" s="1" t="s">
        <v>3595</v>
      </c>
      <c r="F694" s="1" t="s">
        <v>3585</v>
      </c>
      <c r="H694" s="1" t="s">
        <v>3596</v>
      </c>
      <c r="I694" s="52" t="s">
        <v>2063</v>
      </c>
      <c r="J694" s="52" t="s">
        <v>2064</v>
      </c>
      <c r="K694" s="52" t="s">
        <v>3597</v>
      </c>
      <c r="M694" s="2"/>
      <c r="O694" s="1" t="s">
        <v>5896</v>
      </c>
      <c r="P694" s="52" t="s">
        <v>5897</v>
      </c>
    </row>
    <row r="695" ht="13.2" spans="1:16">
      <c r="A695" s="1">
        <v>694</v>
      </c>
      <c r="B695" s="1" t="s">
        <v>6</v>
      </c>
      <c r="C695" s="1" t="s">
        <v>7</v>
      </c>
      <c r="D695" s="1" t="s">
        <v>3594</v>
      </c>
      <c r="E695" s="1" t="s">
        <v>3595</v>
      </c>
      <c r="F695" s="1" t="s">
        <v>3585</v>
      </c>
      <c r="H695" s="1" t="s">
        <v>3596</v>
      </c>
      <c r="I695" s="52" t="s">
        <v>2065</v>
      </c>
      <c r="J695" s="52" t="s">
        <v>2066</v>
      </c>
      <c r="K695" s="52" t="s">
        <v>3597</v>
      </c>
      <c r="M695" s="2"/>
      <c r="N695" s="1" t="s">
        <v>5899</v>
      </c>
      <c r="O695" s="1" t="s">
        <v>5900</v>
      </c>
      <c r="P695" s="52" t="s">
        <v>5901</v>
      </c>
    </row>
    <row r="696" ht="13.2" spans="1:18">
      <c r="A696" s="1">
        <v>695</v>
      </c>
      <c r="B696" s="1" t="s">
        <v>6</v>
      </c>
      <c r="C696" s="1" t="s">
        <v>8</v>
      </c>
      <c r="D696" s="1" t="s">
        <v>3594</v>
      </c>
      <c r="E696" s="1" t="s">
        <v>3595</v>
      </c>
      <c r="F696" s="1" t="s">
        <v>3585</v>
      </c>
      <c r="H696" s="1" t="s">
        <v>3596</v>
      </c>
      <c r="I696" s="52" t="s">
        <v>2067</v>
      </c>
      <c r="J696" s="52" t="s">
        <v>2068</v>
      </c>
      <c r="K696" s="52" t="s">
        <v>3597</v>
      </c>
      <c r="M696" s="2"/>
      <c r="N696" s="1" t="s">
        <v>5903</v>
      </c>
      <c r="O696" s="1" t="s">
        <v>5904</v>
      </c>
      <c r="P696" s="52" t="s">
        <v>4342</v>
      </c>
      <c r="R696" s="1" t="s">
        <v>3609</v>
      </c>
    </row>
    <row r="697" ht="13.2" spans="1:16">
      <c r="A697" s="1">
        <v>696</v>
      </c>
      <c r="B697" s="1" t="s">
        <v>6</v>
      </c>
      <c r="C697" s="1" t="s">
        <v>7</v>
      </c>
      <c r="D697" s="1" t="s">
        <v>3594</v>
      </c>
      <c r="E697" s="1" t="s">
        <v>3595</v>
      </c>
      <c r="F697" s="1" t="s">
        <v>3585</v>
      </c>
      <c r="H697" s="1" t="s">
        <v>3596</v>
      </c>
      <c r="I697" s="52" t="s">
        <v>2069</v>
      </c>
      <c r="J697" s="52" t="s">
        <v>2070</v>
      </c>
      <c r="K697" s="52" t="s">
        <v>3597</v>
      </c>
      <c r="M697" s="2"/>
      <c r="N697" s="1" t="s">
        <v>5905</v>
      </c>
      <c r="O697" s="1" t="s">
        <v>5906</v>
      </c>
      <c r="P697" s="52" t="s">
        <v>4116</v>
      </c>
    </row>
    <row r="698" ht="13.2" spans="1:16">
      <c r="A698" s="1">
        <v>697</v>
      </c>
      <c r="B698" s="1" t="s">
        <v>6</v>
      </c>
      <c r="C698" s="1" t="s">
        <v>7</v>
      </c>
      <c r="D698" s="1" t="s">
        <v>3594</v>
      </c>
      <c r="E698" s="1" t="s">
        <v>3595</v>
      </c>
      <c r="F698" s="1" t="s">
        <v>3585</v>
      </c>
      <c r="H698" s="1" t="s">
        <v>3596</v>
      </c>
      <c r="I698" s="52" t="s">
        <v>2071</v>
      </c>
      <c r="J698" s="52" t="s">
        <v>2072</v>
      </c>
      <c r="K698" s="52" t="s">
        <v>3597</v>
      </c>
      <c r="M698" s="2"/>
      <c r="O698" s="1" t="s">
        <v>5908</v>
      </c>
      <c r="P698" s="52" t="s">
        <v>5909</v>
      </c>
    </row>
    <row r="699" ht="13.2" spans="1:18">
      <c r="A699" s="1">
        <v>698</v>
      </c>
      <c r="B699" s="1" t="s">
        <v>6</v>
      </c>
      <c r="C699" s="1" t="s">
        <v>8</v>
      </c>
      <c r="D699" s="1" t="s">
        <v>3594</v>
      </c>
      <c r="E699" s="1" t="s">
        <v>3595</v>
      </c>
      <c r="F699" s="1" t="s">
        <v>3585</v>
      </c>
      <c r="H699" s="1" t="s">
        <v>3596</v>
      </c>
      <c r="I699" s="52" t="s">
        <v>2073</v>
      </c>
      <c r="J699" s="52" t="s">
        <v>2074</v>
      </c>
      <c r="K699" s="1" t="s">
        <v>3602</v>
      </c>
      <c r="M699" s="2"/>
      <c r="O699" s="1" t="s">
        <v>5912</v>
      </c>
      <c r="P699" s="52" t="s">
        <v>5120</v>
      </c>
      <c r="R699" s="1" t="s">
        <v>3609</v>
      </c>
    </row>
    <row r="700" ht="13.2" spans="1:18">
      <c r="A700" s="1">
        <v>699</v>
      </c>
      <c r="B700" s="1" t="s">
        <v>6</v>
      </c>
      <c r="C700" s="1" t="s">
        <v>8</v>
      </c>
      <c r="D700" s="1" t="s">
        <v>3594</v>
      </c>
      <c r="E700" s="1" t="s">
        <v>3595</v>
      </c>
      <c r="F700" s="1" t="s">
        <v>3585</v>
      </c>
      <c r="H700" s="1" t="s">
        <v>3596</v>
      </c>
      <c r="I700" s="52" t="s">
        <v>2075</v>
      </c>
      <c r="J700" s="52" t="s">
        <v>2076</v>
      </c>
      <c r="K700" s="52" t="s">
        <v>3597</v>
      </c>
      <c r="M700" s="2"/>
      <c r="O700" s="1" t="s">
        <v>5913</v>
      </c>
      <c r="P700" s="52" t="s">
        <v>5914</v>
      </c>
      <c r="R700" s="1" t="s">
        <v>3609</v>
      </c>
    </row>
    <row r="701" ht="13.2" spans="1:16">
      <c r="A701" s="1">
        <v>700</v>
      </c>
      <c r="B701" s="1" t="s">
        <v>6</v>
      </c>
      <c r="C701" s="1" t="s">
        <v>7</v>
      </c>
      <c r="D701" s="1" t="s">
        <v>3594</v>
      </c>
      <c r="E701" s="1" t="s">
        <v>3595</v>
      </c>
      <c r="F701" s="1" t="s">
        <v>3585</v>
      </c>
      <c r="H701" s="1" t="s">
        <v>3596</v>
      </c>
      <c r="I701" s="52" t="s">
        <v>2077</v>
      </c>
      <c r="J701" s="52" t="s">
        <v>2078</v>
      </c>
      <c r="K701" s="52" t="s">
        <v>3597</v>
      </c>
      <c r="M701" s="2"/>
      <c r="O701" s="1" t="s">
        <v>5915</v>
      </c>
      <c r="P701" s="52" t="s">
        <v>4058</v>
      </c>
    </row>
    <row r="702" ht="13.2" spans="1:16">
      <c r="A702" s="1">
        <v>701</v>
      </c>
      <c r="B702" s="1" t="s">
        <v>6</v>
      </c>
      <c r="C702" s="1" t="s">
        <v>7</v>
      </c>
      <c r="D702" s="1" t="s">
        <v>3594</v>
      </c>
      <c r="E702" s="1" t="s">
        <v>3595</v>
      </c>
      <c r="F702" s="1" t="s">
        <v>3585</v>
      </c>
      <c r="H702" s="1" t="s">
        <v>3596</v>
      </c>
      <c r="I702" s="52" t="s">
        <v>2079</v>
      </c>
      <c r="J702" s="52" t="s">
        <v>2080</v>
      </c>
      <c r="K702" s="52" t="s">
        <v>3597</v>
      </c>
      <c r="M702" s="2"/>
      <c r="O702" s="1" t="s">
        <v>5917</v>
      </c>
      <c r="P702" s="52" t="s">
        <v>4773</v>
      </c>
    </row>
    <row r="703" ht="13.2" spans="1:16">
      <c r="A703" s="1">
        <v>702</v>
      </c>
      <c r="B703" s="1" t="s">
        <v>6</v>
      </c>
      <c r="C703" s="1" t="s">
        <v>7</v>
      </c>
      <c r="D703" s="1" t="s">
        <v>3594</v>
      </c>
      <c r="E703" s="1" t="s">
        <v>3595</v>
      </c>
      <c r="F703" s="1" t="s">
        <v>3585</v>
      </c>
      <c r="H703" s="1" t="s">
        <v>3596</v>
      </c>
      <c r="I703" s="52" t="s">
        <v>2081</v>
      </c>
      <c r="J703" s="52" t="s">
        <v>2082</v>
      </c>
      <c r="K703" s="52" t="s">
        <v>3597</v>
      </c>
      <c r="M703" s="2"/>
      <c r="O703" s="1" t="s">
        <v>5919</v>
      </c>
      <c r="P703" s="52" t="s">
        <v>5662</v>
      </c>
    </row>
    <row r="704" ht="13.2" spans="1:16">
      <c r="A704" s="1">
        <v>703</v>
      </c>
      <c r="B704" s="1" t="s">
        <v>6</v>
      </c>
      <c r="C704" s="1" t="s">
        <v>7</v>
      </c>
      <c r="D704" s="1" t="s">
        <v>3594</v>
      </c>
      <c r="E704" s="1" t="s">
        <v>3595</v>
      </c>
      <c r="F704" s="1" t="s">
        <v>3585</v>
      </c>
      <c r="H704" s="1" t="s">
        <v>3596</v>
      </c>
      <c r="I704" s="52" t="s">
        <v>2083</v>
      </c>
      <c r="J704" s="52" t="s">
        <v>2084</v>
      </c>
      <c r="K704" s="1" t="s">
        <v>3602</v>
      </c>
      <c r="M704" s="2"/>
      <c r="N704" s="1" t="s">
        <v>5921</v>
      </c>
      <c r="O704" s="1" t="s">
        <v>5922</v>
      </c>
      <c r="P704" s="52" t="s">
        <v>5923</v>
      </c>
    </row>
    <row r="705" ht="13.2" spans="1:16">
      <c r="A705" s="1">
        <v>704</v>
      </c>
      <c r="B705" s="1" t="s">
        <v>6</v>
      </c>
      <c r="C705" s="1" t="s">
        <v>7</v>
      </c>
      <c r="D705" s="1" t="s">
        <v>3594</v>
      </c>
      <c r="E705" s="1" t="s">
        <v>3595</v>
      </c>
      <c r="F705" s="1" t="s">
        <v>3585</v>
      </c>
      <c r="H705" s="1" t="s">
        <v>3596</v>
      </c>
      <c r="I705" s="52" t="s">
        <v>2085</v>
      </c>
      <c r="J705" s="52" t="s">
        <v>2086</v>
      </c>
      <c r="K705" s="1" t="s">
        <v>3602</v>
      </c>
      <c r="M705" s="2"/>
      <c r="O705" s="1" t="s">
        <v>5926</v>
      </c>
      <c r="P705" s="52" t="s">
        <v>5927</v>
      </c>
    </row>
    <row r="706" ht="13.2" spans="1:16">
      <c r="A706" s="1">
        <v>705</v>
      </c>
      <c r="B706" s="1" t="s">
        <v>6</v>
      </c>
      <c r="C706" s="1" t="s">
        <v>7</v>
      </c>
      <c r="D706" s="1" t="s">
        <v>3594</v>
      </c>
      <c r="E706" s="1" t="s">
        <v>3595</v>
      </c>
      <c r="F706" s="1" t="s">
        <v>3585</v>
      </c>
      <c r="H706" s="1" t="s">
        <v>3596</v>
      </c>
      <c r="I706" s="52" t="s">
        <v>2087</v>
      </c>
      <c r="J706" s="52" t="s">
        <v>2088</v>
      </c>
      <c r="K706" s="1" t="s">
        <v>3602</v>
      </c>
      <c r="M706" s="2"/>
      <c r="N706" s="1" t="s">
        <v>5930</v>
      </c>
      <c r="O706" s="1" t="s">
        <v>5931</v>
      </c>
      <c r="P706" s="52" t="s">
        <v>5932</v>
      </c>
    </row>
    <row r="707" ht="13.2" spans="1:16">
      <c r="A707" s="1">
        <v>706</v>
      </c>
      <c r="B707" s="1" t="s">
        <v>6</v>
      </c>
      <c r="C707" s="1" t="s">
        <v>7</v>
      </c>
      <c r="D707" s="1" t="s">
        <v>3594</v>
      </c>
      <c r="E707" s="1" t="s">
        <v>3595</v>
      </c>
      <c r="F707" s="1" t="s">
        <v>3585</v>
      </c>
      <c r="H707" s="1" t="s">
        <v>3596</v>
      </c>
      <c r="I707" s="52" t="s">
        <v>2089</v>
      </c>
      <c r="J707" s="52" t="s">
        <v>2090</v>
      </c>
      <c r="K707" s="1" t="s">
        <v>3602</v>
      </c>
      <c r="M707" s="2"/>
      <c r="O707" s="1" t="s">
        <v>5935</v>
      </c>
      <c r="P707" s="52" t="s">
        <v>3765</v>
      </c>
    </row>
    <row r="708" ht="13.2" spans="1:16">
      <c r="A708" s="1">
        <v>707</v>
      </c>
      <c r="B708" s="1" t="s">
        <v>6</v>
      </c>
      <c r="C708" s="1" t="s">
        <v>7</v>
      </c>
      <c r="D708" s="1" t="s">
        <v>3594</v>
      </c>
      <c r="E708" s="1" t="s">
        <v>3595</v>
      </c>
      <c r="F708" s="1" t="s">
        <v>3585</v>
      </c>
      <c r="H708" s="1" t="s">
        <v>3596</v>
      </c>
      <c r="I708" s="52" t="s">
        <v>2091</v>
      </c>
      <c r="J708" s="52" t="s">
        <v>2092</v>
      </c>
      <c r="K708" s="1" t="s">
        <v>3602</v>
      </c>
      <c r="M708" s="2"/>
      <c r="O708" s="1" t="s">
        <v>5937</v>
      </c>
      <c r="P708" s="52" t="s">
        <v>5938</v>
      </c>
    </row>
    <row r="709" ht="13.2" spans="1:16">
      <c r="A709" s="1">
        <v>708</v>
      </c>
      <c r="B709" s="1" t="s">
        <v>6</v>
      </c>
      <c r="C709" s="1" t="s">
        <v>7</v>
      </c>
      <c r="D709" s="1" t="s">
        <v>3594</v>
      </c>
      <c r="E709" s="1" t="s">
        <v>3595</v>
      </c>
      <c r="F709" s="1" t="s">
        <v>3585</v>
      </c>
      <c r="H709" s="1" t="s">
        <v>3596</v>
      </c>
      <c r="I709" s="52" t="s">
        <v>2093</v>
      </c>
      <c r="J709" s="52" t="s">
        <v>2094</v>
      </c>
      <c r="K709" s="52" t="s">
        <v>3597</v>
      </c>
      <c r="M709" s="2"/>
      <c r="O709" s="1" t="s">
        <v>5941</v>
      </c>
      <c r="P709" s="52" t="s">
        <v>3967</v>
      </c>
    </row>
    <row r="710" ht="13.2" spans="1:16">
      <c r="A710" s="1">
        <v>709</v>
      </c>
      <c r="B710" s="1" t="s">
        <v>6</v>
      </c>
      <c r="C710" s="1" t="s">
        <v>7</v>
      </c>
      <c r="D710" s="1" t="s">
        <v>3594</v>
      </c>
      <c r="E710" s="1" t="s">
        <v>3595</v>
      </c>
      <c r="F710" s="1" t="s">
        <v>3585</v>
      </c>
      <c r="H710" s="1" t="s">
        <v>3596</v>
      </c>
      <c r="I710" s="52" t="s">
        <v>2095</v>
      </c>
      <c r="J710" s="52" t="s">
        <v>2096</v>
      </c>
      <c r="K710" s="1" t="s">
        <v>3602</v>
      </c>
      <c r="M710" s="2"/>
      <c r="O710" s="1" t="s">
        <v>5943</v>
      </c>
      <c r="P710" s="52" t="s">
        <v>4521</v>
      </c>
    </row>
    <row r="711" ht="13.2" spans="1:16">
      <c r="A711" s="1">
        <v>710</v>
      </c>
      <c r="B711" s="1" t="s">
        <v>6</v>
      </c>
      <c r="C711" s="1" t="s">
        <v>7</v>
      </c>
      <c r="D711" s="1" t="s">
        <v>3594</v>
      </c>
      <c r="E711" s="1" t="s">
        <v>3595</v>
      </c>
      <c r="F711" s="1" t="s">
        <v>3585</v>
      </c>
      <c r="H711" s="1" t="s">
        <v>3596</v>
      </c>
      <c r="I711" s="52" t="s">
        <v>2097</v>
      </c>
      <c r="J711" s="52" t="s">
        <v>2098</v>
      </c>
      <c r="K711" s="52" t="s">
        <v>3597</v>
      </c>
      <c r="M711" s="2"/>
      <c r="O711" s="1" t="s">
        <v>5945</v>
      </c>
      <c r="P711" s="52" t="s">
        <v>4570</v>
      </c>
    </row>
    <row r="712" ht="13.2" spans="1:16">
      <c r="A712" s="1">
        <v>711</v>
      </c>
      <c r="B712" s="1" t="s">
        <v>6</v>
      </c>
      <c r="C712" s="1" t="s">
        <v>7</v>
      </c>
      <c r="D712" s="1" t="s">
        <v>3594</v>
      </c>
      <c r="E712" s="1" t="s">
        <v>3595</v>
      </c>
      <c r="F712" s="1" t="s">
        <v>3585</v>
      </c>
      <c r="H712" s="1" t="s">
        <v>3596</v>
      </c>
      <c r="I712" s="52" t="s">
        <v>2099</v>
      </c>
      <c r="J712" s="52" t="s">
        <v>2100</v>
      </c>
      <c r="K712" s="52" t="s">
        <v>3597</v>
      </c>
      <c r="M712" s="2"/>
      <c r="O712" s="1" t="s">
        <v>5947</v>
      </c>
      <c r="P712" s="52" t="s">
        <v>5132</v>
      </c>
    </row>
    <row r="713" ht="13.2" spans="1:16">
      <c r="A713" s="1">
        <v>712</v>
      </c>
      <c r="B713" s="1" t="s">
        <v>6</v>
      </c>
      <c r="C713" s="1" t="s">
        <v>7</v>
      </c>
      <c r="D713" s="1" t="s">
        <v>3594</v>
      </c>
      <c r="E713" s="1" t="s">
        <v>3595</v>
      </c>
      <c r="F713" s="1" t="s">
        <v>3585</v>
      </c>
      <c r="H713" s="1" t="s">
        <v>3596</v>
      </c>
      <c r="I713" s="52" t="s">
        <v>2101</v>
      </c>
      <c r="J713" s="52" t="s">
        <v>2102</v>
      </c>
      <c r="K713" s="52" t="s">
        <v>3597</v>
      </c>
      <c r="M713" s="2"/>
      <c r="N713" s="1" t="s">
        <v>5949</v>
      </c>
      <c r="O713" s="1" t="s">
        <v>5950</v>
      </c>
      <c r="P713" s="52" t="s">
        <v>2889</v>
      </c>
    </row>
    <row r="714" ht="13.2" spans="1:18">
      <c r="A714" s="1">
        <v>713</v>
      </c>
      <c r="B714" s="1" t="s">
        <v>6</v>
      </c>
      <c r="C714" s="1" t="s">
        <v>8</v>
      </c>
      <c r="D714" s="1" t="s">
        <v>3594</v>
      </c>
      <c r="E714" s="1" t="s">
        <v>3595</v>
      </c>
      <c r="F714" s="1" t="s">
        <v>3585</v>
      </c>
      <c r="H714" s="1" t="s">
        <v>3596</v>
      </c>
      <c r="I714" s="52" t="s">
        <v>2103</v>
      </c>
      <c r="J714" s="52" t="s">
        <v>2104</v>
      </c>
      <c r="K714" s="1" t="s">
        <v>3602</v>
      </c>
      <c r="M714" s="2"/>
      <c r="O714" s="1" t="s">
        <v>5953</v>
      </c>
      <c r="P714" s="52" t="s">
        <v>4223</v>
      </c>
      <c r="R714" s="1" t="s">
        <v>3609</v>
      </c>
    </row>
    <row r="715" ht="13.2" spans="1:16">
      <c r="A715" s="1">
        <v>714</v>
      </c>
      <c r="B715" s="1" t="s">
        <v>6</v>
      </c>
      <c r="C715" s="1" t="s">
        <v>7</v>
      </c>
      <c r="D715" s="1" t="s">
        <v>3594</v>
      </c>
      <c r="E715" s="1" t="s">
        <v>3595</v>
      </c>
      <c r="F715" s="1" t="s">
        <v>3585</v>
      </c>
      <c r="H715" s="1" t="s">
        <v>3596</v>
      </c>
      <c r="I715" s="52" t="s">
        <v>2105</v>
      </c>
      <c r="J715" s="52" t="s">
        <v>2106</v>
      </c>
      <c r="K715" s="1" t="s">
        <v>3602</v>
      </c>
      <c r="M715" s="2"/>
      <c r="O715" s="1" t="s">
        <v>5954</v>
      </c>
      <c r="P715" s="52" t="s">
        <v>5955</v>
      </c>
    </row>
    <row r="716" ht="13.2" spans="1:16">
      <c r="A716" s="1">
        <v>715</v>
      </c>
      <c r="B716" s="1" t="s">
        <v>6</v>
      </c>
      <c r="C716" s="1" t="s">
        <v>7</v>
      </c>
      <c r="D716" s="1" t="s">
        <v>3594</v>
      </c>
      <c r="E716" s="1" t="s">
        <v>3595</v>
      </c>
      <c r="F716" s="1" t="s">
        <v>3585</v>
      </c>
      <c r="H716" s="1" t="s">
        <v>3596</v>
      </c>
      <c r="I716" s="52" t="s">
        <v>2107</v>
      </c>
      <c r="J716" s="52" t="s">
        <v>2108</v>
      </c>
      <c r="K716" s="1" t="s">
        <v>3602</v>
      </c>
      <c r="M716" s="2"/>
      <c r="N716" s="1" t="s">
        <v>5957</v>
      </c>
      <c r="O716" s="1" t="s">
        <v>5958</v>
      </c>
      <c r="P716" s="52" t="s">
        <v>4380</v>
      </c>
    </row>
    <row r="717" ht="13.2" spans="1:16">
      <c r="A717" s="1">
        <v>716</v>
      </c>
      <c r="B717" s="1" t="s">
        <v>6</v>
      </c>
      <c r="C717" s="1" t="s">
        <v>7</v>
      </c>
      <c r="D717" s="1" t="s">
        <v>3594</v>
      </c>
      <c r="E717" s="1" t="s">
        <v>3595</v>
      </c>
      <c r="F717" s="1" t="s">
        <v>3585</v>
      </c>
      <c r="H717" s="1" t="s">
        <v>3596</v>
      </c>
      <c r="I717" s="52" t="s">
        <v>2109</v>
      </c>
      <c r="J717" s="52" t="s">
        <v>2110</v>
      </c>
      <c r="K717" s="52" t="s">
        <v>3597</v>
      </c>
      <c r="M717" s="2"/>
      <c r="O717" s="1" t="s">
        <v>5961</v>
      </c>
      <c r="P717" s="52" t="s">
        <v>5962</v>
      </c>
    </row>
    <row r="718" ht="13.2" spans="1:16">
      <c r="A718" s="1">
        <v>717</v>
      </c>
      <c r="B718" s="1" t="s">
        <v>6</v>
      </c>
      <c r="C718" s="1" t="s">
        <v>7</v>
      </c>
      <c r="D718" s="1" t="s">
        <v>3594</v>
      </c>
      <c r="E718" s="1" t="s">
        <v>3595</v>
      </c>
      <c r="F718" s="1" t="s">
        <v>3585</v>
      </c>
      <c r="H718" s="1" t="s">
        <v>3596</v>
      </c>
      <c r="I718" s="52" t="s">
        <v>2111</v>
      </c>
      <c r="J718" s="52" t="s">
        <v>2112</v>
      </c>
      <c r="K718" s="52" t="s">
        <v>3597</v>
      </c>
      <c r="M718" s="2"/>
      <c r="O718" s="1" t="s">
        <v>5964</v>
      </c>
      <c r="P718" s="52" t="s">
        <v>5965</v>
      </c>
    </row>
    <row r="719" ht="13.2" spans="1:16">
      <c r="A719" s="1">
        <v>718</v>
      </c>
      <c r="B719" s="1" t="s">
        <v>6</v>
      </c>
      <c r="C719" s="1" t="s">
        <v>7</v>
      </c>
      <c r="D719" s="1" t="s">
        <v>3594</v>
      </c>
      <c r="E719" s="1" t="s">
        <v>3595</v>
      </c>
      <c r="F719" s="1" t="s">
        <v>3585</v>
      </c>
      <c r="H719" s="1" t="s">
        <v>3596</v>
      </c>
      <c r="I719" s="52" t="s">
        <v>2113</v>
      </c>
      <c r="J719" s="52" t="s">
        <v>2114</v>
      </c>
      <c r="K719" s="52" t="s">
        <v>3597</v>
      </c>
      <c r="M719" s="2"/>
      <c r="N719" s="1" t="s">
        <v>5968</v>
      </c>
      <c r="O719" s="1" t="s">
        <v>5969</v>
      </c>
      <c r="P719" s="52" t="s">
        <v>5970</v>
      </c>
    </row>
    <row r="720" ht="13.2" spans="1:16">
      <c r="A720" s="1">
        <v>719</v>
      </c>
      <c r="B720" s="1" t="s">
        <v>6</v>
      </c>
      <c r="C720" s="1" t="s">
        <v>7</v>
      </c>
      <c r="D720" s="1" t="s">
        <v>3594</v>
      </c>
      <c r="E720" s="1" t="s">
        <v>3595</v>
      </c>
      <c r="F720" s="1" t="s">
        <v>3585</v>
      </c>
      <c r="H720" s="1" t="s">
        <v>3596</v>
      </c>
      <c r="I720" s="52" t="s">
        <v>2115</v>
      </c>
      <c r="J720" s="52" t="s">
        <v>2116</v>
      </c>
      <c r="K720" s="52" t="s">
        <v>3597</v>
      </c>
      <c r="M720" s="2"/>
      <c r="O720" s="1" t="s">
        <v>5973</v>
      </c>
      <c r="P720" s="52" t="s">
        <v>3713</v>
      </c>
    </row>
    <row r="721" ht="13.2" spans="1:16">
      <c r="A721" s="1">
        <v>720</v>
      </c>
      <c r="B721" s="1" t="s">
        <v>6</v>
      </c>
      <c r="C721" s="1" t="s">
        <v>7</v>
      </c>
      <c r="D721" s="1" t="s">
        <v>3594</v>
      </c>
      <c r="E721" s="1" t="s">
        <v>3595</v>
      </c>
      <c r="F721" s="1" t="s">
        <v>3585</v>
      </c>
      <c r="H721" s="1" t="s">
        <v>3596</v>
      </c>
      <c r="I721" s="52" t="s">
        <v>2117</v>
      </c>
      <c r="J721" s="52" t="s">
        <v>2118</v>
      </c>
      <c r="K721" s="1" t="s">
        <v>3602</v>
      </c>
      <c r="M721" s="2"/>
      <c r="O721" s="1" t="s">
        <v>5975</v>
      </c>
      <c r="P721" s="52" t="s">
        <v>4306</v>
      </c>
    </row>
    <row r="722" ht="13.2" spans="1:16">
      <c r="A722" s="1">
        <v>721</v>
      </c>
      <c r="B722" s="1" t="s">
        <v>6</v>
      </c>
      <c r="C722" s="1" t="s">
        <v>7</v>
      </c>
      <c r="D722" s="1" t="s">
        <v>3594</v>
      </c>
      <c r="E722" s="1" t="s">
        <v>3595</v>
      </c>
      <c r="F722" s="1" t="s">
        <v>3585</v>
      </c>
      <c r="H722" s="1" t="s">
        <v>3596</v>
      </c>
      <c r="I722" s="52" t="s">
        <v>2118</v>
      </c>
      <c r="J722" s="52" t="s">
        <v>2119</v>
      </c>
      <c r="K722" s="1" t="s">
        <v>3602</v>
      </c>
      <c r="M722" s="2"/>
      <c r="O722" s="1" t="s">
        <v>5977</v>
      </c>
      <c r="P722" s="52" t="s">
        <v>3669</v>
      </c>
    </row>
    <row r="723" ht="13.2" spans="1:16">
      <c r="A723" s="1">
        <v>722</v>
      </c>
      <c r="B723" s="1" t="s">
        <v>6</v>
      </c>
      <c r="C723" s="1" t="s">
        <v>7</v>
      </c>
      <c r="D723" s="1" t="s">
        <v>3594</v>
      </c>
      <c r="E723" s="1" t="s">
        <v>3595</v>
      </c>
      <c r="F723" s="1" t="s">
        <v>3585</v>
      </c>
      <c r="H723" s="1" t="s">
        <v>3596</v>
      </c>
      <c r="I723" s="52" t="s">
        <v>2120</v>
      </c>
      <c r="J723" s="52" t="s">
        <v>2121</v>
      </c>
      <c r="K723" s="1" t="s">
        <v>3602</v>
      </c>
      <c r="M723" s="2"/>
      <c r="O723" s="1" t="s">
        <v>5979</v>
      </c>
      <c r="P723" s="52" t="s">
        <v>4527</v>
      </c>
    </row>
    <row r="724" ht="13.2" spans="1:16">
      <c r="A724" s="1">
        <v>723</v>
      </c>
      <c r="B724" s="1" t="s">
        <v>6</v>
      </c>
      <c r="C724" s="1" t="s">
        <v>7</v>
      </c>
      <c r="D724" s="1" t="s">
        <v>3594</v>
      </c>
      <c r="E724" s="1" t="s">
        <v>3595</v>
      </c>
      <c r="F724" s="1" t="s">
        <v>3585</v>
      </c>
      <c r="H724" s="1" t="s">
        <v>3596</v>
      </c>
      <c r="I724" s="52" t="s">
        <v>2122</v>
      </c>
      <c r="J724" s="52" t="s">
        <v>2123</v>
      </c>
      <c r="K724" s="52" t="s">
        <v>3597</v>
      </c>
      <c r="M724" s="2"/>
      <c r="O724" s="1" t="s">
        <v>5981</v>
      </c>
      <c r="P724" s="52" t="s">
        <v>4263</v>
      </c>
    </row>
    <row r="725" ht="13.2" spans="1:16">
      <c r="A725" s="1">
        <v>724</v>
      </c>
      <c r="B725" s="1" t="s">
        <v>6</v>
      </c>
      <c r="C725" s="1" t="s">
        <v>7</v>
      </c>
      <c r="D725" s="1" t="s">
        <v>3594</v>
      </c>
      <c r="E725" s="1" t="s">
        <v>3595</v>
      </c>
      <c r="F725" s="1" t="s">
        <v>3585</v>
      </c>
      <c r="H725" s="1" t="s">
        <v>3596</v>
      </c>
      <c r="I725" s="52" t="s">
        <v>2124</v>
      </c>
      <c r="J725" s="52" t="s">
        <v>2125</v>
      </c>
      <c r="K725" s="1" t="s">
        <v>3602</v>
      </c>
      <c r="M725" s="2"/>
      <c r="O725" s="1" t="s">
        <v>5984</v>
      </c>
      <c r="P725" s="52" t="s">
        <v>4521</v>
      </c>
    </row>
    <row r="726" ht="13.2" spans="1:18">
      <c r="A726" s="1">
        <v>725</v>
      </c>
      <c r="B726" s="1" t="s">
        <v>6</v>
      </c>
      <c r="C726" s="1" t="s">
        <v>8</v>
      </c>
      <c r="D726" s="1" t="s">
        <v>3594</v>
      </c>
      <c r="E726" s="1" t="s">
        <v>3595</v>
      </c>
      <c r="F726" s="1" t="s">
        <v>3585</v>
      </c>
      <c r="H726" s="1" t="s">
        <v>3596</v>
      </c>
      <c r="I726" s="52" t="s">
        <v>2126</v>
      </c>
      <c r="J726" s="52" t="s">
        <v>2127</v>
      </c>
      <c r="K726" s="1" t="s">
        <v>3602</v>
      </c>
      <c r="M726" s="2"/>
      <c r="O726" s="1" t="s">
        <v>5986</v>
      </c>
      <c r="P726" s="52" t="s">
        <v>5987</v>
      </c>
      <c r="R726" s="1" t="s">
        <v>3609</v>
      </c>
    </row>
    <row r="727" ht="13.2" spans="1:18">
      <c r="A727" s="1">
        <v>726</v>
      </c>
      <c r="B727" s="1" t="s">
        <v>6</v>
      </c>
      <c r="C727" s="1" t="s">
        <v>8</v>
      </c>
      <c r="D727" s="1" t="s">
        <v>3594</v>
      </c>
      <c r="E727" s="1" t="s">
        <v>3595</v>
      </c>
      <c r="F727" s="1" t="s">
        <v>3585</v>
      </c>
      <c r="H727" s="1" t="s">
        <v>3596</v>
      </c>
      <c r="I727" s="52" t="s">
        <v>2128</v>
      </c>
      <c r="J727" s="52" t="s">
        <v>2129</v>
      </c>
      <c r="K727" s="1" t="s">
        <v>3602</v>
      </c>
      <c r="M727" s="2"/>
      <c r="O727" s="1" t="s">
        <v>5988</v>
      </c>
      <c r="P727" s="52" t="s">
        <v>5532</v>
      </c>
      <c r="R727" s="1" t="s">
        <v>3609</v>
      </c>
    </row>
    <row r="728" ht="13.2" spans="1:16">
      <c r="A728" s="1">
        <v>727</v>
      </c>
      <c r="B728" s="1" t="s">
        <v>6</v>
      </c>
      <c r="C728" s="1" t="s">
        <v>7</v>
      </c>
      <c r="D728" s="1" t="s">
        <v>3594</v>
      </c>
      <c r="E728" s="1" t="s">
        <v>3595</v>
      </c>
      <c r="F728" s="1" t="s">
        <v>3585</v>
      </c>
      <c r="H728" s="1" t="s">
        <v>3596</v>
      </c>
      <c r="I728" s="52" t="s">
        <v>2130</v>
      </c>
      <c r="J728" s="52" t="s">
        <v>2131</v>
      </c>
      <c r="K728" s="1" t="s">
        <v>3602</v>
      </c>
      <c r="M728" s="2"/>
      <c r="O728" s="1" t="s">
        <v>5989</v>
      </c>
      <c r="P728" s="52" t="s">
        <v>5990</v>
      </c>
    </row>
    <row r="729" ht="13.2" spans="1:16">
      <c r="A729" s="1">
        <v>728</v>
      </c>
      <c r="B729" s="1" t="s">
        <v>6</v>
      </c>
      <c r="C729" s="1" t="s">
        <v>7</v>
      </c>
      <c r="D729" s="1" t="s">
        <v>3594</v>
      </c>
      <c r="E729" s="1" t="s">
        <v>3595</v>
      </c>
      <c r="F729" s="1" t="s">
        <v>3585</v>
      </c>
      <c r="H729" s="1" t="s">
        <v>3596</v>
      </c>
      <c r="I729" s="52" t="s">
        <v>2132</v>
      </c>
      <c r="J729" s="52" t="s">
        <v>2133</v>
      </c>
      <c r="K729" s="1" t="s">
        <v>3602</v>
      </c>
      <c r="M729" s="2"/>
      <c r="N729" s="1" t="s">
        <v>5993</v>
      </c>
      <c r="O729" s="1" t="s">
        <v>5994</v>
      </c>
      <c r="P729" s="52" t="s">
        <v>5741</v>
      </c>
    </row>
    <row r="730" ht="13.2" spans="1:16">
      <c r="A730" s="1">
        <v>729</v>
      </c>
      <c r="B730" s="1" t="s">
        <v>6</v>
      </c>
      <c r="C730" s="1" t="s">
        <v>7</v>
      </c>
      <c r="D730" s="1" t="s">
        <v>3594</v>
      </c>
      <c r="E730" s="1" t="s">
        <v>3595</v>
      </c>
      <c r="F730" s="1" t="s">
        <v>3585</v>
      </c>
      <c r="H730" s="1" t="s">
        <v>3596</v>
      </c>
      <c r="I730" s="52" t="s">
        <v>2134</v>
      </c>
      <c r="J730" s="52" t="s">
        <v>2135</v>
      </c>
      <c r="K730" s="1" t="s">
        <v>3602</v>
      </c>
      <c r="M730" s="2"/>
      <c r="O730" s="1" t="s">
        <v>5996</v>
      </c>
      <c r="P730" s="52" t="s">
        <v>5091</v>
      </c>
    </row>
    <row r="731" ht="13.2" spans="1:16">
      <c r="A731" s="1">
        <v>730</v>
      </c>
      <c r="B731" s="1" t="s">
        <v>6</v>
      </c>
      <c r="C731" s="1" t="s">
        <v>7</v>
      </c>
      <c r="D731" s="1" t="s">
        <v>3594</v>
      </c>
      <c r="E731" s="1" t="s">
        <v>3595</v>
      </c>
      <c r="F731" s="1" t="s">
        <v>3585</v>
      </c>
      <c r="H731" s="1" t="s">
        <v>3596</v>
      </c>
      <c r="I731" s="52" t="s">
        <v>2136</v>
      </c>
      <c r="J731" s="52" t="s">
        <v>2137</v>
      </c>
      <c r="K731" s="52" t="s">
        <v>3597</v>
      </c>
      <c r="M731" s="2"/>
      <c r="N731" s="1" t="s">
        <v>5574</v>
      </c>
      <c r="O731" s="1" t="s">
        <v>5998</v>
      </c>
      <c r="P731" s="52" t="s">
        <v>5999</v>
      </c>
    </row>
    <row r="732" ht="13.2" spans="1:16">
      <c r="A732" s="1">
        <v>731</v>
      </c>
      <c r="B732" s="1" t="s">
        <v>6</v>
      </c>
      <c r="C732" s="1" t="s">
        <v>7</v>
      </c>
      <c r="D732" s="1" t="s">
        <v>3594</v>
      </c>
      <c r="E732" s="1" t="s">
        <v>3595</v>
      </c>
      <c r="F732" s="1" t="s">
        <v>3585</v>
      </c>
      <c r="H732" s="1" t="s">
        <v>3596</v>
      </c>
      <c r="I732" s="52" t="s">
        <v>2138</v>
      </c>
      <c r="J732" s="52" t="s">
        <v>2139</v>
      </c>
      <c r="K732" s="52" t="s">
        <v>3597</v>
      </c>
      <c r="M732" s="2"/>
      <c r="O732" s="1" t="s">
        <v>6001</v>
      </c>
      <c r="P732" s="52" t="s">
        <v>3654</v>
      </c>
    </row>
    <row r="733" ht="13.2" spans="1:16">
      <c r="A733" s="1">
        <v>732</v>
      </c>
      <c r="B733" s="1" t="s">
        <v>6</v>
      </c>
      <c r="C733" s="1" t="s">
        <v>7</v>
      </c>
      <c r="D733" s="1" t="s">
        <v>3594</v>
      </c>
      <c r="E733" s="1" t="s">
        <v>3595</v>
      </c>
      <c r="F733" s="1" t="s">
        <v>3585</v>
      </c>
      <c r="H733" s="1" t="s">
        <v>3596</v>
      </c>
      <c r="I733" s="52" t="s">
        <v>2140</v>
      </c>
      <c r="J733" s="52" t="s">
        <v>2141</v>
      </c>
      <c r="K733" s="1" t="s">
        <v>3602</v>
      </c>
      <c r="M733" s="2"/>
      <c r="O733" s="1" t="s">
        <v>6003</v>
      </c>
      <c r="P733" s="52" t="s">
        <v>3067</v>
      </c>
    </row>
    <row r="734" ht="13.2" spans="1:16">
      <c r="A734" s="1">
        <v>733</v>
      </c>
      <c r="B734" s="1" t="s">
        <v>6</v>
      </c>
      <c r="C734" s="1" t="s">
        <v>7</v>
      </c>
      <c r="D734" s="1" t="s">
        <v>3594</v>
      </c>
      <c r="E734" s="1" t="s">
        <v>3595</v>
      </c>
      <c r="F734" s="1" t="s">
        <v>3585</v>
      </c>
      <c r="H734" s="1" t="s">
        <v>3596</v>
      </c>
      <c r="I734" s="52" t="s">
        <v>2142</v>
      </c>
      <c r="J734" s="52" t="s">
        <v>2143</v>
      </c>
      <c r="K734" s="1" t="s">
        <v>3602</v>
      </c>
      <c r="M734" s="2"/>
      <c r="O734" s="1" t="s">
        <v>6005</v>
      </c>
      <c r="P734" s="52" t="s">
        <v>2848</v>
      </c>
    </row>
    <row r="735" ht="13.2" spans="1:18">
      <c r="A735" s="1">
        <v>734</v>
      </c>
      <c r="B735" s="1" t="s">
        <v>6</v>
      </c>
      <c r="C735" s="1" t="s">
        <v>8</v>
      </c>
      <c r="D735" s="1" t="s">
        <v>3594</v>
      </c>
      <c r="E735" s="1" t="s">
        <v>3595</v>
      </c>
      <c r="F735" s="1" t="s">
        <v>3585</v>
      </c>
      <c r="H735" s="1" t="s">
        <v>3596</v>
      </c>
      <c r="I735" s="52" t="s">
        <v>2144</v>
      </c>
      <c r="J735" s="52" t="s">
        <v>2145</v>
      </c>
      <c r="K735" s="52" t="s">
        <v>3597</v>
      </c>
      <c r="M735" s="2"/>
      <c r="O735" s="1" t="s">
        <v>6008</v>
      </c>
      <c r="P735" s="52" t="s">
        <v>4553</v>
      </c>
      <c r="R735" s="1" t="s">
        <v>3609</v>
      </c>
    </row>
    <row r="736" ht="13.2" spans="1:18">
      <c r="A736" s="1">
        <v>735</v>
      </c>
      <c r="B736" s="1" t="s">
        <v>6</v>
      </c>
      <c r="C736" s="1" t="s">
        <v>8</v>
      </c>
      <c r="D736" s="1" t="s">
        <v>3594</v>
      </c>
      <c r="E736" s="1" t="s">
        <v>3595</v>
      </c>
      <c r="F736" s="1" t="s">
        <v>3585</v>
      </c>
      <c r="H736" s="1" t="s">
        <v>3596</v>
      </c>
      <c r="I736" s="52" t="s">
        <v>2146</v>
      </c>
      <c r="J736" s="52" t="s">
        <v>2147</v>
      </c>
      <c r="K736" s="1" t="s">
        <v>3602</v>
      </c>
      <c r="M736" s="2"/>
      <c r="O736" s="1" t="s">
        <v>6009</v>
      </c>
      <c r="P736" s="52" t="s">
        <v>5493</v>
      </c>
      <c r="R736" s="1" t="s">
        <v>3609</v>
      </c>
    </row>
    <row r="737" ht="13.2" spans="1:16">
      <c r="A737" s="1">
        <v>736</v>
      </c>
      <c r="B737" s="1" t="s">
        <v>6</v>
      </c>
      <c r="C737" s="1" t="s">
        <v>7</v>
      </c>
      <c r="D737" s="1" t="s">
        <v>3594</v>
      </c>
      <c r="E737" s="1" t="s">
        <v>3595</v>
      </c>
      <c r="F737" s="1" t="s">
        <v>3585</v>
      </c>
      <c r="H737" s="1" t="s">
        <v>3596</v>
      </c>
      <c r="I737" s="52" t="s">
        <v>2148</v>
      </c>
      <c r="J737" s="52" t="s">
        <v>2149</v>
      </c>
      <c r="K737" s="1" t="s">
        <v>3602</v>
      </c>
      <c r="M737" s="2"/>
      <c r="O737" s="1" t="s">
        <v>6010</v>
      </c>
      <c r="P737" s="52" t="s">
        <v>6011</v>
      </c>
    </row>
    <row r="738" ht="13.2" spans="1:16">
      <c r="A738" s="1">
        <v>737</v>
      </c>
      <c r="B738" s="1" t="s">
        <v>6</v>
      </c>
      <c r="C738" s="1" t="s">
        <v>7</v>
      </c>
      <c r="D738" s="1" t="s">
        <v>3594</v>
      </c>
      <c r="E738" s="1" t="s">
        <v>3595</v>
      </c>
      <c r="F738" s="1" t="s">
        <v>3585</v>
      </c>
      <c r="H738" s="1" t="s">
        <v>3596</v>
      </c>
      <c r="I738" s="52" t="s">
        <v>2150</v>
      </c>
      <c r="J738" s="52" t="s">
        <v>2151</v>
      </c>
      <c r="K738" s="1" t="s">
        <v>3602</v>
      </c>
      <c r="M738" s="2"/>
      <c r="O738" s="1" t="s">
        <v>6014</v>
      </c>
      <c r="P738" s="52" t="s">
        <v>3004</v>
      </c>
    </row>
    <row r="739" ht="13.2" spans="1:16">
      <c r="A739" s="1">
        <v>738</v>
      </c>
      <c r="B739" s="1" t="s">
        <v>6</v>
      </c>
      <c r="C739" s="1" t="s">
        <v>7</v>
      </c>
      <c r="D739" s="1" t="s">
        <v>3594</v>
      </c>
      <c r="E739" s="1" t="s">
        <v>3595</v>
      </c>
      <c r="F739" s="1" t="s">
        <v>3585</v>
      </c>
      <c r="H739" s="1" t="s">
        <v>3596</v>
      </c>
      <c r="I739" s="52" t="s">
        <v>2152</v>
      </c>
      <c r="J739" s="52" t="s">
        <v>2153</v>
      </c>
      <c r="K739" s="1" t="s">
        <v>3602</v>
      </c>
      <c r="M739" s="2"/>
      <c r="N739" s="1" t="s">
        <v>6016</v>
      </c>
      <c r="O739" s="1" t="s">
        <v>6017</v>
      </c>
      <c r="P739" s="52" t="s">
        <v>4537</v>
      </c>
    </row>
    <row r="740" ht="13.2" spans="1:16">
      <c r="A740" s="1">
        <v>739</v>
      </c>
      <c r="B740" s="1" t="s">
        <v>6</v>
      </c>
      <c r="C740" s="1" t="s">
        <v>7</v>
      </c>
      <c r="D740" s="1" t="s">
        <v>3594</v>
      </c>
      <c r="E740" s="1" t="s">
        <v>3595</v>
      </c>
      <c r="F740" s="1" t="s">
        <v>3585</v>
      </c>
      <c r="H740" s="1" t="s">
        <v>3596</v>
      </c>
      <c r="I740" s="52" t="s">
        <v>2154</v>
      </c>
      <c r="J740" s="52" t="s">
        <v>2155</v>
      </c>
      <c r="K740" s="1" t="s">
        <v>3602</v>
      </c>
      <c r="M740" s="2"/>
      <c r="N740" s="1" t="s">
        <v>6019</v>
      </c>
      <c r="O740" s="1" t="s">
        <v>6020</v>
      </c>
      <c r="P740" s="52" t="s">
        <v>6021</v>
      </c>
    </row>
    <row r="741" ht="13.2" spans="1:16">
      <c r="A741" s="1">
        <v>740</v>
      </c>
      <c r="B741" s="1" t="s">
        <v>6</v>
      </c>
      <c r="C741" s="1" t="s">
        <v>7</v>
      </c>
      <c r="D741" s="1" t="s">
        <v>3594</v>
      </c>
      <c r="E741" s="1" t="s">
        <v>3595</v>
      </c>
      <c r="F741" s="1" t="s">
        <v>3585</v>
      </c>
      <c r="H741" s="1" t="s">
        <v>3596</v>
      </c>
      <c r="I741" s="52" t="s">
        <v>2156</v>
      </c>
      <c r="J741" s="52" t="s">
        <v>2157</v>
      </c>
      <c r="K741" s="1" t="s">
        <v>3602</v>
      </c>
      <c r="M741" s="2"/>
      <c r="O741" s="1" t="s">
        <v>6023</v>
      </c>
      <c r="P741" s="52" t="s">
        <v>6024</v>
      </c>
    </row>
    <row r="742" ht="13.2" spans="1:16">
      <c r="A742" s="1">
        <v>741</v>
      </c>
      <c r="B742" s="1" t="s">
        <v>6</v>
      </c>
      <c r="C742" s="1" t="s">
        <v>7</v>
      </c>
      <c r="D742" s="1" t="s">
        <v>3594</v>
      </c>
      <c r="E742" s="1" t="s">
        <v>3595</v>
      </c>
      <c r="F742" s="1" t="s">
        <v>3585</v>
      </c>
      <c r="H742" s="1" t="s">
        <v>3596</v>
      </c>
      <c r="I742" s="52" t="s">
        <v>2158</v>
      </c>
      <c r="J742" s="52" t="s">
        <v>2159</v>
      </c>
      <c r="K742" s="1" t="s">
        <v>3602</v>
      </c>
      <c r="M742" s="2"/>
      <c r="O742" s="1" t="s">
        <v>6026</v>
      </c>
      <c r="P742" s="52" t="s">
        <v>3761</v>
      </c>
    </row>
    <row r="743" ht="13.2" spans="1:16">
      <c r="A743" s="1">
        <v>742</v>
      </c>
      <c r="B743" s="1" t="s">
        <v>6</v>
      </c>
      <c r="C743" s="1" t="s">
        <v>7</v>
      </c>
      <c r="D743" s="1" t="s">
        <v>3594</v>
      </c>
      <c r="E743" s="1" t="s">
        <v>3595</v>
      </c>
      <c r="F743" s="1" t="s">
        <v>3585</v>
      </c>
      <c r="H743" s="1" t="s">
        <v>3596</v>
      </c>
      <c r="I743" s="52" t="s">
        <v>2160</v>
      </c>
      <c r="J743" s="52" t="s">
        <v>2161</v>
      </c>
      <c r="K743" s="1" t="s">
        <v>3602</v>
      </c>
      <c r="M743" s="2"/>
      <c r="O743" s="1" t="s">
        <v>6028</v>
      </c>
      <c r="P743" s="52" t="s">
        <v>3858</v>
      </c>
    </row>
    <row r="744" ht="13.2" spans="1:16">
      <c r="A744" s="1">
        <v>743</v>
      </c>
      <c r="B744" s="1" t="s">
        <v>6</v>
      </c>
      <c r="C744" s="1" t="s">
        <v>7</v>
      </c>
      <c r="D744" s="1" t="s">
        <v>3594</v>
      </c>
      <c r="E744" s="1" t="s">
        <v>3595</v>
      </c>
      <c r="F744" s="1" t="s">
        <v>3585</v>
      </c>
      <c r="H744" s="1" t="s">
        <v>3596</v>
      </c>
      <c r="I744" s="52" t="s">
        <v>2162</v>
      </c>
      <c r="J744" s="52" t="s">
        <v>2163</v>
      </c>
      <c r="K744" s="1" t="s">
        <v>3602</v>
      </c>
      <c r="M744" s="2"/>
      <c r="N744" s="1" t="s">
        <v>6030</v>
      </c>
      <c r="O744" s="1" t="s">
        <v>6031</v>
      </c>
      <c r="P744" s="52" t="s">
        <v>4514</v>
      </c>
    </row>
    <row r="745" ht="13.2" spans="1:16">
      <c r="A745" s="1">
        <v>744</v>
      </c>
      <c r="B745" s="1" t="s">
        <v>6</v>
      </c>
      <c r="C745" s="1" t="s">
        <v>7</v>
      </c>
      <c r="D745" s="1" t="s">
        <v>3594</v>
      </c>
      <c r="E745" s="1" t="s">
        <v>3595</v>
      </c>
      <c r="F745" s="1" t="s">
        <v>3585</v>
      </c>
      <c r="H745" s="1" t="s">
        <v>3596</v>
      </c>
      <c r="I745" s="52" t="s">
        <v>2164</v>
      </c>
      <c r="J745" s="52" t="s">
        <v>2165</v>
      </c>
      <c r="K745" s="1" t="s">
        <v>3602</v>
      </c>
      <c r="M745" s="2"/>
      <c r="O745" s="1" t="s">
        <v>6033</v>
      </c>
      <c r="P745" s="52" t="s">
        <v>3908</v>
      </c>
    </row>
    <row r="746" ht="13.2" spans="1:16">
      <c r="A746" s="1">
        <v>745</v>
      </c>
      <c r="B746" s="1" t="s">
        <v>6</v>
      </c>
      <c r="C746" s="1" t="s">
        <v>7</v>
      </c>
      <c r="D746" s="1" t="s">
        <v>3594</v>
      </c>
      <c r="E746" s="1" t="s">
        <v>3595</v>
      </c>
      <c r="F746" s="1" t="s">
        <v>3585</v>
      </c>
      <c r="H746" s="1" t="s">
        <v>3596</v>
      </c>
      <c r="I746" s="52" t="s">
        <v>2166</v>
      </c>
      <c r="J746" s="52" t="s">
        <v>2167</v>
      </c>
      <c r="K746" s="1" t="s">
        <v>3602</v>
      </c>
      <c r="M746" s="2"/>
      <c r="O746" s="1" t="s">
        <v>6035</v>
      </c>
      <c r="P746" s="52" t="s">
        <v>3815</v>
      </c>
    </row>
    <row r="747" ht="13.2" spans="1:16">
      <c r="A747" s="1">
        <v>746</v>
      </c>
      <c r="B747" s="1" t="s">
        <v>6</v>
      </c>
      <c r="C747" s="1" t="s">
        <v>7</v>
      </c>
      <c r="D747" s="1" t="s">
        <v>3594</v>
      </c>
      <c r="E747" s="1" t="s">
        <v>3595</v>
      </c>
      <c r="F747" s="1" t="s">
        <v>3585</v>
      </c>
      <c r="H747" s="1" t="s">
        <v>3596</v>
      </c>
      <c r="I747" s="52" t="s">
        <v>2168</v>
      </c>
      <c r="J747" s="52" t="s">
        <v>2169</v>
      </c>
      <c r="K747" s="1" t="s">
        <v>3602</v>
      </c>
      <c r="M747" s="2"/>
      <c r="O747" s="1" t="s">
        <v>6037</v>
      </c>
      <c r="P747" s="52" t="s">
        <v>3935</v>
      </c>
    </row>
    <row r="748" ht="13.2" spans="1:16">
      <c r="A748" s="1">
        <v>747</v>
      </c>
      <c r="B748" s="1" t="s">
        <v>6</v>
      </c>
      <c r="C748" s="1" t="s">
        <v>7</v>
      </c>
      <c r="D748" s="1" t="s">
        <v>3594</v>
      </c>
      <c r="E748" s="1" t="s">
        <v>3595</v>
      </c>
      <c r="F748" s="1" t="s">
        <v>3585</v>
      </c>
      <c r="H748" s="1" t="s">
        <v>3596</v>
      </c>
      <c r="I748" s="52" t="s">
        <v>2170</v>
      </c>
      <c r="J748" s="52" t="s">
        <v>2171</v>
      </c>
      <c r="K748" s="1" t="s">
        <v>3602</v>
      </c>
      <c r="M748" s="2"/>
      <c r="N748" s="1" t="s">
        <v>6039</v>
      </c>
      <c r="O748" s="1" t="s">
        <v>6040</v>
      </c>
      <c r="P748" s="52" t="s">
        <v>5505</v>
      </c>
    </row>
    <row r="749" ht="13.2" spans="1:16">
      <c r="A749" s="1">
        <v>748</v>
      </c>
      <c r="B749" s="1" t="s">
        <v>6</v>
      </c>
      <c r="C749" s="1" t="s">
        <v>7</v>
      </c>
      <c r="D749" s="1" t="s">
        <v>3594</v>
      </c>
      <c r="E749" s="1" t="s">
        <v>3595</v>
      </c>
      <c r="F749" s="1" t="s">
        <v>3585</v>
      </c>
      <c r="H749" s="1" t="s">
        <v>3596</v>
      </c>
      <c r="I749" s="52" t="s">
        <v>2172</v>
      </c>
      <c r="J749" s="52" t="s">
        <v>2173</v>
      </c>
      <c r="K749" s="1" t="s">
        <v>3602</v>
      </c>
      <c r="M749" s="2"/>
      <c r="O749" s="1" t="s">
        <v>6042</v>
      </c>
      <c r="P749" s="52" t="s">
        <v>4969</v>
      </c>
    </row>
    <row r="750" ht="13.2" spans="1:16">
      <c r="A750" s="1">
        <v>749</v>
      </c>
      <c r="B750" s="1" t="s">
        <v>6</v>
      </c>
      <c r="C750" s="1" t="s">
        <v>7</v>
      </c>
      <c r="D750" s="1" t="s">
        <v>3594</v>
      </c>
      <c r="E750" s="1" t="s">
        <v>3595</v>
      </c>
      <c r="F750" s="1" t="s">
        <v>3585</v>
      </c>
      <c r="H750" s="1" t="s">
        <v>3596</v>
      </c>
      <c r="I750" s="52" t="s">
        <v>2174</v>
      </c>
      <c r="J750" s="52" t="s">
        <v>2175</v>
      </c>
      <c r="K750" s="52" t="s">
        <v>3597</v>
      </c>
      <c r="M750" s="2"/>
      <c r="O750" s="1" t="s">
        <v>6044</v>
      </c>
      <c r="P750" s="52" t="s">
        <v>3875</v>
      </c>
    </row>
    <row r="751" ht="13.2" spans="1:16">
      <c r="A751" s="1">
        <v>750</v>
      </c>
      <c r="B751" s="1" t="s">
        <v>6</v>
      </c>
      <c r="C751" s="1" t="s">
        <v>7</v>
      </c>
      <c r="D751" s="1" t="s">
        <v>3594</v>
      </c>
      <c r="E751" s="1" t="s">
        <v>3595</v>
      </c>
      <c r="F751" s="1" t="s">
        <v>3585</v>
      </c>
      <c r="H751" s="1" t="s">
        <v>3596</v>
      </c>
      <c r="I751" s="52" t="s">
        <v>2176</v>
      </c>
      <c r="J751" s="52" t="s">
        <v>2177</v>
      </c>
      <c r="K751" s="52" t="s">
        <v>3597</v>
      </c>
      <c r="M751" s="2"/>
      <c r="N751" s="1" t="s">
        <v>6046</v>
      </c>
      <c r="O751" s="1" t="s">
        <v>6047</v>
      </c>
      <c r="P751" s="52" t="s">
        <v>4293</v>
      </c>
    </row>
    <row r="752" ht="13.2" spans="1:16">
      <c r="A752" s="1">
        <v>751</v>
      </c>
      <c r="B752" s="1" t="s">
        <v>6</v>
      </c>
      <c r="C752" s="1" t="s">
        <v>7</v>
      </c>
      <c r="D752" s="1" t="s">
        <v>3594</v>
      </c>
      <c r="E752" s="1" t="s">
        <v>3595</v>
      </c>
      <c r="F752" s="1" t="s">
        <v>3585</v>
      </c>
      <c r="H752" s="1" t="s">
        <v>3596</v>
      </c>
      <c r="I752" s="52" t="s">
        <v>2178</v>
      </c>
      <c r="J752" s="52" t="s">
        <v>2179</v>
      </c>
      <c r="K752" s="52" t="s">
        <v>3597</v>
      </c>
      <c r="M752" s="2"/>
      <c r="N752" s="1" t="s">
        <v>6049</v>
      </c>
      <c r="O752" s="1" t="s">
        <v>6050</v>
      </c>
      <c r="P752" s="52" t="s">
        <v>3847</v>
      </c>
    </row>
    <row r="753" ht="13.2" spans="1:16">
      <c r="A753" s="1">
        <v>752</v>
      </c>
      <c r="B753" s="1" t="s">
        <v>6</v>
      </c>
      <c r="C753" s="1" t="s">
        <v>7</v>
      </c>
      <c r="D753" s="1" t="s">
        <v>3594</v>
      </c>
      <c r="E753" s="1" t="s">
        <v>3595</v>
      </c>
      <c r="F753" s="1" t="s">
        <v>3585</v>
      </c>
      <c r="H753" s="1" t="s">
        <v>3596</v>
      </c>
      <c r="I753" s="52" t="s">
        <v>2180</v>
      </c>
      <c r="J753" s="52" t="s">
        <v>2181</v>
      </c>
      <c r="K753" s="52" t="s">
        <v>3597</v>
      </c>
      <c r="M753" s="2"/>
      <c r="O753" s="1" t="s">
        <v>6052</v>
      </c>
      <c r="P753" s="52" t="s">
        <v>6053</v>
      </c>
    </row>
    <row r="754" ht="13.2" spans="1:16">
      <c r="A754" s="1">
        <v>753</v>
      </c>
      <c r="B754" s="1" t="s">
        <v>6</v>
      </c>
      <c r="C754" s="1" t="s">
        <v>7</v>
      </c>
      <c r="D754" s="1" t="s">
        <v>3594</v>
      </c>
      <c r="E754" s="1" t="s">
        <v>3595</v>
      </c>
      <c r="F754" s="1" t="s">
        <v>3585</v>
      </c>
      <c r="H754" s="1" t="s">
        <v>3596</v>
      </c>
      <c r="I754" s="52" t="s">
        <v>2181</v>
      </c>
      <c r="J754" s="52" t="s">
        <v>2182</v>
      </c>
      <c r="K754" s="52" t="s">
        <v>3597</v>
      </c>
      <c r="M754" s="2"/>
      <c r="N754" s="1" t="s">
        <v>6056</v>
      </c>
      <c r="O754" s="1" t="s">
        <v>6057</v>
      </c>
      <c r="P754" s="52" t="s">
        <v>3645</v>
      </c>
    </row>
    <row r="755" ht="13.2" spans="1:16">
      <c r="A755" s="1">
        <v>754</v>
      </c>
      <c r="B755" s="1" t="s">
        <v>6</v>
      </c>
      <c r="C755" s="1" t="s">
        <v>7</v>
      </c>
      <c r="D755" s="1" t="s">
        <v>3594</v>
      </c>
      <c r="E755" s="1" t="s">
        <v>3595</v>
      </c>
      <c r="F755" s="1" t="s">
        <v>3585</v>
      </c>
      <c r="H755" s="1" t="s">
        <v>3596</v>
      </c>
      <c r="I755" s="52" t="s">
        <v>2183</v>
      </c>
      <c r="J755" s="52" t="s">
        <v>2184</v>
      </c>
      <c r="K755" s="52" t="s">
        <v>3597</v>
      </c>
      <c r="M755" s="2"/>
      <c r="O755" s="1" t="s">
        <v>6059</v>
      </c>
      <c r="P755" s="52" t="s">
        <v>4194</v>
      </c>
    </row>
    <row r="756" ht="13.2" spans="1:16">
      <c r="A756" s="1">
        <v>755</v>
      </c>
      <c r="B756" s="1" t="s">
        <v>6</v>
      </c>
      <c r="C756" s="1" t="s">
        <v>7</v>
      </c>
      <c r="D756" s="1" t="s">
        <v>3594</v>
      </c>
      <c r="E756" s="1" t="s">
        <v>3595</v>
      </c>
      <c r="F756" s="1" t="s">
        <v>3585</v>
      </c>
      <c r="H756" s="1" t="s">
        <v>3596</v>
      </c>
      <c r="I756" s="52" t="s">
        <v>2185</v>
      </c>
      <c r="J756" s="52" t="s">
        <v>2186</v>
      </c>
      <c r="K756" s="52" t="s">
        <v>3597</v>
      </c>
      <c r="M756" s="2"/>
      <c r="N756" s="1" t="s">
        <v>6061</v>
      </c>
      <c r="O756" s="1" t="s">
        <v>6062</v>
      </c>
      <c r="P756" s="52" t="s">
        <v>4192</v>
      </c>
    </row>
    <row r="757" ht="13.2" spans="1:16">
      <c r="A757" s="1">
        <v>756</v>
      </c>
      <c r="B757" s="1" t="s">
        <v>6</v>
      </c>
      <c r="C757" s="1" t="s">
        <v>7</v>
      </c>
      <c r="D757" s="1" t="s">
        <v>3594</v>
      </c>
      <c r="E757" s="1" t="s">
        <v>3595</v>
      </c>
      <c r="F757" s="1" t="s">
        <v>3585</v>
      </c>
      <c r="H757" s="1" t="s">
        <v>3596</v>
      </c>
      <c r="I757" s="52" t="s">
        <v>2187</v>
      </c>
      <c r="J757" s="52" t="s">
        <v>2188</v>
      </c>
      <c r="K757" s="52" t="s">
        <v>3597</v>
      </c>
      <c r="M757" s="2"/>
      <c r="O757" s="1" t="s">
        <v>6065</v>
      </c>
      <c r="P757" s="52" t="s">
        <v>5194</v>
      </c>
    </row>
    <row r="758" ht="13.2" spans="1:16">
      <c r="A758" s="1">
        <v>757</v>
      </c>
      <c r="B758" s="1" t="s">
        <v>6</v>
      </c>
      <c r="C758" s="1" t="s">
        <v>7</v>
      </c>
      <c r="D758" s="1" t="s">
        <v>3594</v>
      </c>
      <c r="E758" s="1" t="s">
        <v>3595</v>
      </c>
      <c r="F758" s="1" t="s">
        <v>3585</v>
      </c>
      <c r="H758" s="1" t="s">
        <v>3596</v>
      </c>
      <c r="I758" s="52" t="s">
        <v>2189</v>
      </c>
      <c r="J758" s="52" t="s">
        <v>2190</v>
      </c>
      <c r="K758" s="52" t="s">
        <v>3597</v>
      </c>
      <c r="M758" s="2"/>
      <c r="O758" s="1" t="s">
        <v>6067</v>
      </c>
      <c r="P758" s="52" t="s">
        <v>3618</v>
      </c>
    </row>
    <row r="759" ht="13.2" spans="1:16">
      <c r="A759" s="1">
        <v>758</v>
      </c>
      <c r="B759" s="1" t="s">
        <v>6</v>
      </c>
      <c r="C759" s="1" t="s">
        <v>7</v>
      </c>
      <c r="D759" s="1" t="s">
        <v>3594</v>
      </c>
      <c r="E759" s="1" t="s">
        <v>3595</v>
      </c>
      <c r="F759" s="1" t="s">
        <v>3585</v>
      </c>
      <c r="H759" s="1" t="s">
        <v>3596</v>
      </c>
      <c r="I759" s="52" t="s">
        <v>2191</v>
      </c>
      <c r="J759" s="52" t="s">
        <v>2192</v>
      </c>
      <c r="K759" s="52" t="s">
        <v>3597</v>
      </c>
      <c r="M759" s="2"/>
      <c r="O759" s="1" t="s">
        <v>6069</v>
      </c>
      <c r="P759" s="52" t="s">
        <v>5111</v>
      </c>
    </row>
    <row r="760" ht="13.2" spans="1:16">
      <c r="A760" s="1">
        <v>759</v>
      </c>
      <c r="B760" s="1" t="s">
        <v>6</v>
      </c>
      <c r="C760" s="1" t="s">
        <v>7</v>
      </c>
      <c r="D760" s="1" t="s">
        <v>3594</v>
      </c>
      <c r="E760" s="1" t="s">
        <v>3595</v>
      </c>
      <c r="F760" s="1" t="s">
        <v>3585</v>
      </c>
      <c r="H760" s="1" t="s">
        <v>3596</v>
      </c>
      <c r="I760" s="52" t="s">
        <v>2193</v>
      </c>
      <c r="J760" s="52" t="s">
        <v>2194</v>
      </c>
      <c r="K760" s="52" t="s">
        <v>3597</v>
      </c>
      <c r="M760" s="2"/>
      <c r="O760" s="1" t="s">
        <v>6071</v>
      </c>
      <c r="P760" s="52" t="s">
        <v>4655</v>
      </c>
    </row>
    <row r="761" ht="13.2" spans="1:16">
      <c r="A761" s="1">
        <v>760</v>
      </c>
      <c r="B761" s="1" t="s">
        <v>6</v>
      </c>
      <c r="C761" s="1" t="s">
        <v>7</v>
      </c>
      <c r="D761" s="1" t="s">
        <v>3594</v>
      </c>
      <c r="E761" s="1" t="s">
        <v>3595</v>
      </c>
      <c r="F761" s="1" t="s">
        <v>3585</v>
      </c>
      <c r="H761" s="1" t="s">
        <v>3596</v>
      </c>
      <c r="I761" s="52" t="s">
        <v>2195</v>
      </c>
      <c r="J761" s="52" t="s">
        <v>2196</v>
      </c>
      <c r="K761" s="52" t="s">
        <v>3597</v>
      </c>
      <c r="M761" s="2"/>
      <c r="N761" s="1" t="s">
        <v>6073</v>
      </c>
      <c r="O761" s="1" t="s">
        <v>6074</v>
      </c>
      <c r="P761" s="52" t="s">
        <v>6075</v>
      </c>
    </row>
    <row r="762" ht="13.2" spans="1:16">
      <c r="A762" s="1">
        <v>761</v>
      </c>
      <c r="B762" s="1" t="s">
        <v>6</v>
      </c>
      <c r="C762" s="1" t="s">
        <v>7</v>
      </c>
      <c r="D762" s="1" t="s">
        <v>3594</v>
      </c>
      <c r="E762" s="1" t="s">
        <v>3595</v>
      </c>
      <c r="F762" s="1" t="s">
        <v>3585</v>
      </c>
      <c r="H762" s="1" t="s">
        <v>3596</v>
      </c>
      <c r="I762" s="52" t="s">
        <v>2196</v>
      </c>
      <c r="J762" s="52" t="s">
        <v>2197</v>
      </c>
      <c r="K762" s="52" t="s">
        <v>3597</v>
      </c>
      <c r="M762" s="2"/>
      <c r="N762" s="1" t="s">
        <v>6077</v>
      </c>
      <c r="O762" s="1" t="s">
        <v>6078</v>
      </c>
      <c r="P762" s="52" t="s">
        <v>5914</v>
      </c>
    </row>
    <row r="763" ht="13.2" spans="1:16">
      <c r="A763" s="1">
        <v>762</v>
      </c>
      <c r="B763" s="1" t="s">
        <v>6</v>
      </c>
      <c r="C763" s="1" t="s">
        <v>7</v>
      </c>
      <c r="D763" s="1" t="s">
        <v>3594</v>
      </c>
      <c r="E763" s="1" t="s">
        <v>3595</v>
      </c>
      <c r="F763" s="1" t="s">
        <v>3585</v>
      </c>
      <c r="H763" s="1" t="s">
        <v>3596</v>
      </c>
      <c r="I763" s="52" t="s">
        <v>2198</v>
      </c>
      <c r="J763" s="52" t="s">
        <v>2199</v>
      </c>
      <c r="K763" s="52" t="s">
        <v>3597</v>
      </c>
      <c r="M763" s="2"/>
      <c r="O763" s="1" t="s">
        <v>6081</v>
      </c>
      <c r="P763" s="52" t="s">
        <v>6082</v>
      </c>
    </row>
    <row r="764" ht="13.2" spans="1:16">
      <c r="A764" s="1">
        <v>763</v>
      </c>
      <c r="B764" s="1" t="s">
        <v>6</v>
      </c>
      <c r="C764" s="1" t="s">
        <v>7</v>
      </c>
      <c r="D764" s="1" t="s">
        <v>3594</v>
      </c>
      <c r="E764" s="1" t="s">
        <v>3595</v>
      </c>
      <c r="F764" s="1" t="s">
        <v>3585</v>
      </c>
      <c r="H764" s="1" t="s">
        <v>3596</v>
      </c>
      <c r="I764" s="52" t="s">
        <v>2200</v>
      </c>
      <c r="J764" s="52" t="s">
        <v>2201</v>
      </c>
      <c r="K764" s="52" t="s">
        <v>3597</v>
      </c>
      <c r="M764" s="2"/>
      <c r="O764" s="1" t="s">
        <v>6084</v>
      </c>
      <c r="P764" s="52" t="s">
        <v>6085</v>
      </c>
    </row>
    <row r="765" ht="13.2" spans="1:16">
      <c r="A765" s="1">
        <v>764</v>
      </c>
      <c r="B765" s="1" t="s">
        <v>6</v>
      </c>
      <c r="C765" s="1" t="s">
        <v>7</v>
      </c>
      <c r="D765" s="1" t="s">
        <v>3594</v>
      </c>
      <c r="E765" s="1" t="s">
        <v>3595</v>
      </c>
      <c r="F765" s="1" t="s">
        <v>3585</v>
      </c>
      <c r="H765" s="1" t="s">
        <v>3596</v>
      </c>
      <c r="I765" s="52" t="s">
        <v>2202</v>
      </c>
      <c r="J765" s="52" t="s">
        <v>2203</v>
      </c>
      <c r="K765" s="52" t="s">
        <v>3597</v>
      </c>
      <c r="M765" s="2"/>
      <c r="O765" s="1" t="s">
        <v>6088</v>
      </c>
      <c r="P765" s="52" t="s">
        <v>3121</v>
      </c>
    </row>
    <row r="766" ht="13.2" spans="1:16">
      <c r="A766" s="1">
        <v>765</v>
      </c>
      <c r="B766" s="1" t="s">
        <v>6</v>
      </c>
      <c r="C766" s="1" t="s">
        <v>7</v>
      </c>
      <c r="D766" s="1" t="s">
        <v>3594</v>
      </c>
      <c r="E766" s="1" t="s">
        <v>3595</v>
      </c>
      <c r="F766" s="1" t="s">
        <v>3585</v>
      </c>
      <c r="H766" s="1" t="s">
        <v>3596</v>
      </c>
      <c r="I766" s="52" t="s">
        <v>2204</v>
      </c>
      <c r="J766" s="52" t="s">
        <v>2205</v>
      </c>
      <c r="K766" s="1" t="s">
        <v>3602</v>
      </c>
      <c r="M766" s="2"/>
      <c r="O766" s="1" t="s">
        <v>6091</v>
      </c>
      <c r="P766" s="52" t="s">
        <v>6092</v>
      </c>
    </row>
    <row r="767" ht="13.2" spans="1:16">
      <c r="A767" s="1">
        <v>766</v>
      </c>
      <c r="B767" s="1" t="s">
        <v>6</v>
      </c>
      <c r="C767" s="1" t="s">
        <v>7</v>
      </c>
      <c r="D767" s="1" t="s">
        <v>3594</v>
      </c>
      <c r="E767" s="1" t="s">
        <v>3595</v>
      </c>
      <c r="F767" s="1" t="s">
        <v>3585</v>
      </c>
      <c r="H767" s="1" t="s">
        <v>3596</v>
      </c>
      <c r="I767" s="52" t="s">
        <v>2206</v>
      </c>
      <c r="J767" s="52" t="s">
        <v>2207</v>
      </c>
      <c r="K767" s="1" t="s">
        <v>3602</v>
      </c>
      <c r="M767" s="2"/>
      <c r="N767" s="1" t="s">
        <v>6094</v>
      </c>
      <c r="O767" s="1" t="s">
        <v>6095</v>
      </c>
      <c r="P767" s="52" t="s">
        <v>3941</v>
      </c>
    </row>
    <row r="768" ht="13.2" spans="1:18">
      <c r="A768" s="1">
        <v>767</v>
      </c>
      <c r="B768" s="1" t="s">
        <v>6</v>
      </c>
      <c r="C768" s="1" t="s">
        <v>8</v>
      </c>
      <c r="D768" s="1" t="s">
        <v>3594</v>
      </c>
      <c r="E768" s="1" t="s">
        <v>3595</v>
      </c>
      <c r="F768" s="1" t="s">
        <v>3585</v>
      </c>
      <c r="H768" s="1" t="s">
        <v>3596</v>
      </c>
      <c r="I768" s="52" t="s">
        <v>2208</v>
      </c>
      <c r="J768" s="52" t="s">
        <v>2209</v>
      </c>
      <c r="K768" s="52" t="s">
        <v>3597</v>
      </c>
      <c r="M768" s="2"/>
      <c r="O768" s="1" t="s">
        <v>6097</v>
      </c>
      <c r="P768" s="52" t="s">
        <v>6098</v>
      </c>
      <c r="R768" s="1" t="s">
        <v>3609</v>
      </c>
    </row>
    <row r="769" ht="13.2" spans="1:16">
      <c r="A769" s="1">
        <v>768</v>
      </c>
      <c r="B769" s="1" t="s">
        <v>6</v>
      </c>
      <c r="C769" s="1" t="s">
        <v>7</v>
      </c>
      <c r="D769" s="1" t="s">
        <v>3594</v>
      </c>
      <c r="E769" s="1" t="s">
        <v>3595</v>
      </c>
      <c r="F769" s="1" t="s">
        <v>3585</v>
      </c>
      <c r="H769" s="1" t="s">
        <v>3596</v>
      </c>
      <c r="I769" s="52" t="s">
        <v>2210</v>
      </c>
      <c r="J769" s="52" t="s">
        <v>2211</v>
      </c>
      <c r="K769" s="52" t="s">
        <v>3597</v>
      </c>
      <c r="M769" s="2"/>
      <c r="O769" s="1" t="s">
        <v>6099</v>
      </c>
      <c r="P769" s="52" t="s">
        <v>6100</v>
      </c>
    </row>
    <row r="770" ht="13.2" spans="1:16">
      <c r="A770" s="1">
        <v>769</v>
      </c>
      <c r="B770" s="1" t="s">
        <v>6</v>
      </c>
      <c r="C770" s="1" t="s">
        <v>7</v>
      </c>
      <c r="D770" s="1" t="s">
        <v>3594</v>
      </c>
      <c r="E770" s="1" t="s">
        <v>3595</v>
      </c>
      <c r="F770" s="1" t="s">
        <v>3585</v>
      </c>
      <c r="H770" s="1" t="s">
        <v>3596</v>
      </c>
      <c r="I770" s="52" t="s">
        <v>2212</v>
      </c>
      <c r="J770" s="52" t="s">
        <v>2213</v>
      </c>
      <c r="K770" s="52" t="s">
        <v>3597</v>
      </c>
      <c r="M770" s="2"/>
      <c r="O770" s="1" t="s">
        <v>6103</v>
      </c>
      <c r="P770" s="52" t="s">
        <v>5120</v>
      </c>
    </row>
    <row r="771" ht="13.2" spans="1:16">
      <c r="A771" s="1">
        <v>770</v>
      </c>
      <c r="B771" s="1" t="s">
        <v>6</v>
      </c>
      <c r="C771" s="1" t="s">
        <v>7</v>
      </c>
      <c r="D771" s="1" t="s">
        <v>3594</v>
      </c>
      <c r="E771" s="1" t="s">
        <v>3595</v>
      </c>
      <c r="F771" s="1" t="s">
        <v>3585</v>
      </c>
      <c r="H771" s="1" t="s">
        <v>3596</v>
      </c>
      <c r="I771" s="52" t="s">
        <v>2214</v>
      </c>
      <c r="J771" s="52" t="s">
        <v>2215</v>
      </c>
      <c r="K771" s="52" t="s">
        <v>3597</v>
      </c>
      <c r="M771" s="2"/>
      <c r="N771" s="1" t="s">
        <v>6105</v>
      </c>
      <c r="O771" s="1" t="s">
        <v>6106</v>
      </c>
      <c r="P771" s="52" t="s">
        <v>6107</v>
      </c>
    </row>
    <row r="772" ht="13.2" spans="1:16">
      <c r="A772" s="1">
        <v>771</v>
      </c>
      <c r="B772" s="1" t="s">
        <v>6</v>
      </c>
      <c r="C772" s="1" t="s">
        <v>7</v>
      </c>
      <c r="D772" s="1" t="s">
        <v>3594</v>
      </c>
      <c r="E772" s="1" t="s">
        <v>3595</v>
      </c>
      <c r="F772" s="1" t="s">
        <v>3585</v>
      </c>
      <c r="H772" s="1" t="s">
        <v>3596</v>
      </c>
      <c r="I772" s="52" t="s">
        <v>2216</v>
      </c>
      <c r="J772" s="52" t="s">
        <v>2217</v>
      </c>
      <c r="K772" s="52" t="s">
        <v>3597</v>
      </c>
      <c r="M772" s="2"/>
      <c r="O772" s="1" t="s">
        <v>6110</v>
      </c>
      <c r="P772" s="52" t="s">
        <v>2885</v>
      </c>
    </row>
    <row r="773" ht="13.2" spans="1:16">
      <c r="A773" s="1">
        <v>772</v>
      </c>
      <c r="B773" s="1" t="s">
        <v>6</v>
      </c>
      <c r="C773" s="1" t="s">
        <v>7</v>
      </c>
      <c r="D773" s="1" t="s">
        <v>3594</v>
      </c>
      <c r="E773" s="1" t="s">
        <v>3595</v>
      </c>
      <c r="F773" s="1" t="s">
        <v>3585</v>
      </c>
      <c r="H773" s="1" t="s">
        <v>3596</v>
      </c>
      <c r="I773" s="52" t="s">
        <v>2218</v>
      </c>
      <c r="J773" s="52" t="s">
        <v>2219</v>
      </c>
      <c r="K773" s="52" t="s">
        <v>3597</v>
      </c>
      <c r="M773" s="2"/>
      <c r="O773" s="1" t="s">
        <v>6112</v>
      </c>
      <c r="P773" s="52" t="s">
        <v>4537</v>
      </c>
    </row>
    <row r="774" ht="13.2" spans="1:16">
      <c r="A774" s="1">
        <v>773</v>
      </c>
      <c r="B774" s="1" t="s">
        <v>6</v>
      </c>
      <c r="C774" s="1" t="s">
        <v>7</v>
      </c>
      <c r="D774" s="1" t="s">
        <v>3594</v>
      </c>
      <c r="E774" s="1" t="s">
        <v>3595</v>
      </c>
      <c r="F774" s="1" t="s">
        <v>3585</v>
      </c>
      <c r="H774" s="1" t="s">
        <v>3596</v>
      </c>
      <c r="I774" s="52" t="s">
        <v>2220</v>
      </c>
      <c r="J774" s="52" t="s">
        <v>2221</v>
      </c>
      <c r="K774" s="52" t="s">
        <v>3597</v>
      </c>
      <c r="M774" s="2"/>
      <c r="O774" s="1" t="s">
        <v>6114</v>
      </c>
      <c r="P774" s="52" t="s">
        <v>6115</v>
      </c>
    </row>
    <row r="775" ht="13.2" spans="1:16">
      <c r="A775" s="1">
        <v>774</v>
      </c>
      <c r="B775" s="1" t="s">
        <v>6</v>
      </c>
      <c r="C775" s="1" t="s">
        <v>7</v>
      </c>
      <c r="D775" s="1" t="s">
        <v>3594</v>
      </c>
      <c r="E775" s="1" t="s">
        <v>3595</v>
      </c>
      <c r="F775" s="1" t="s">
        <v>3585</v>
      </c>
      <c r="H775" s="1" t="s">
        <v>3596</v>
      </c>
      <c r="I775" s="52" t="s">
        <v>2222</v>
      </c>
      <c r="J775" s="52" t="s">
        <v>2223</v>
      </c>
      <c r="K775" s="52" t="s">
        <v>3597</v>
      </c>
      <c r="M775" s="2"/>
      <c r="O775" s="1" t="s">
        <v>6118</v>
      </c>
      <c r="P775" s="52" t="s">
        <v>6119</v>
      </c>
    </row>
    <row r="776" ht="13.2" spans="1:16">
      <c r="A776" s="1">
        <v>775</v>
      </c>
      <c r="B776" s="1" t="s">
        <v>6</v>
      </c>
      <c r="C776" s="1" t="s">
        <v>7</v>
      </c>
      <c r="D776" s="1" t="s">
        <v>3594</v>
      </c>
      <c r="E776" s="1" t="s">
        <v>3595</v>
      </c>
      <c r="F776" s="1" t="s">
        <v>3585</v>
      </c>
      <c r="H776" s="1" t="s">
        <v>3596</v>
      </c>
      <c r="I776" s="52" t="s">
        <v>2224</v>
      </c>
      <c r="J776" s="52" t="s">
        <v>2225</v>
      </c>
      <c r="K776" s="52" t="s">
        <v>3597</v>
      </c>
      <c r="M776" s="2"/>
      <c r="N776" s="1" t="s">
        <v>6121</v>
      </c>
      <c r="O776" s="1" t="s">
        <v>6122</v>
      </c>
      <c r="P776" s="52" t="s">
        <v>3801</v>
      </c>
    </row>
    <row r="777" ht="13.2" spans="1:16">
      <c r="A777" s="1">
        <v>776</v>
      </c>
      <c r="B777" s="1" t="s">
        <v>6</v>
      </c>
      <c r="C777" s="1" t="s">
        <v>7</v>
      </c>
      <c r="D777" s="1" t="s">
        <v>3594</v>
      </c>
      <c r="E777" s="1" t="s">
        <v>3595</v>
      </c>
      <c r="F777" s="1" t="s">
        <v>3585</v>
      </c>
      <c r="H777" s="1" t="s">
        <v>3596</v>
      </c>
      <c r="I777" s="52" t="s">
        <v>2226</v>
      </c>
      <c r="J777" s="52" t="s">
        <v>2227</v>
      </c>
      <c r="K777" s="52" t="s">
        <v>3597</v>
      </c>
      <c r="M777" s="2"/>
      <c r="N777" s="1" t="s">
        <v>6124</v>
      </c>
      <c r="O777" s="1" t="s">
        <v>6125</v>
      </c>
      <c r="P777" s="52" t="s">
        <v>4969</v>
      </c>
    </row>
    <row r="778" ht="13.2" spans="1:16">
      <c r="A778" s="1">
        <v>777</v>
      </c>
      <c r="B778" s="1" t="s">
        <v>6</v>
      </c>
      <c r="C778" s="1" t="s">
        <v>7</v>
      </c>
      <c r="D778" s="1" t="s">
        <v>3594</v>
      </c>
      <c r="E778" s="1" t="s">
        <v>3595</v>
      </c>
      <c r="F778" s="1" t="s">
        <v>3585</v>
      </c>
      <c r="H778" s="1" t="s">
        <v>3596</v>
      </c>
      <c r="I778" s="52" t="s">
        <v>2228</v>
      </c>
      <c r="J778" s="52" t="s">
        <v>2229</v>
      </c>
      <c r="K778" s="52" t="s">
        <v>3597</v>
      </c>
      <c r="M778" s="2"/>
      <c r="N778" s="1" t="s">
        <v>6127</v>
      </c>
      <c r="O778" s="1" t="s">
        <v>6128</v>
      </c>
      <c r="P778" s="52" t="s">
        <v>5674</v>
      </c>
    </row>
    <row r="779" ht="13.2" spans="1:16">
      <c r="A779" s="1">
        <v>778</v>
      </c>
      <c r="B779" s="1" t="s">
        <v>6</v>
      </c>
      <c r="C779" s="1" t="s">
        <v>7</v>
      </c>
      <c r="D779" s="1" t="s">
        <v>3594</v>
      </c>
      <c r="E779" s="1" t="s">
        <v>3595</v>
      </c>
      <c r="F779" s="1" t="s">
        <v>3585</v>
      </c>
      <c r="H779" s="1" t="s">
        <v>3596</v>
      </c>
      <c r="I779" s="52" t="s">
        <v>2230</v>
      </c>
      <c r="J779" s="52" t="s">
        <v>2231</v>
      </c>
      <c r="K779" s="52" t="s">
        <v>3597</v>
      </c>
      <c r="M779" s="2"/>
      <c r="O779" s="1" t="s">
        <v>6131</v>
      </c>
      <c r="P779" s="52" t="s">
        <v>6132</v>
      </c>
    </row>
    <row r="780" ht="13.2" spans="1:16">
      <c r="A780" s="1">
        <v>779</v>
      </c>
      <c r="B780" s="1" t="s">
        <v>6</v>
      </c>
      <c r="C780" s="1" t="s">
        <v>7</v>
      </c>
      <c r="D780" s="1" t="s">
        <v>3594</v>
      </c>
      <c r="E780" s="1" t="s">
        <v>3595</v>
      </c>
      <c r="F780" s="1" t="s">
        <v>3585</v>
      </c>
      <c r="H780" s="1" t="s">
        <v>3596</v>
      </c>
      <c r="I780" s="52" t="s">
        <v>2232</v>
      </c>
      <c r="J780" s="52" t="s">
        <v>2233</v>
      </c>
      <c r="K780" s="52" t="s">
        <v>3597</v>
      </c>
      <c r="M780" s="2"/>
      <c r="O780" s="1" t="s">
        <v>6135</v>
      </c>
      <c r="P780" s="52" t="s">
        <v>4203</v>
      </c>
    </row>
    <row r="781" ht="13.2" spans="1:16">
      <c r="A781" s="1">
        <v>780</v>
      </c>
      <c r="B781" s="1" t="s">
        <v>6</v>
      </c>
      <c r="C781" s="1" t="s">
        <v>7</v>
      </c>
      <c r="D781" s="1" t="s">
        <v>3594</v>
      </c>
      <c r="E781" s="1" t="s">
        <v>3595</v>
      </c>
      <c r="F781" s="1" t="s">
        <v>3585</v>
      </c>
      <c r="H781" s="1" t="s">
        <v>3596</v>
      </c>
      <c r="I781" s="52" t="s">
        <v>2234</v>
      </c>
      <c r="J781" s="52" t="s">
        <v>2235</v>
      </c>
      <c r="K781" s="52" t="s">
        <v>3597</v>
      </c>
      <c r="M781" s="2"/>
      <c r="O781" s="1" t="s">
        <v>6137</v>
      </c>
      <c r="P781" s="52" t="s">
        <v>6138</v>
      </c>
    </row>
    <row r="782" ht="13.2" spans="1:16">
      <c r="A782" s="1">
        <v>781</v>
      </c>
      <c r="B782" s="1" t="s">
        <v>6</v>
      </c>
      <c r="C782" s="1" t="s">
        <v>7</v>
      </c>
      <c r="D782" s="1" t="s">
        <v>3594</v>
      </c>
      <c r="E782" s="1" t="s">
        <v>3595</v>
      </c>
      <c r="F782" s="1" t="s">
        <v>3585</v>
      </c>
      <c r="H782" s="1" t="s">
        <v>3596</v>
      </c>
      <c r="I782" s="52" t="s">
        <v>2236</v>
      </c>
      <c r="J782" s="52" t="s">
        <v>2237</v>
      </c>
      <c r="K782" s="52" t="s">
        <v>3597</v>
      </c>
      <c r="M782" s="2"/>
      <c r="O782" s="1" t="s">
        <v>6140</v>
      </c>
      <c r="P782" s="52" t="s">
        <v>5091</v>
      </c>
    </row>
    <row r="783" ht="13.2" spans="1:16">
      <c r="A783" s="1">
        <v>782</v>
      </c>
      <c r="B783" s="1" t="s">
        <v>6</v>
      </c>
      <c r="C783" s="1" t="s">
        <v>7</v>
      </c>
      <c r="D783" s="1" t="s">
        <v>3594</v>
      </c>
      <c r="E783" s="1" t="s">
        <v>3595</v>
      </c>
      <c r="F783" s="1" t="s">
        <v>3585</v>
      </c>
      <c r="H783" s="1" t="s">
        <v>3596</v>
      </c>
      <c r="I783" s="52" t="s">
        <v>2238</v>
      </c>
      <c r="J783" s="52" t="s">
        <v>2239</v>
      </c>
      <c r="K783" s="52" t="s">
        <v>3597</v>
      </c>
      <c r="M783" s="2"/>
      <c r="N783" s="1" t="s">
        <v>6142</v>
      </c>
      <c r="O783" s="1" t="s">
        <v>6143</v>
      </c>
      <c r="P783" s="52" t="s">
        <v>4102</v>
      </c>
    </row>
    <row r="784" ht="13.2" spans="1:16">
      <c r="A784" s="1">
        <v>783</v>
      </c>
      <c r="B784" s="1" t="s">
        <v>6</v>
      </c>
      <c r="C784" s="1" t="s">
        <v>7</v>
      </c>
      <c r="D784" s="1" t="s">
        <v>3594</v>
      </c>
      <c r="E784" s="1" t="s">
        <v>3595</v>
      </c>
      <c r="F784" s="1" t="s">
        <v>3585</v>
      </c>
      <c r="H784" s="1" t="s">
        <v>3596</v>
      </c>
      <c r="I784" s="52" t="s">
        <v>2240</v>
      </c>
      <c r="J784" s="52" t="s">
        <v>2241</v>
      </c>
      <c r="K784" s="52" t="s">
        <v>3597</v>
      </c>
      <c r="M784" s="2"/>
      <c r="N784" s="1" t="s">
        <v>6145</v>
      </c>
      <c r="O784" s="1" t="s">
        <v>6146</v>
      </c>
      <c r="P784" s="52" t="s">
        <v>4203</v>
      </c>
    </row>
    <row r="785" ht="13.2" spans="1:16">
      <c r="A785" s="1">
        <v>784</v>
      </c>
      <c r="B785" s="1" t="s">
        <v>6</v>
      </c>
      <c r="C785" s="1" t="s">
        <v>7</v>
      </c>
      <c r="D785" s="1" t="s">
        <v>3594</v>
      </c>
      <c r="E785" s="1" t="s">
        <v>3595</v>
      </c>
      <c r="F785" s="1" t="s">
        <v>3585</v>
      </c>
      <c r="H785" s="1" t="s">
        <v>3596</v>
      </c>
      <c r="I785" s="52" t="s">
        <v>2242</v>
      </c>
      <c r="J785" s="52" t="s">
        <v>2243</v>
      </c>
      <c r="K785" s="52" t="s">
        <v>3597</v>
      </c>
      <c r="M785" s="2"/>
      <c r="O785" s="1" t="s">
        <v>6148</v>
      </c>
      <c r="P785" s="52" t="s">
        <v>2852</v>
      </c>
    </row>
    <row r="786" ht="13.2" spans="1:16">
      <c r="A786" s="1">
        <v>785</v>
      </c>
      <c r="B786" s="1" t="s">
        <v>6</v>
      </c>
      <c r="C786" s="1" t="s">
        <v>7</v>
      </c>
      <c r="D786" s="1" t="s">
        <v>3594</v>
      </c>
      <c r="E786" s="1" t="s">
        <v>3595</v>
      </c>
      <c r="F786" s="1" t="s">
        <v>3585</v>
      </c>
      <c r="H786" s="1" t="s">
        <v>3596</v>
      </c>
      <c r="I786" s="52" t="s">
        <v>2244</v>
      </c>
      <c r="J786" s="52" t="s">
        <v>2245</v>
      </c>
      <c r="K786" s="1" t="s">
        <v>3602</v>
      </c>
      <c r="M786" s="2"/>
      <c r="N786" s="1" t="s">
        <v>6150</v>
      </c>
      <c r="O786" s="1" t="s">
        <v>6151</v>
      </c>
      <c r="P786" s="52" t="s">
        <v>6152</v>
      </c>
    </row>
    <row r="787" ht="13.2" spans="1:16">
      <c r="A787" s="1">
        <v>786</v>
      </c>
      <c r="B787" s="1" t="s">
        <v>6</v>
      </c>
      <c r="C787" s="1" t="s">
        <v>7</v>
      </c>
      <c r="D787" s="1" t="s">
        <v>3594</v>
      </c>
      <c r="E787" s="1" t="s">
        <v>3595</v>
      </c>
      <c r="F787" s="1" t="s">
        <v>3585</v>
      </c>
      <c r="H787" s="1" t="s">
        <v>3596</v>
      </c>
      <c r="I787" s="52" t="s">
        <v>2246</v>
      </c>
      <c r="J787" s="52" t="s">
        <v>2247</v>
      </c>
      <c r="K787" s="52" t="s">
        <v>3597</v>
      </c>
      <c r="M787" s="2"/>
      <c r="N787" s="1" t="s">
        <v>6154</v>
      </c>
      <c r="O787" s="1" t="s">
        <v>6155</v>
      </c>
      <c r="P787" s="52" t="s">
        <v>5489</v>
      </c>
    </row>
    <row r="788" ht="13.2" spans="1:18">
      <c r="A788" s="1">
        <v>787</v>
      </c>
      <c r="B788" s="1" t="s">
        <v>6</v>
      </c>
      <c r="C788" s="1" t="s">
        <v>8</v>
      </c>
      <c r="D788" s="1" t="s">
        <v>3594</v>
      </c>
      <c r="E788" s="1" t="s">
        <v>3595</v>
      </c>
      <c r="F788" s="1" t="s">
        <v>3585</v>
      </c>
      <c r="H788" s="1" t="s">
        <v>3596</v>
      </c>
      <c r="I788" s="52" t="s">
        <v>2248</v>
      </c>
      <c r="J788" s="52" t="s">
        <v>2249</v>
      </c>
      <c r="K788" s="52" t="s">
        <v>3597</v>
      </c>
      <c r="M788" s="2"/>
      <c r="O788" s="1" t="s">
        <v>6157</v>
      </c>
      <c r="P788" s="52" t="s">
        <v>6158</v>
      </c>
      <c r="R788" s="1" t="s">
        <v>3609</v>
      </c>
    </row>
    <row r="789" ht="13.2" spans="1:16">
      <c r="A789" s="1">
        <v>788</v>
      </c>
      <c r="B789" s="1" t="s">
        <v>6</v>
      </c>
      <c r="C789" s="1" t="s">
        <v>7</v>
      </c>
      <c r="D789" s="1" t="s">
        <v>3594</v>
      </c>
      <c r="E789" s="1" t="s">
        <v>3595</v>
      </c>
      <c r="F789" s="1" t="s">
        <v>3585</v>
      </c>
      <c r="H789" s="1" t="s">
        <v>3596</v>
      </c>
      <c r="I789" s="52" t="s">
        <v>2250</v>
      </c>
      <c r="J789" s="52" t="s">
        <v>2251</v>
      </c>
      <c r="K789" s="52" t="s">
        <v>3597</v>
      </c>
      <c r="M789" s="2"/>
      <c r="O789" s="1" t="s">
        <v>6159</v>
      </c>
      <c r="P789" s="52" t="s">
        <v>5346</v>
      </c>
    </row>
    <row r="790" ht="13.2" spans="1:16">
      <c r="A790" s="1">
        <v>789</v>
      </c>
      <c r="B790" s="1" t="s">
        <v>6</v>
      </c>
      <c r="C790" s="1" t="s">
        <v>7</v>
      </c>
      <c r="D790" s="1" t="s">
        <v>3594</v>
      </c>
      <c r="E790" s="1" t="s">
        <v>3595</v>
      </c>
      <c r="F790" s="1" t="s">
        <v>3585</v>
      </c>
      <c r="H790" s="1" t="s">
        <v>3596</v>
      </c>
      <c r="I790" s="52" t="s">
        <v>2252</v>
      </c>
      <c r="J790" s="52" t="s">
        <v>2253</v>
      </c>
      <c r="K790" s="52" t="s">
        <v>3597</v>
      </c>
      <c r="M790" s="2"/>
      <c r="N790" s="1" t="s">
        <v>6161</v>
      </c>
      <c r="O790" s="1" t="s">
        <v>6162</v>
      </c>
      <c r="P790" s="52" t="s">
        <v>3450</v>
      </c>
    </row>
    <row r="791" ht="13.2" spans="1:16">
      <c r="A791" s="1">
        <v>790</v>
      </c>
      <c r="B791" s="1" t="s">
        <v>6</v>
      </c>
      <c r="C791" s="1" t="s">
        <v>7</v>
      </c>
      <c r="D791" s="1" t="s">
        <v>3594</v>
      </c>
      <c r="E791" s="1" t="s">
        <v>3595</v>
      </c>
      <c r="F791" s="1" t="s">
        <v>3585</v>
      </c>
      <c r="H791" s="1" t="s">
        <v>3596</v>
      </c>
      <c r="I791" s="52" t="s">
        <v>2254</v>
      </c>
      <c r="J791" s="52" t="s">
        <v>2255</v>
      </c>
      <c r="K791" s="52" t="s">
        <v>3597</v>
      </c>
      <c r="M791" s="2"/>
      <c r="O791" s="1" t="s">
        <v>6164</v>
      </c>
      <c r="P791" s="52" t="s">
        <v>6165</v>
      </c>
    </row>
    <row r="792" ht="13.2" spans="1:16">
      <c r="A792" s="1">
        <v>791</v>
      </c>
      <c r="B792" s="1" t="s">
        <v>6</v>
      </c>
      <c r="C792" s="1" t="s">
        <v>7</v>
      </c>
      <c r="D792" s="1" t="s">
        <v>3594</v>
      </c>
      <c r="E792" s="1" t="s">
        <v>3595</v>
      </c>
      <c r="F792" s="1" t="s">
        <v>3585</v>
      </c>
      <c r="H792" s="1" t="s">
        <v>3596</v>
      </c>
      <c r="I792" s="52" t="s">
        <v>2256</v>
      </c>
      <c r="J792" s="52" t="s">
        <v>2257</v>
      </c>
      <c r="K792" s="52" t="s">
        <v>3597</v>
      </c>
      <c r="M792" s="2"/>
      <c r="O792" s="1" t="s">
        <v>6168</v>
      </c>
      <c r="P792" s="52" t="s">
        <v>5252</v>
      </c>
    </row>
    <row r="793" ht="13.2" spans="1:16">
      <c r="A793" s="1">
        <v>792</v>
      </c>
      <c r="B793" s="1" t="s">
        <v>6</v>
      </c>
      <c r="C793" s="1" t="s">
        <v>7</v>
      </c>
      <c r="D793" s="1" t="s">
        <v>3594</v>
      </c>
      <c r="E793" s="1" t="s">
        <v>3595</v>
      </c>
      <c r="F793" s="1" t="s">
        <v>3585</v>
      </c>
      <c r="H793" s="1" t="s">
        <v>3596</v>
      </c>
      <c r="I793" s="52" t="s">
        <v>2258</v>
      </c>
      <c r="J793" s="52" t="s">
        <v>2259</v>
      </c>
      <c r="K793" s="52" t="s">
        <v>3597</v>
      </c>
      <c r="M793" s="2"/>
      <c r="N793" s="1" t="s">
        <v>6170</v>
      </c>
      <c r="O793" s="1" t="s">
        <v>6171</v>
      </c>
      <c r="P793" s="52" t="s">
        <v>4287</v>
      </c>
    </row>
    <row r="794" ht="13.2" spans="1:16">
      <c r="A794" s="1">
        <v>793</v>
      </c>
      <c r="B794" s="1" t="s">
        <v>6</v>
      </c>
      <c r="C794" s="1" t="s">
        <v>7</v>
      </c>
      <c r="D794" s="1" t="s">
        <v>3594</v>
      </c>
      <c r="E794" s="1" t="s">
        <v>3595</v>
      </c>
      <c r="F794" s="1" t="s">
        <v>3585</v>
      </c>
      <c r="H794" s="1" t="s">
        <v>3596</v>
      </c>
      <c r="I794" s="52" t="s">
        <v>2260</v>
      </c>
      <c r="J794" s="52" t="s">
        <v>2261</v>
      </c>
      <c r="K794" s="52" t="s">
        <v>3597</v>
      </c>
      <c r="M794" s="2"/>
      <c r="N794" s="1" t="s">
        <v>6173</v>
      </c>
      <c r="O794" s="1" t="s">
        <v>6174</v>
      </c>
      <c r="P794" s="52" t="s">
        <v>4627</v>
      </c>
    </row>
    <row r="795" ht="13.2" spans="1:16">
      <c r="A795" s="1">
        <v>794</v>
      </c>
      <c r="B795" s="1" t="s">
        <v>6</v>
      </c>
      <c r="C795" s="1" t="s">
        <v>7</v>
      </c>
      <c r="D795" s="1" t="s">
        <v>3594</v>
      </c>
      <c r="E795" s="1" t="s">
        <v>3595</v>
      </c>
      <c r="F795" s="1" t="s">
        <v>3585</v>
      </c>
      <c r="H795" s="1" t="s">
        <v>3596</v>
      </c>
      <c r="I795" s="52" t="s">
        <v>2262</v>
      </c>
      <c r="J795" s="52" t="s">
        <v>2263</v>
      </c>
      <c r="K795" s="1" t="s">
        <v>3602</v>
      </c>
      <c r="M795" s="2"/>
      <c r="O795" s="1" t="s">
        <v>6176</v>
      </c>
      <c r="P795" s="52" t="s">
        <v>3661</v>
      </c>
    </row>
    <row r="796" ht="13.2" spans="1:16">
      <c r="A796" s="1">
        <v>795</v>
      </c>
      <c r="B796" s="1" t="s">
        <v>6</v>
      </c>
      <c r="C796" s="1" t="s">
        <v>7</v>
      </c>
      <c r="D796" s="1" t="s">
        <v>3594</v>
      </c>
      <c r="E796" s="1" t="s">
        <v>3595</v>
      </c>
      <c r="F796" s="1" t="s">
        <v>3585</v>
      </c>
      <c r="H796" s="1" t="s">
        <v>3596</v>
      </c>
      <c r="I796" s="52" t="s">
        <v>2264</v>
      </c>
      <c r="J796" s="52" t="s">
        <v>2265</v>
      </c>
      <c r="K796" s="52" t="s">
        <v>3597</v>
      </c>
      <c r="M796" s="2"/>
      <c r="O796" s="1" t="s">
        <v>6178</v>
      </c>
      <c r="P796" s="52" t="s">
        <v>3774</v>
      </c>
    </row>
    <row r="797" ht="13.2" spans="1:16">
      <c r="A797" s="1">
        <v>796</v>
      </c>
      <c r="B797" s="1" t="s">
        <v>6</v>
      </c>
      <c r="C797" s="1" t="s">
        <v>7</v>
      </c>
      <c r="D797" s="1" t="s">
        <v>3594</v>
      </c>
      <c r="E797" s="1" t="s">
        <v>3595</v>
      </c>
      <c r="F797" s="1" t="s">
        <v>3585</v>
      </c>
      <c r="H797" s="1" t="s">
        <v>3596</v>
      </c>
      <c r="I797" s="52" t="s">
        <v>2266</v>
      </c>
      <c r="J797" s="52" t="s">
        <v>2267</v>
      </c>
      <c r="K797" s="1" t="s">
        <v>3602</v>
      </c>
      <c r="M797" s="2"/>
      <c r="O797" s="1" t="s">
        <v>6180</v>
      </c>
      <c r="P797" s="52" t="s">
        <v>6181</v>
      </c>
    </row>
    <row r="798" ht="13.2" spans="1:16">
      <c r="A798" s="1">
        <v>797</v>
      </c>
      <c r="B798" s="1" t="s">
        <v>6</v>
      </c>
      <c r="C798" s="1" t="s">
        <v>7</v>
      </c>
      <c r="D798" s="1" t="s">
        <v>3594</v>
      </c>
      <c r="E798" s="1" t="s">
        <v>3595</v>
      </c>
      <c r="F798" s="1" t="s">
        <v>3585</v>
      </c>
      <c r="H798" s="1" t="s">
        <v>3596</v>
      </c>
      <c r="I798" s="52" t="s">
        <v>2268</v>
      </c>
      <c r="J798" s="52" t="s">
        <v>2269</v>
      </c>
      <c r="K798" s="1" t="s">
        <v>3602</v>
      </c>
      <c r="M798" s="2"/>
      <c r="O798" s="1" t="s">
        <v>6184</v>
      </c>
      <c r="P798" s="52" t="s">
        <v>4981</v>
      </c>
    </row>
    <row r="799" ht="13.2" spans="1:16">
      <c r="A799" s="1">
        <v>798</v>
      </c>
      <c r="B799" s="1" t="s">
        <v>6</v>
      </c>
      <c r="C799" s="1" t="s">
        <v>7</v>
      </c>
      <c r="D799" s="1" t="s">
        <v>3594</v>
      </c>
      <c r="E799" s="1" t="s">
        <v>3595</v>
      </c>
      <c r="F799" s="1" t="s">
        <v>3585</v>
      </c>
      <c r="H799" s="1" t="s">
        <v>3596</v>
      </c>
      <c r="I799" s="52" t="s">
        <v>2270</v>
      </c>
      <c r="J799" s="52" t="s">
        <v>2271</v>
      </c>
      <c r="K799" s="1" t="s">
        <v>3602</v>
      </c>
      <c r="M799" s="2"/>
      <c r="O799" s="1" t="s">
        <v>6186</v>
      </c>
      <c r="P799" s="52" t="s">
        <v>6187</v>
      </c>
    </row>
    <row r="800" ht="13.2" spans="1:16">
      <c r="A800" s="1">
        <v>799</v>
      </c>
      <c r="B800" s="1" t="s">
        <v>6</v>
      </c>
      <c r="C800" s="1" t="s">
        <v>7</v>
      </c>
      <c r="D800" s="1" t="s">
        <v>3594</v>
      </c>
      <c r="E800" s="1" t="s">
        <v>3595</v>
      </c>
      <c r="F800" s="1" t="s">
        <v>3585</v>
      </c>
      <c r="H800" s="1" t="s">
        <v>3596</v>
      </c>
      <c r="I800" s="52" t="s">
        <v>2272</v>
      </c>
      <c r="J800" s="52" t="s">
        <v>2273</v>
      </c>
      <c r="K800" s="1" t="s">
        <v>3602</v>
      </c>
      <c r="M800" s="2"/>
      <c r="N800" s="1" t="s">
        <v>6190</v>
      </c>
      <c r="O800" s="1" t="s">
        <v>6191</v>
      </c>
      <c r="P800" s="52" t="s">
        <v>6192</v>
      </c>
    </row>
    <row r="801" ht="13.2" spans="1:16">
      <c r="A801" s="1">
        <v>800</v>
      </c>
      <c r="B801" s="1" t="s">
        <v>6</v>
      </c>
      <c r="C801" s="1" t="s">
        <v>7</v>
      </c>
      <c r="D801" s="1" t="s">
        <v>3594</v>
      </c>
      <c r="E801" s="1" t="s">
        <v>3595</v>
      </c>
      <c r="F801" s="1" t="s">
        <v>3585</v>
      </c>
      <c r="H801" s="1" t="s">
        <v>3596</v>
      </c>
      <c r="I801" s="52" t="s">
        <v>2274</v>
      </c>
      <c r="J801" s="52" t="s">
        <v>2275</v>
      </c>
      <c r="K801" s="52" t="s">
        <v>3597</v>
      </c>
      <c r="M801" s="2"/>
      <c r="O801" s="1" t="s">
        <v>6195</v>
      </c>
      <c r="P801" s="52" t="s">
        <v>4668</v>
      </c>
    </row>
    <row r="802" ht="13.2" spans="1:16">
      <c r="A802" s="1">
        <v>801</v>
      </c>
      <c r="B802" s="1" t="s">
        <v>6</v>
      </c>
      <c r="C802" s="1" t="s">
        <v>7</v>
      </c>
      <c r="D802" s="1" t="s">
        <v>3594</v>
      </c>
      <c r="E802" s="1" t="s">
        <v>3595</v>
      </c>
      <c r="F802" s="1" t="s">
        <v>3585</v>
      </c>
      <c r="H802" s="1" t="s">
        <v>3596</v>
      </c>
      <c r="I802" s="52" t="s">
        <v>2276</v>
      </c>
      <c r="J802" s="52" t="s">
        <v>2277</v>
      </c>
      <c r="K802" s="52" t="s">
        <v>3597</v>
      </c>
      <c r="M802" s="2"/>
      <c r="O802" s="1" t="s">
        <v>6197</v>
      </c>
      <c r="P802" s="52" t="s">
        <v>6198</v>
      </c>
    </row>
    <row r="803" ht="13.2" spans="1:16">
      <c r="A803" s="1">
        <v>802</v>
      </c>
      <c r="B803" s="1" t="s">
        <v>6</v>
      </c>
      <c r="C803" s="1" t="s">
        <v>7</v>
      </c>
      <c r="D803" s="1" t="s">
        <v>3594</v>
      </c>
      <c r="E803" s="1" t="s">
        <v>3595</v>
      </c>
      <c r="F803" s="1" t="s">
        <v>3585</v>
      </c>
      <c r="H803" s="1" t="s">
        <v>3596</v>
      </c>
      <c r="I803" s="52" t="s">
        <v>2278</v>
      </c>
      <c r="J803" s="52" t="s">
        <v>2279</v>
      </c>
      <c r="K803" s="52" t="s">
        <v>3597</v>
      </c>
      <c r="M803" s="2"/>
      <c r="O803" s="1" t="s">
        <v>6201</v>
      </c>
      <c r="P803" s="52" t="s">
        <v>4325</v>
      </c>
    </row>
    <row r="804" ht="13.2" spans="1:16">
      <c r="A804" s="1">
        <v>803</v>
      </c>
      <c r="B804" s="1" t="s">
        <v>6</v>
      </c>
      <c r="C804" s="1" t="s">
        <v>7</v>
      </c>
      <c r="D804" s="1" t="s">
        <v>3594</v>
      </c>
      <c r="E804" s="1" t="s">
        <v>3595</v>
      </c>
      <c r="F804" s="1" t="s">
        <v>3585</v>
      </c>
      <c r="H804" s="1" t="s">
        <v>3596</v>
      </c>
      <c r="I804" s="52" t="s">
        <v>2280</v>
      </c>
      <c r="J804" s="52" t="s">
        <v>2281</v>
      </c>
      <c r="K804" s="1" t="s">
        <v>3602</v>
      </c>
      <c r="M804" s="2"/>
      <c r="O804" s="1" t="s">
        <v>6203</v>
      </c>
      <c r="P804" s="52" t="s">
        <v>6204</v>
      </c>
    </row>
    <row r="805" ht="13.2" spans="1:16">
      <c r="A805" s="1">
        <v>804</v>
      </c>
      <c r="B805" s="1" t="s">
        <v>6</v>
      </c>
      <c r="C805" s="1" t="s">
        <v>7</v>
      </c>
      <c r="D805" s="1" t="s">
        <v>3594</v>
      </c>
      <c r="E805" s="1" t="s">
        <v>3595</v>
      </c>
      <c r="F805" s="1" t="s">
        <v>3585</v>
      </c>
      <c r="H805" s="1" t="s">
        <v>3596</v>
      </c>
      <c r="I805" s="52" t="s">
        <v>2282</v>
      </c>
      <c r="J805" s="52" t="s">
        <v>2283</v>
      </c>
      <c r="K805" s="1" t="s">
        <v>3602</v>
      </c>
      <c r="M805" s="2"/>
      <c r="N805" s="1" t="s">
        <v>6207</v>
      </c>
      <c r="O805" s="1" t="s">
        <v>6208</v>
      </c>
      <c r="P805" s="52" t="s">
        <v>6209</v>
      </c>
    </row>
    <row r="806" ht="13.2" spans="1:16">
      <c r="A806" s="1">
        <v>805</v>
      </c>
      <c r="B806" s="1" t="s">
        <v>6</v>
      </c>
      <c r="C806" s="1" t="s">
        <v>7</v>
      </c>
      <c r="D806" s="1" t="s">
        <v>3594</v>
      </c>
      <c r="E806" s="1" t="s">
        <v>3595</v>
      </c>
      <c r="F806" s="1" t="s">
        <v>3585</v>
      </c>
      <c r="H806" s="1" t="s">
        <v>3596</v>
      </c>
      <c r="I806" s="52" t="s">
        <v>2284</v>
      </c>
      <c r="J806" s="52" t="s">
        <v>2285</v>
      </c>
      <c r="K806" s="1" t="s">
        <v>3602</v>
      </c>
      <c r="M806" s="2"/>
      <c r="O806" s="1" t="s">
        <v>6212</v>
      </c>
      <c r="P806" s="52" t="s">
        <v>4875</v>
      </c>
    </row>
    <row r="807" ht="13.2" spans="1:16">
      <c r="A807" s="1">
        <v>806</v>
      </c>
      <c r="B807" s="1" t="s">
        <v>6</v>
      </c>
      <c r="C807" s="1" t="s">
        <v>7</v>
      </c>
      <c r="D807" s="1" t="s">
        <v>3594</v>
      </c>
      <c r="E807" s="1" t="s">
        <v>3595</v>
      </c>
      <c r="F807" s="1" t="s">
        <v>3585</v>
      </c>
      <c r="H807" s="1" t="s">
        <v>3596</v>
      </c>
      <c r="I807" s="52" t="s">
        <v>2286</v>
      </c>
      <c r="J807" s="52" t="s">
        <v>2287</v>
      </c>
      <c r="K807" s="1" t="s">
        <v>3602</v>
      </c>
      <c r="M807" s="2"/>
      <c r="O807" s="1" t="s">
        <v>6214</v>
      </c>
      <c r="P807" s="52" t="s">
        <v>4635</v>
      </c>
    </row>
    <row r="808" ht="13.2" spans="1:18">
      <c r="A808" s="1">
        <v>807</v>
      </c>
      <c r="B808" s="1" t="s">
        <v>6</v>
      </c>
      <c r="C808" s="1" t="s">
        <v>8</v>
      </c>
      <c r="D808" s="1" t="s">
        <v>3594</v>
      </c>
      <c r="E808" s="1" t="s">
        <v>3595</v>
      </c>
      <c r="F808" s="1" t="s">
        <v>3585</v>
      </c>
      <c r="H808" s="1" t="s">
        <v>3596</v>
      </c>
      <c r="I808" s="52" t="s">
        <v>2288</v>
      </c>
      <c r="J808" s="52" t="s">
        <v>2289</v>
      </c>
      <c r="K808" s="52" t="s">
        <v>3597</v>
      </c>
      <c r="M808" s="2"/>
      <c r="N808" s="1" t="s">
        <v>6216</v>
      </c>
      <c r="O808" s="1" t="s">
        <v>6217</v>
      </c>
      <c r="P808" s="52" t="s">
        <v>4439</v>
      </c>
      <c r="R808" s="1" t="s">
        <v>3609</v>
      </c>
    </row>
    <row r="809" ht="13.2" spans="1:16">
      <c r="A809" s="1">
        <v>808</v>
      </c>
      <c r="B809" s="1" t="s">
        <v>6</v>
      </c>
      <c r="C809" s="1" t="s">
        <v>7</v>
      </c>
      <c r="D809" s="1" t="s">
        <v>3594</v>
      </c>
      <c r="E809" s="1" t="s">
        <v>3595</v>
      </c>
      <c r="F809" s="1" t="s">
        <v>3585</v>
      </c>
      <c r="H809" s="1" t="s">
        <v>3596</v>
      </c>
      <c r="I809" s="52" t="s">
        <v>2290</v>
      </c>
      <c r="J809" s="52" t="s">
        <v>2291</v>
      </c>
      <c r="K809" s="52" t="s">
        <v>3597</v>
      </c>
      <c r="M809" s="2"/>
      <c r="N809" s="1" t="s">
        <v>6218</v>
      </c>
      <c r="O809" s="1" t="s">
        <v>6219</v>
      </c>
      <c r="P809" s="52" t="s">
        <v>6220</v>
      </c>
    </row>
    <row r="810" ht="13.2" spans="1:16">
      <c r="A810" s="1">
        <v>809</v>
      </c>
      <c r="B810" s="1" t="s">
        <v>6</v>
      </c>
      <c r="C810" s="1" t="s">
        <v>7</v>
      </c>
      <c r="D810" s="1" t="s">
        <v>3594</v>
      </c>
      <c r="E810" s="1" t="s">
        <v>3595</v>
      </c>
      <c r="F810" s="1" t="s">
        <v>3585</v>
      </c>
      <c r="H810" s="1" t="s">
        <v>3596</v>
      </c>
      <c r="I810" s="52" t="s">
        <v>2292</v>
      </c>
      <c r="J810" s="52" t="s">
        <v>2293</v>
      </c>
      <c r="K810" s="52" t="s">
        <v>3597</v>
      </c>
      <c r="M810" s="2"/>
      <c r="O810" s="1" t="s">
        <v>6223</v>
      </c>
      <c r="P810" s="52" t="s">
        <v>6224</v>
      </c>
    </row>
    <row r="811" ht="13.2" spans="1:16">
      <c r="A811" s="1">
        <v>810</v>
      </c>
      <c r="B811" s="1" t="s">
        <v>6</v>
      </c>
      <c r="C811" s="1" t="s">
        <v>7</v>
      </c>
      <c r="D811" s="1" t="s">
        <v>3594</v>
      </c>
      <c r="E811" s="1" t="s">
        <v>3595</v>
      </c>
      <c r="F811" s="1" t="s">
        <v>3585</v>
      </c>
      <c r="H811" s="1" t="s">
        <v>3596</v>
      </c>
      <c r="I811" s="52" t="s">
        <v>2294</v>
      </c>
      <c r="J811" s="52" t="s">
        <v>2295</v>
      </c>
      <c r="K811" s="1" t="s">
        <v>3602</v>
      </c>
      <c r="M811" s="2"/>
      <c r="O811" s="1" t="s">
        <v>6226</v>
      </c>
      <c r="P811" s="52" t="s">
        <v>4655</v>
      </c>
    </row>
    <row r="812" ht="13.2" spans="1:16">
      <c r="A812" s="1">
        <v>811</v>
      </c>
      <c r="B812" s="1" t="s">
        <v>6</v>
      </c>
      <c r="C812" s="1" t="s">
        <v>7</v>
      </c>
      <c r="D812" s="1" t="s">
        <v>3594</v>
      </c>
      <c r="E812" s="1" t="s">
        <v>3595</v>
      </c>
      <c r="F812" s="1" t="s">
        <v>3585</v>
      </c>
      <c r="H812" s="1" t="s">
        <v>3596</v>
      </c>
      <c r="I812" s="52" t="s">
        <v>2296</v>
      </c>
      <c r="J812" s="52" t="s">
        <v>2297</v>
      </c>
      <c r="K812" s="1" t="s">
        <v>3602</v>
      </c>
      <c r="M812" s="2"/>
      <c r="O812" s="1" t="s">
        <v>6228</v>
      </c>
      <c r="P812" s="52" t="s">
        <v>3647</v>
      </c>
    </row>
    <row r="813" ht="13.2" spans="1:16">
      <c r="A813" s="1">
        <v>812</v>
      </c>
      <c r="B813" s="1" t="s">
        <v>6</v>
      </c>
      <c r="C813" s="1" t="s">
        <v>7</v>
      </c>
      <c r="D813" s="1" t="s">
        <v>3594</v>
      </c>
      <c r="E813" s="1" t="s">
        <v>3595</v>
      </c>
      <c r="F813" s="1" t="s">
        <v>3585</v>
      </c>
      <c r="H813" s="1" t="s">
        <v>3596</v>
      </c>
      <c r="I813" s="52" t="s">
        <v>2298</v>
      </c>
      <c r="J813" s="52" t="s">
        <v>2299</v>
      </c>
      <c r="K813" s="1" t="s">
        <v>3602</v>
      </c>
      <c r="M813" s="2"/>
      <c r="O813" s="1" t="s">
        <v>6230</v>
      </c>
      <c r="P813" s="52" t="s">
        <v>3122</v>
      </c>
    </row>
    <row r="814" ht="13.2" spans="1:16">
      <c r="A814" s="1">
        <v>813</v>
      </c>
      <c r="B814" s="1" t="s">
        <v>6</v>
      </c>
      <c r="C814" s="1" t="s">
        <v>7</v>
      </c>
      <c r="D814" s="1" t="s">
        <v>3594</v>
      </c>
      <c r="E814" s="1" t="s">
        <v>3595</v>
      </c>
      <c r="F814" s="1" t="s">
        <v>3585</v>
      </c>
      <c r="H814" s="1" t="s">
        <v>3596</v>
      </c>
      <c r="I814" s="52" t="s">
        <v>2300</v>
      </c>
      <c r="J814" s="52" t="s">
        <v>2301</v>
      </c>
      <c r="K814" s="52" t="s">
        <v>3597</v>
      </c>
      <c r="M814" s="2"/>
      <c r="N814" s="1" t="s">
        <v>6233</v>
      </c>
      <c r="O814" s="1" t="s">
        <v>6234</v>
      </c>
      <c r="P814" s="52" t="s">
        <v>5863</v>
      </c>
    </row>
    <row r="815" ht="13.2" spans="1:16">
      <c r="A815" s="1">
        <v>814</v>
      </c>
      <c r="B815" s="1" t="s">
        <v>6</v>
      </c>
      <c r="C815" s="1" t="s">
        <v>7</v>
      </c>
      <c r="D815" s="1" t="s">
        <v>3594</v>
      </c>
      <c r="E815" s="1" t="s">
        <v>3595</v>
      </c>
      <c r="F815" s="1" t="s">
        <v>3585</v>
      </c>
      <c r="H815" s="1" t="s">
        <v>3596</v>
      </c>
      <c r="I815" s="52" t="s">
        <v>2302</v>
      </c>
      <c r="J815" s="52" t="s">
        <v>2303</v>
      </c>
      <c r="K815" s="52" t="s">
        <v>3597</v>
      </c>
      <c r="M815" s="2"/>
      <c r="N815" s="1" t="s">
        <v>6236</v>
      </c>
      <c r="O815" s="1" t="s">
        <v>6237</v>
      </c>
      <c r="P815" s="52" t="s">
        <v>5688</v>
      </c>
    </row>
    <row r="816" ht="13.2" spans="1:16">
      <c r="A816" s="1">
        <v>815</v>
      </c>
      <c r="B816" s="1" t="s">
        <v>6</v>
      </c>
      <c r="C816" s="1" t="s">
        <v>7</v>
      </c>
      <c r="D816" s="1" t="s">
        <v>3594</v>
      </c>
      <c r="E816" s="1" t="s">
        <v>3595</v>
      </c>
      <c r="F816" s="1" t="s">
        <v>3585</v>
      </c>
      <c r="H816" s="1" t="s">
        <v>3596</v>
      </c>
      <c r="I816" s="52" t="s">
        <v>2304</v>
      </c>
      <c r="J816" s="52" t="s">
        <v>2305</v>
      </c>
      <c r="K816" s="52" t="s">
        <v>3597</v>
      </c>
      <c r="M816" s="2"/>
      <c r="O816" s="1" t="s">
        <v>6239</v>
      </c>
      <c r="P816" s="52" t="s">
        <v>3981</v>
      </c>
    </row>
    <row r="817" ht="13.2" spans="1:18">
      <c r="A817" s="1">
        <v>816</v>
      </c>
      <c r="B817" s="1" t="s">
        <v>6</v>
      </c>
      <c r="C817" s="1" t="s">
        <v>8</v>
      </c>
      <c r="D817" s="1" t="s">
        <v>3594</v>
      </c>
      <c r="E817" s="1" t="s">
        <v>3595</v>
      </c>
      <c r="F817" s="1" t="s">
        <v>3585</v>
      </c>
      <c r="H817" s="1" t="s">
        <v>3596</v>
      </c>
      <c r="I817" s="52" t="s">
        <v>2306</v>
      </c>
      <c r="J817" s="52" t="s">
        <v>2307</v>
      </c>
      <c r="K817" s="52" t="s">
        <v>3597</v>
      </c>
      <c r="M817" s="2"/>
      <c r="O817" s="1" t="s">
        <v>6241</v>
      </c>
      <c r="P817" s="52" t="s">
        <v>5762</v>
      </c>
      <c r="R817" s="1" t="s">
        <v>3609</v>
      </c>
    </row>
    <row r="818" ht="13.2" spans="1:16">
      <c r="A818" s="1">
        <v>817</v>
      </c>
      <c r="B818" s="1" t="s">
        <v>6</v>
      </c>
      <c r="C818" s="1" t="s">
        <v>7</v>
      </c>
      <c r="D818" s="1" t="s">
        <v>3594</v>
      </c>
      <c r="E818" s="1" t="s">
        <v>3595</v>
      </c>
      <c r="F818" s="1" t="s">
        <v>3585</v>
      </c>
      <c r="H818" s="1" t="s">
        <v>3596</v>
      </c>
      <c r="I818" s="52" t="s">
        <v>2308</v>
      </c>
      <c r="J818" s="52" t="s">
        <v>2309</v>
      </c>
      <c r="K818" s="1" t="s">
        <v>3602</v>
      </c>
      <c r="M818" s="2"/>
      <c r="O818" s="1" t="s">
        <v>6242</v>
      </c>
      <c r="P818" s="52" t="s">
        <v>4773</v>
      </c>
    </row>
    <row r="819" ht="13.2" spans="1:18">
      <c r="A819" s="1">
        <v>818</v>
      </c>
      <c r="B819" s="1" t="s">
        <v>6</v>
      </c>
      <c r="C819" s="1" t="s">
        <v>8</v>
      </c>
      <c r="D819" s="1" t="s">
        <v>3594</v>
      </c>
      <c r="E819" s="1" t="s">
        <v>3595</v>
      </c>
      <c r="F819" s="1" t="s">
        <v>3585</v>
      </c>
      <c r="H819" s="1" t="s">
        <v>3596</v>
      </c>
      <c r="I819" s="52" t="s">
        <v>2310</v>
      </c>
      <c r="J819" s="52" t="s">
        <v>2311</v>
      </c>
      <c r="K819" s="1" t="s">
        <v>3602</v>
      </c>
      <c r="M819" s="2"/>
      <c r="O819" s="1" t="s">
        <v>6244</v>
      </c>
      <c r="P819" s="52" t="s">
        <v>5165</v>
      </c>
      <c r="R819" s="1" t="s">
        <v>3609</v>
      </c>
    </row>
    <row r="820" ht="13.2" spans="1:18">
      <c r="A820" s="1">
        <v>819</v>
      </c>
      <c r="B820" s="1" t="s">
        <v>6</v>
      </c>
      <c r="C820" s="1" t="s">
        <v>8</v>
      </c>
      <c r="D820" s="1" t="s">
        <v>3594</v>
      </c>
      <c r="E820" s="1" t="s">
        <v>3595</v>
      </c>
      <c r="F820" s="1" t="s">
        <v>3585</v>
      </c>
      <c r="H820" s="1" t="s">
        <v>3596</v>
      </c>
      <c r="I820" s="52" t="s">
        <v>2312</v>
      </c>
      <c r="J820" s="52" t="s">
        <v>2313</v>
      </c>
      <c r="K820" s="52" t="s">
        <v>3597</v>
      </c>
      <c r="M820" s="2"/>
      <c r="O820" s="1" t="s">
        <v>6245</v>
      </c>
      <c r="P820" s="52" t="s">
        <v>4233</v>
      </c>
      <c r="R820" s="1" t="s">
        <v>3609</v>
      </c>
    </row>
    <row r="821" ht="13.2" spans="1:18">
      <c r="A821" s="1">
        <v>820</v>
      </c>
      <c r="B821" s="1" t="s">
        <v>6</v>
      </c>
      <c r="C821" s="1" t="s">
        <v>8</v>
      </c>
      <c r="D821" s="1" t="s">
        <v>3594</v>
      </c>
      <c r="E821" s="1" t="s">
        <v>3595</v>
      </c>
      <c r="F821" s="1" t="s">
        <v>3585</v>
      </c>
      <c r="H821" s="1" t="s">
        <v>3596</v>
      </c>
      <c r="I821" s="52" t="s">
        <v>2314</v>
      </c>
      <c r="J821" s="52" t="s">
        <v>2315</v>
      </c>
      <c r="K821" s="52" t="s">
        <v>3597</v>
      </c>
      <c r="M821" s="2"/>
      <c r="O821" s="1" t="s">
        <v>6246</v>
      </c>
      <c r="P821" s="52" t="s">
        <v>4287</v>
      </c>
      <c r="R821" s="1" t="s">
        <v>3609</v>
      </c>
    </row>
    <row r="822" ht="13.2" spans="1:18">
      <c r="A822" s="1">
        <v>821</v>
      </c>
      <c r="B822" s="1" t="s">
        <v>6</v>
      </c>
      <c r="C822" s="1" t="s">
        <v>8</v>
      </c>
      <c r="D822" s="1" t="s">
        <v>3594</v>
      </c>
      <c r="E822" s="1" t="s">
        <v>3595</v>
      </c>
      <c r="F822" s="1" t="s">
        <v>3585</v>
      </c>
      <c r="H822" s="1" t="s">
        <v>3596</v>
      </c>
      <c r="I822" s="52" t="s">
        <v>2315</v>
      </c>
      <c r="J822" s="52" t="s">
        <v>2316</v>
      </c>
      <c r="K822" s="1" t="s">
        <v>3602</v>
      </c>
      <c r="M822" s="2"/>
      <c r="O822" s="1" t="s">
        <v>6247</v>
      </c>
      <c r="P822" s="52" t="s">
        <v>5495</v>
      </c>
      <c r="R822" s="1" t="s">
        <v>3609</v>
      </c>
    </row>
    <row r="823" ht="13.2" spans="1:18">
      <c r="A823" s="1">
        <v>822</v>
      </c>
      <c r="B823" s="1" t="s">
        <v>6</v>
      </c>
      <c r="C823" s="1" t="s">
        <v>8</v>
      </c>
      <c r="D823" s="1" t="s">
        <v>3594</v>
      </c>
      <c r="E823" s="1" t="s">
        <v>3595</v>
      </c>
      <c r="F823" s="1" t="s">
        <v>3585</v>
      </c>
      <c r="H823" s="1" t="s">
        <v>3596</v>
      </c>
      <c r="I823" s="52" t="s">
        <v>2317</v>
      </c>
      <c r="J823" s="52" t="s">
        <v>2318</v>
      </c>
      <c r="K823" s="52" t="s">
        <v>3597</v>
      </c>
      <c r="M823" s="2"/>
      <c r="O823" s="1" t="s">
        <v>6248</v>
      </c>
      <c r="P823" s="52" t="s">
        <v>6249</v>
      </c>
      <c r="R823" s="1" t="s">
        <v>3609</v>
      </c>
    </row>
    <row r="824" ht="13.2" spans="1:16">
      <c r="A824" s="1">
        <v>823</v>
      </c>
      <c r="B824" s="1" t="s">
        <v>6</v>
      </c>
      <c r="C824" s="1" t="s">
        <v>7</v>
      </c>
      <c r="D824" s="1" t="s">
        <v>3594</v>
      </c>
      <c r="E824" s="1" t="s">
        <v>3595</v>
      </c>
      <c r="F824" s="1" t="s">
        <v>3585</v>
      </c>
      <c r="H824" s="1" t="s">
        <v>3596</v>
      </c>
      <c r="I824" s="52" t="s">
        <v>2319</v>
      </c>
      <c r="J824" s="52" t="s">
        <v>2320</v>
      </c>
      <c r="K824" s="52" t="s">
        <v>3597</v>
      </c>
      <c r="M824" s="2"/>
      <c r="O824" s="1" t="s">
        <v>6250</v>
      </c>
      <c r="P824" s="52" t="s">
        <v>5194</v>
      </c>
    </row>
    <row r="825" ht="13.2" spans="1:18">
      <c r="A825" s="1">
        <v>824</v>
      </c>
      <c r="B825" s="1" t="s">
        <v>6</v>
      </c>
      <c r="C825" s="1" t="s">
        <v>8</v>
      </c>
      <c r="D825" s="1" t="s">
        <v>3594</v>
      </c>
      <c r="E825" s="1" t="s">
        <v>3595</v>
      </c>
      <c r="F825" s="1" t="s">
        <v>3585</v>
      </c>
      <c r="H825" s="1" t="s">
        <v>3596</v>
      </c>
      <c r="I825" s="52" t="s">
        <v>2321</v>
      </c>
      <c r="J825" s="52" t="s">
        <v>2322</v>
      </c>
      <c r="K825" s="1" t="s">
        <v>3602</v>
      </c>
      <c r="M825" s="2"/>
      <c r="O825" s="1" t="s">
        <v>6252</v>
      </c>
      <c r="P825" s="52" t="s">
        <v>6253</v>
      </c>
      <c r="R825" s="1" t="s">
        <v>3609</v>
      </c>
    </row>
    <row r="826" ht="13.2" spans="1:18">
      <c r="A826" s="1">
        <v>825</v>
      </c>
      <c r="B826" s="1" t="s">
        <v>6</v>
      </c>
      <c r="C826" s="1" t="s">
        <v>8</v>
      </c>
      <c r="D826" s="1" t="s">
        <v>3594</v>
      </c>
      <c r="E826" s="1" t="s">
        <v>3595</v>
      </c>
      <c r="F826" s="1" t="s">
        <v>3585</v>
      </c>
      <c r="H826" s="1" t="s">
        <v>3596</v>
      </c>
      <c r="I826" s="52" t="s">
        <v>2323</v>
      </c>
      <c r="J826" s="52" t="s">
        <v>2324</v>
      </c>
      <c r="K826" s="1" t="s">
        <v>3602</v>
      </c>
      <c r="M826" s="2"/>
      <c r="O826" s="1" t="s">
        <v>6254</v>
      </c>
      <c r="P826" s="52" t="s">
        <v>3776</v>
      </c>
      <c r="R826" s="1" t="s">
        <v>3609</v>
      </c>
    </row>
    <row r="827" ht="13.2" spans="1:16">
      <c r="A827" s="1">
        <v>826</v>
      </c>
      <c r="B827" s="1" t="s">
        <v>6</v>
      </c>
      <c r="C827" s="1" t="s">
        <v>7</v>
      </c>
      <c r="D827" s="1" t="s">
        <v>3594</v>
      </c>
      <c r="E827" s="1" t="s">
        <v>3595</v>
      </c>
      <c r="F827" s="1" t="s">
        <v>6255</v>
      </c>
      <c r="G827" s="1" t="s">
        <v>6256</v>
      </c>
      <c r="H827" s="1" t="s">
        <v>6257</v>
      </c>
      <c r="I827" s="52" t="s">
        <v>2325</v>
      </c>
      <c r="J827" s="52" t="s">
        <v>2326</v>
      </c>
      <c r="K827" s="52" t="s">
        <v>3597</v>
      </c>
      <c r="M827" s="2"/>
      <c r="O827" s="1" t="s">
        <v>6258</v>
      </c>
      <c r="P827" s="52" t="s">
        <v>3447</v>
      </c>
    </row>
    <row r="828" ht="13.2" spans="1:16">
      <c r="A828" s="1">
        <v>827</v>
      </c>
      <c r="B828" s="1" t="s">
        <v>6</v>
      </c>
      <c r="C828" s="1" t="s">
        <v>7</v>
      </c>
      <c r="D828" s="1" t="s">
        <v>3594</v>
      </c>
      <c r="E828" s="1" t="s">
        <v>3595</v>
      </c>
      <c r="F828" s="1" t="s">
        <v>6255</v>
      </c>
      <c r="G828" s="1" t="s">
        <v>6256</v>
      </c>
      <c r="H828" s="1" t="s">
        <v>6257</v>
      </c>
      <c r="I828" s="52" t="s">
        <v>2327</v>
      </c>
      <c r="J828" s="52" t="s">
        <v>2328</v>
      </c>
      <c r="K828" s="1" t="s">
        <v>3602</v>
      </c>
      <c r="M828" s="2"/>
      <c r="O828" s="1" t="s">
        <v>6260</v>
      </c>
      <c r="P828" s="52" t="s">
        <v>4609</v>
      </c>
    </row>
    <row r="829" ht="13.2" spans="1:16">
      <c r="A829" s="1">
        <v>828</v>
      </c>
      <c r="B829" s="1" t="s">
        <v>6</v>
      </c>
      <c r="C829" s="1" t="s">
        <v>7</v>
      </c>
      <c r="D829" s="1" t="s">
        <v>3594</v>
      </c>
      <c r="E829" s="1" t="s">
        <v>3595</v>
      </c>
      <c r="F829" s="1" t="s">
        <v>6255</v>
      </c>
      <c r="G829" s="1" t="s">
        <v>6256</v>
      </c>
      <c r="H829" s="1" t="s">
        <v>6257</v>
      </c>
      <c r="I829" s="52" t="s">
        <v>2329</v>
      </c>
      <c r="J829" s="52" t="s">
        <v>2330</v>
      </c>
      <c r="K829" s="1" t="s">
        <v>3602</v>
      </c>
      <c r="M829" s="2"/>
      <c r="N829" s="1" t="s">
        <v>6262</v>
      </c>
      <c r="O829" s="1" t="s">
        <v>6263</v>
      </c>
      <c r="P829" s="52" t="s">
        <v>5485</v>
      </c>
    </row>
    <row r="830" ht="13.2" spans="1:16">
      <c r="A830" s="1">
        <v>829</v>
      </c>
      <c r="B830" s="1" t="s">
        <v>6</v>
      </c>
      <c r="C830" s="1" t="s">
        <v>7</v>
      </c>
      <c r="D830" s="1" t="s">
        <v>3594</v>
      </c>
      <c r="E830" s="1" t="s">
        <v>3595</v>
      </c>
      <c r="F830" s="1" t="s">
        <v>6255</v>
      </c>
      <c r="G830" s="1" t="s">
        <v>6256</v>
      </c>
      <c r="H830" s="1" t="s">
        <v>6257</v>
      </c>
      <c r="I830" s="52" t="s">
        <v>2331</v>
      </c>
      <c r="J830" s="52" t="s">
        <v>2332</v>
      </c>
      <c r="K830" s="1" t="s">
        <v>3602</v>
      </c>
      <c r="M830" s="2"/>
      <c r="N830" s="1" t="s">
        <v>6265</v>
      </c>
      <c r="O830" s="1" t="s">
        <v>6266</v>
      </c>
      <c r="P830" s="52" t="s">
        <v>5914</v>
      </c>
    </row>
    <row r="831" ht="13.2" spans="1:16">
      <c r="A831" s="1">
        <v>830</v>
      </c>
      <c r="B831" s="1" t="s">
        <v>6</v>
      </c>
      <c r="C831" s="1" t="s">
        <v>7</v>
      </c>
      <c r="D831" s="1" t="s">
        <v>3594</v>
      </c>
      <c r="E831" s="1" t="s">
        <v>3595</v>
      </c>
      <c r="F831" s="1" t="s">
        <v>6255</v>
      </c>
      <c r="G831" s="1" t="s">
        <v>6256</v>
      </c>
      <c r="H831" s="1" t="s">
        <v>6257</v>
      </c>
      <c r="I831" s="52" t="s">
        <v>2333</v>
      </c>
      <c r="J831" s="52" t="s">
        <v>2334</v>
      </c>
      <c r="K831" s="52" t="s">
        <v>3597</v>
      </c>
      <c r="M831" s="2"/>
      <c r="N831" s="1" t="s">
        <v>6268</v>
      </c>
      <c r="O831" s="1" t="s">
        <v>6269</v>
      </c>
      <c r="P831" s="52" t="s">
        <v>4284</v>
      </c>
    </row>
    <row r="832" ht="13.2" spans="1:16">
      <c r="A832" s="1">
        <v>831</v>
      </c>
      <c r="B832" s="1" t="s">
        <v>6</v>
      </c>
      <c r="C832" s="1" t="s">
        <v>7</v>
      </c>
      <c r="D832" s="1" t="s">
        <v>3594</v>
      </c>
      <c r="E832" s="1" t="s">
        <v>3595</v>
      </c>
      <c r="F832" s="1" t="s">
        <v>6255</v>
      </c>
      <c r="G832" s="1" t="s">
        <v>6256</v>
      </c>
      <c r="H832" s="1" t="s">
        <v>6257</v>
      </c>
      <c r="I832" s="52" t="s">
        <v>2335</v>
      </c>
      <c r="J832" s="52" t="s">
        <v>2336</v>
      </c>
      <c r="K832" s="52" t="s">
        <v>3597</v>
      </c>
      <c r="M832" s="2"/>
      <c r="N832" s="1" t="s">
        <v>6272</v>
      </c>
      <c r="O832" s="1" t="s">
        <v>6273</v>
      </c>
      <c r="P832" s="52" t="s">
        <v>4801</v>
      </c>
    </row>
    <row r="833" ht="13.2" spans="1:16">
      <c r="A833" s="1">
        <v>832</v>
      </c>
      <c r="B833" s="1" t="s">
        <v>6</v>
      </c>
      <c r="C833" s="1" t="s">
        <v>7</v>
      </c>
      <c r="D833" s="1" t="s">
        <v>3594</v>
      </c>
      <c r="E833" s="1" t="s">
        <v>3595</v>
      </c>
      <c r="F833" s="1" t="s">
        <v>6255</v>
      </c>
      <c r="G833" s="1" t="s">
        <v>6256</v>
      </c>
      <c r="H833" s="1" t="s">
        <v>6257</v>
      </c>
      <c r="I833" s="52" t="s">
        <v>2337</v>
      </c>
      <c r="J833" s="52" t="s">
        <v>2338</v>
      </c>
      <c r="K833" s="52" t="s">
        <v>3597</v>
      </c>
      <c r="M833" s="2"/>
      <c r="O833" s="1" t="s">
        <v>6275</v>
      </c>
      <c r="P833" s="52" t="s">
        <v>4090</v>
      </c>
    </row>
    <row r="834" ht="13.2" spans="1:18">
      <c r="A834" s="1">
        <v>833</v>
      </c>
      <c r="B834" s="1" t="s">
        <v>6</v>
      </c>
      <c r="C834" s="1" t="s">
        <v>8</v>
      </c>
      <c r="D834" s="1" t="s">
        <v>3594</v>
      </c>
      <c r="E834" s="1" t="s">
        <v>3595</v>
      </c>
      <c r="F834" s="1" t="s">
        <v>6255</v>
      </c>
      <c r="G834" s="1" t="s">
        <v>6256</v>
      </c>
      <c r="H834" s="1" t="s">
        <v>6257</v>
      </c>
      <c r="I834" s="52" t="s">
        <v>2339</v>
      </c>
      <c r="J834" s="52" t="s">
        <v>2340</v>
      </c>
      <c r="K834" s="1" t="s">
        <v>3602</v>
      </c>
      <c r="M834" s="2"/>
      <c r="O834" s="1" t="s">
        <v>6277</v>
      </c>
      <c r="P834" s="52" t="s">
        <v>4116</v>
      </c>
      <c r="R834" s="1" t="s">
        <v>3609</v>
      </c>
    </row>
    <row r="835" ht="13.2" spans="1:16">
      <c r="A835" s="1">
        <v>834</v>
      </c>
      <c r="B835" s="1" t="s">
        <v>6</v>
      </c>
      <c r="C835" s="1" t="s">
        <v>7</v>
      </c>
      <c r="D835" s="1" t="s">
        <v>3594</v>
      </c>
      <c r="E835" s="1" t="s">
        <v>3595</v>
      </c>
      <c r="F835" s="1" t="s">
        <v>6255</v>
      </c>
      <c r="G835" s="1" t="s">
        <v>6256</v>
      </c>
      <c r="H835" s="1" t="s">
        <v>6257</v>
      </c>
      <c r="I835" s="52" t="s">
        <v>2341</v>
      </c>
      <c r="J835" s="52" t="s">
        <v>2342</v>
      </c>
      <c r="K835" s="52" t="s">
        <v>3597</v>
      </c>
      <c r="M835" s="2"/>
      <c r="O835" s="1" t="s">
        <v>6278</v>
      </c>
      <c r="P835" s="52" t="s">
        <v>6279</v>
      </c>
    </row>
    <row r="836" ht="13.2" spans="1:16">
      <c r="A836" s="1">
        <v>835</v>
      </c>
      <c r="B836" s="1" t="s">
        <v>6</v>
      </c>
      <c r="C836" s="1" t="s">
        <v>7</v>
      </c>
      <c r="D836" s="1" t="s">
        <v>3594</v>
      </c>
      <c r="E836" s="1" t="s">
        <v>3595</v>
      </c>
      <c r="F836" s="1" t="s">
        <v>6255</v>
      </c>
      <c r="G836" s="1" t="s">
        <v>6256</v>
      </c>
      <c r="H836" s="1" t="s">
        <v>6257</v>
      </c>
      <c r="I836" s="52" t="s">
        <v>2343</v>
      </c>
      <c r="J836" s="52" t="s">
        <v>2344</v>
      </c>
      <c r="K836" s="52" t="s">
        <v>3597</v>
      </c>
      <c r="M836" s="2"/>
      <c r="O836" s="1" t="s">
        <v>6282</v>
      </c>
      <c r="P836" s="52" t="s">
        <v>5990</v>
      </c>
    </row>
    <row r="837" ht="13.2" spans="1:18">
      <c r="A837" s="1">
        <v>836</v>
      </c>
      <c r="B837" s="1" t="s">
        <v>6</v>
      </c>
      <c r="C837" s="1" t="s">
        <v>8</v>
      </c>
      <c r="D837" s="1" t="s">
        <v>3594</v>
      </c>
      <c r="E837" s="1" t="s">
        <v>3595</v>
      </c>
      <c r="F837" s="1" t="s">
        <v>6255</v>
      </c>
      <c r="G837" s="1" t="s">
        <v>6256</v>
      </c>
      <c r="H837" s="1" t="s">
        <v>6257</v>
      </c>
      <c r="I837" s="52" t="s">
        <v>2345</v>
      </c>
      <c r="J837" s="52" t="s">
        <v>2346</v>
      </c>
      <c r="K837" s="52" t="s">
        <v>3597</v>
      </c>
      <c r="M837" s="2"/>
      <c r="O837" s="1" t="s">
        <v>6284</v>
      </c>
      <c r="P837" s="52" t="s">
        <v>5435</v>
      </c>
      <c r="R837" s="1" t="s">
        <v>3609</v>
      </c>
    </row>
    <row r="838" ht="13.2" spans="1:16">
      <c r="A838" s="1">
        <v>837</v>
      </c>
      <c r="B838" s="1" t="s">
        <v>6</v>
      </c>
      <c r="C838" s="1" t="s">
        <v>7</v>
      </c>
      <c r="D838" s="1" t="s">
        <v>3594</v>
      </c>
      <c r="E838" s="1" t="s">
        <v>3595</v>
      </c>
      <c r="F838" s="1" t="s">
        <v>6255</v>
      </c>
      <c r="G838" s="1" t="s">
        <v>6256</v>
      </c>
      <c r="H838" s="1" t="s">
        <v>6257</v>
      </c>
      <c r="I838" s="52" t="s">
        <v>2347</v>
      </c>
      <c r="J838" s="52" t="s">
        <v>2348</v>
      </c>
      <c r="K838" s="52" t="s">
        <v>3597</v>
      </c>
      <c r="M838" s="2"/>
      <c r="O838" s="1" t="s">
        <v>6285</v>
      </c>
      <c r="P838" s="52" t="s">
        <v>3806</v>
      </c>
    </row>
    <row r="839" ht="13.2" spans="1:16">
      <c r="A839" s="1">
        <v>838</v>
      </c>
      <c r="B839" s="1" t="s">
        <v>6</v>
      </c>
      <c r="C839" s="1" t="s">
        <v>7</v>
      </c>
      <c r="D839" s="1" t="s">
        <v>3594</v>
      </c>
      <c r="E839" s="1" t="s">
        <v>3595</v>
      </c>
      <c r="F839" s="1" t="s">
        <v>6255</v>
      </c>
      <c r="G839" s="1" t="s">
        <v>6256</v>
      </c>
      <c r="H839" s="1" t="s">
        <v>6257</v>
      </c>
      <c r="I839" s="52" t="s">
        <v>2349</v>
      </c>
      <c r="J839" s="52" t="s">
        <v>2350</v>
      </c>
      <c r="K839" s="52" t="s">
        <v>3597</v>
      </c>
      <c r="M839" s="2"/>
      <c r="O839" s="1" t="s">
        <v>6287</v>
      </c>
      <c r="P839" s="52" t="s">
        <v>4655</v>
      </c>
    </row>
    <row r="840" ht="13.2" spans="1:16">
      <c r="A840" s="1">
        <v>839</v>
      </c>
      <c r="B840" s="1" t="s">
        <v>6</v>
      </c>
      <c r="C840" s="1" t="s">
        <v>7</v>
      </c>
      <c r="D840" s="1" t="s">
        <v>3594</v>
      </c>
      <c r="E840" s="1" t="s">
        <v>3595</v>
      </c>
      <c r="F840" s="1" t="s">
        <v>6255</v>
      </c>
      <c r="G840" s="1" t="s">
        <v>6256</v>
      </c>
      <c r="H840" s="1" t="s">
        <v>6257</v>
      </c>
      <c r="I840" s="52" t="s">
        <v>2351</v>
      </c>
      <c r="J840" s="52" t="s">
        <v>2352</v>
      </c>
      <c r="K840" s="1" t="s">
        <v>3602</v>
      </c>
      <c r="M840" s="2"/>
      <c r="O840" s="1" t="s">
        <v>6289</v>
      </c>
      <c r="P840" s="52" t="s">
        <v>3850</v>
      </c>
    </row>
    <row r="841" ht="13.2" spans="1:16">
      <c r="A841" s="1">
        <v>840</v>
      </c>
      <c r="B841" s="1" t="s">
        <v>6</v>
      </c>
      <c r="C841" s="1" t="s">
        <v>7</v>
      </c>
      <c r="D841" s="1" t="s">
        <v>3594</v>
      </c>
      <c r="E841" s="1" t="s">
        <v>3595</v>
      </c>
      <c r="F841" s="1" t="s">
        <v>6255</v>
      </c>
      <c r="G841" s="1" t="s">
        <v>6256</v>
      </c>
      <c r="H841" s="1" t="s">
        <v>6257</v>
      </c>
      <c r="I841" s="52" t="s">
        <v>2353</v>
      </c>
      <c r="J841" s="52" t="s">
        <v>2354</v>
      </c>
      <c r="K841" s="52" t="s">
        <v>3597</v>
      </c>
      <c r="M841" s="2"/>
      <c r="N841" s="1" t="s">
        <v>6291</v>
      </c>
      <c r="O841" s="1" t="s">
        <v>6292</v>
      </c>
      <c r="P841" s="52" t="s">
        <v>5932</v>
      </c>
    </row>
    <row r="842" ht="13.2" spans="1:16">
      <c r="A842" s="1">
        <v>841</v>
      </c>
      <c r="B842" s="1" t="s">
        <v>6</v>
      </c>
      <c r="C842" s="1" t="s">
        <v>7</v>
      </c>
      <c r="D842" s="1" t="s">
        <v>3594</v>
      </c>
      <c r="E842" s="1" t="s">
        <v>3595</v>
      </c>
      <c r="F842" s="1" t="s">
        <v>6255</v>
      </c>
      <c r="G842" s="1" t="s">
        <v>6256</v>
      </c>
      <c r="H842" s="1" t="s">
        <v>6257</v>
      </c>
      <c r="I842" s="52" t="s">
        <v>2355</v>
      </c>
      <c r="J842" s="52" t="s">
        <v>2356</v>
      </c>
      <c r="K842" s="1" t="s">
        <v>3602</v>
      </c>
      <c r="M842" s="2"/>
      <c r="N842" s="1" t="s">
        <v>6294</v>
      </c>
      <c r="O842" s="1" t="s">
        <v>6295</v>
      </c>
      <c r="P842" s="52" t="s">
        <v>5022</v>
      </c>
    </row>
    <row r="843" ht="13.2" spans="1:16">
      <c r="A843" s="1">
        <v>842</v>
      </c>
      <c r="B843" s="1" t="s">
        <v>6</v>
      </c>
      <c r="C843" s="1" t="s">
        <v>7</v>
      </c>
      <c r="D843" s="1" t="s">
        <v>3594</v>
      </c>
      <c r="E843" s="1" t="s">
        <v>3595</v>
      </c>
      <c r="F843" s="1" t="s">
        <v>6255</v>
      </c>
      <c r="G843" s="1" t="s">
        <v>6256</v>
      </c>
      <c r="H843" s="1" t="s">
        <v>6257</v>
      </c>
      <c r="I843" s="52" t="s">
        <v>2357</v>
      </c>
      <c r="J843" s="52" t="s">
        <v>2358</v>
      </c>
      <c r="K843" s="1" t="s">
        <v>3602</v>
      </c>
      <c r="M843" s="2"/>
      <c r="N843" s="1" t="s">
        <v>6297</v>
      </c>
      <c r="O843" s="1" t="s">
        <v>6298</v>
      </c>
      <c r="P843" s="52" t="s">
        <v>3920</v>
      </c>
    </row>
    <row r="844" ht="13.2" spans="1:16">
      <c r="A844" s="1">
        <v>843</v>
      </c>
      <c r="B844" s="1" t="s">
        <v>6</v>
      </c>
      <c r="C844" s="1" t="s">
        <v>7</v>
      </c>
      <c r="D844" s="1" t="s">
        <v>3594</v>
      </c>
      <c r="E844" s="1" t="s">
        <v>3595</v>
      </c>
      <c r="F844" s="1" t="s">
        <v>6255</v>
      </c>
      <c r="G844" s="1" t="s">
        <v>6256</v>
      </c>
      <c r="H844" s="1" t="s">
        <v>6257</v>
      </c>
      <c r="I844" s="52" t="s">
        <v>2359</v>
      </c>
      <c r="J844" s="52" t="s">
        <v>2360</v>
      </c>
      <c r="K844" s="52" t="s">
        <v>3597</v>
      </c>
      <c r="M844" s="2"/>
      <c r="N844" s="1" t="s">
        <v>6300</v>
      </c>
      <c r="O844" s="1" t="s">
        <v>6301</v>
      </c>
      <c r="P844" s="52" t="s">
        <v>4992</v>
      </c>
    </row>
    <row r="845" ht="13.2" spans="1:16">
      <c r="A845" s="1">
        <v>844</v>
      </c>
      <c r="B845" s="1" t="s">
        <v>6</v>
      </c>
      <c r="C845" s="1" t="s">
        <v>7</v>
      </c>
      <c r="D845" s="1" t="s">
        <v>3594</v>
      </c>
      <c r="E845" s="1" t="s">
        <v>3595</v>
      </c>
      <c r="F845" s="1" t="s">
        <v>6255</v>
      </c>
      <c r="G845" s="1" t="s">
        <v>6256</v>
      </c>
      <c r="H845" s="1" t="s">
        <v>6257</v>
      </c>
      <c r="I845" s="52" t="s">
        <v>2361</v>
      </c>
      <c r="J845" s="52" t="s">
        <v>2362</v>
      </c>
      <c r="K845" s="1" t="s">
        <v>3602</v>
      </c>
      <c r="M845" s="2"/>
      <c r="O845" s="1" t="s">
        <v>6303</v>
      </c>
      <c r="P845" s="52" t="s">
        <v>5493</v>
      </c>
    </row>
    <row r="846" ht="13.2" spans="1:16">
      <c r="A846" s="1">
        <v>845</v>
      </c>
      <c r="B846" s="1" t="s">
        <v>6</v>
      </c>
      <c r="C846" s="1" t="s">
        <v>7</v>
      </c>
      <c r="D846" s="1" t="s">
        <v>3594</v>
      </c>
      <c r="E846" s="1" t="s">
        <v>3595</v>
      </c>
      <c r="F846" s="1" t="s">
        <v>6255</v>
      </c>
      <c r="G846" s="1" t="s">
        <v>6256</v>
      </c>
      <c r="H846" s="1" t="s">
        <v>6257</v>
      </c>
      <c r="I846" s="52" t="s">
        <v>2363</v>
      </c>
      <c r="J846" s="52" t="s">
        <v>2364</v>
      </c>
      <c r="K846" s="1" t="s">
        <v>3602</v>
      </c>
      <c r="M846" s="2"/>
      <c r="O846" s="1" t="s">
        <v>6305</v>
      </c>
      <c r="P846" s="52" t="s">
        <v>5493</v>
      </c>
    </row>
    <row r="847" ht="13.2" spans="1:16">
      <c r="A847" s="1">
        <v>846</v>
      </c>
      <c r="B847" s="1" t="s">
        <v>6</v>
      </c>
      <c r="C847" s="1" t="s">
        <v>7</v>
      </c>
      <c r="D847" s="1" t="s">
        <v>3594</v>
      </c>
      <c r="E847" s="1" t="s">
        <v>3595</v>
      </c>
      <c r="F847" s="1" t="s">
        <v>6255</v>
      </c>
      <c r="G847" s="1" t="s">
        <v>6256</v>
      </c>
      <c r="H847" s="1" t="s">
        <v>6257</v>
      </c>
      <c r="I847" s="52" t="s">
        <v>2365</v>
      </c>
      <c r="J847" s="52" t="s">
        <v>2366</v>
      </c>
      <c r="K847" s="1" t="s">
        <v>3602</v>
      </c>
      <c r="M847" s="2"/>
      <c r="O847" s="1" t="s">
        <v>6307</v>
      </c>
      <c r="P847" s="52" t="s">
        <v>6308</v>
      </c>
    </row>
    <row r="848" ht="13.2" spans="1:16">
      <c r="A848" s="1">
        <v>847</v>
      </c>
      <c r="B848" s="1" t="s">
        <v>6</v>
      </c>
      <c r="C848" s="1" t="s">
        <v>7</v>
      </c>
      <c r="D848" s="1" t="s">
        <v>3594</v>
      </c>
      <c r="E848" s="1" t="s">
        <v>3595</v>
      </c>
      <c r="F848" s="1" t="s">
        <v>6255</v>
      </c>
      <c r="G848" s="1" t="s">
        <v>6256</v>
      </c>
      <c r="H848" s="1" t="s">
        <v>6257</v>
      </c>
      <c r="I848" s="52" t="s">
        <v>2367</v>
      </c>
      <c r="J848" s="52" t="s">
        <v>2368</v>
      </c>
      <c r="K848" s="1" t="s">
        <v>3602</v>
      </c>
      <c r="M848" s="2"/>
      <c r="O848" s="1" t="s">
        <v>6310</v>
      </c>
      <c r="P848" s="52" t="s">
        <v>4255</v>
      </c>
    </row>
    <row r="849" ht="13.2" spans="1:16">
      <c r="A849" s="1">
        <v>848</v>
      </c>
      <c r="B849" s="1" t="s">
        <v>6</v>
      </c>
      <c r="C849" s="1" t="s">
        <v>7</v>
      </c>
      <c r="D849" s="1" t="s">
        <v>3594</v>
      </c>
      <c r="E849" s="1" t="s">
        <v>3595</v>
      </c>
      <c r="F849" s="1" t="s">
        <v>6255</v>
      </c>
      <c r="G849" s="1" t="s">
        <v>6256</v>
      </c>
      <c r="H849" s="1" t="s">
        <v>6257</v>
      </c>
      <c r="I849" s="52" t="s">
        <v>2369</v>
      </c>
      <c r="J849" s="52" t="s">
        <v>2370</v>
      </c>
      <c r="K849" s="52" t="s">
        <v>3597</v>
      </c>
      <c r="M849" s="2"/>
      <c r="O849" s="1" t="s">
        <v>6312</v>
      </c>
      <c r="P849" s="52" t="s">
        <v>5163</v>
      </c>
    </row>
    <row r="850" ht="13.2" spans="1:16">
      <c r="A850" s="1">
        <v>849</v>
      </c>
      <c r="B850" s="1" t="s">
        <v>6</v>
      </c>
      <c r="C850" s="1" t="s">
        <v>7</v>
      </c>
      <c r="D850" s="1" t="s">
        <v>3594</v>
      </c>
      <c r="E850" s="1" t="s">
        <v>3595</v>
      </c>
      <c r="F850" s="1" t="s">
        <v>6255</v>
      </c>
      <c r="G850" s="1" t="s">
        <v>6256</v>
      </c>
      <c r="H850" s="1" t="s">
        <v>6257</v>
      </c>
      <c r="I850" s="52" t="s">
        <v>2371</v>
      </c>
      <c r="J850" s="52" t="s">
        <v>2372</v>
      </c>
      <c r="K850" s="1" t="s">
        <v>3602</v>
      </c>
      <c r="M850" s="2"/>
      <c r="O850" s="1" t="s">
        <v>6314</v>
      </c>
      <c r="P850" s="52" t="s">
        <v>5749</v>
      </c>
    </row>
    <row r="851" ht="13.2" spans="1:16">
      <c r="A851" s="1">
        <v>850</v>
      </c>
      <c r="B851" s="1" t="s">
        <v>6</v>
      </c>
      <c r="C851" s="1" t="s">
        <v>7</v>
      </c>
      <c r="D851" s="1" t="s">
        <v>3594</v>
      </c>
      <c r="E851" s="1" t="s">
        <v>3595</v>
      </c>
      <c r="F851" s="1" t="s">
        <v>6255</v>
      </c>
      <c r="G851" s="1" t="s">
        <v>6256</v>
      </c>
      <c r="H851" s="1" t="s">
        <v>6257</v>
      </c>
      <c r="I851" s="52" t="s">
        <v>2373</v>
      </c>
      <c r="J851" s="52" t="s">
        <v>2374</v>
      </c>
      <c r="K851" s="52" t="s">
        <v>3597</v>
      </c>
      <c r="M851" s="2"/>
      <c r="O851" s="1" t="s">
        <v>6316</v>
      </c>
      <c r="P851" s="52" t="s">
        <v>6317</v>
      </c>
    </row>
    <row r="852" ht="13.2" spans="1:16">
      <c r="A852" s="1">
        <v>851</v>
      </c>
      <c r="B852" s="1" t="s">
        <v>6</v>
      </c>
      <c r="C852" s="1" t="s">
        <v>7</v>
      </c>
      <c r="D852" s="1" t="s">
        <v>3594</v>
      </c>
      <c r="E852" s="1" t="s">
        <v>3595</v>
      </c>
      <c r="F852" s="1" t="s">
        <v>6255</v>
      </c>
      <c r="G852" s="1" t="s">
        <v>6256</v>
      </c>
      <c r="H852" s="1" t="s">
        <v>6257</v>
      </c>
      <c r="I852" s="52" t="s">
        <v>2375</v>
      </c>
      <c r="J852" s="52" t="s">
        <v>2376</v>
      </c>
      <c r="K852" s="52" t="s">
        <v>3597</v>
      </c>
      <c r="M852" s="2"/>
      <c r="O852" s="1" t="s">
        <v>6319</v>
      </c>
      <c r="P852" s="52" t="s">
        <v>6320</v>
      </c>
    </row>
    <row r="853" ht="13.2" spans="1:16">
      <c r="A853" s="1">
        <v>852</v>
      </c>
      <c r="B853" s="1" t="s">
        <v>6</v>
      </c>
      <c r="C853" s="1" t="s">
        <v>7</v>
      </c>
      <c r="D853" s="1" t="s">
        <v>3594</v>
      </c>
      <c r="E853" s="1" t="s">
        <v>3595</v>
      </c>
      <c r="F853" s="1" t="s">
        <v>6255</v>
      </c>
      <c r="G853" s="1" t="s">
        <v>6323</v>
      </c>
      <c r="H853" s="1" t="s">
        <v>6324</v>
      </c>
      <c r="I853" s="52" t="s">
        <v>2377</v>
      </c>
      <c r="J853" s="52" t="s">
        <v>2378</v>
      </c>
      <c r="K853" s="52" t="s">
        <v>3597</v>
      </c>
      <c r="M853" s="2"/>
      <c r="O853" s="1" t="s">
        <v>6325</v>
      </c>
      <c r="P853" s="52" t="s">
        <v>5793</v>
      </c>
    </row>
    <row r="854" ht="13.2" spans="1:16">
      <c r="A854" s="1">
        <v>853</v>
      </c>
      <c r="B854" s="1" t="s">
        <v>6</v>
      </c>
      <c r="C854" s="1" t="s">
        <v>7</v>
      </c>
      <c r="D854" s="1" t="s">
        <v>3594</v>
      </c>
      <c r="E854" s="1" t="s">
        <v>3595</v>
      </c>
      <c r="F854" s="1" t="s">
        <v>6255</v>
      </c>
      <c r="G854" s="1" t="s">
        <v>6323</v>
      </c>
      <c r="H854" s="1" t="s">
        <v>6324</v>
      </c>
      <c r="I854" s="52" t="s">
        <v>2379</v>
      </c>
      <c r="J854" s="52" t="s">
        <v>2380</v>
      </c>
      <c r="K854" s="52" t="s">
        <v>3597</v>
      </c>
      <c r="M854" s="2"/>
      <c r="O854" s="1" t="s">
        <v>6327</v>
      </c>
      <c r="P854" s="52" t="s">
        <v>4045</v>
      </c>
    </row>
    <row r="855" ht="13.2" spans="1:16">
      <c r="A855" s="1">
        <v>854</v>
      </c>
      <c r="B855" s="1" t="s">
        <v>6</v>
      </c>
      <c r="C855" s="1" t="s">
        <v>7</v>
      </c>
      <c r="D855" s="1" t="s">
        <v>3594</v>
      </c>
      <c r="E855" s="1" t="s">
        <v>3595</v>
      </c>
      <c r="F855" s="1" t="s">
        <v>6255</v>
      </c>
      <c r="G855" s="1" t="s">
        <v>6323</v>
      </c>
      <c r="H855" s="1" t="s">
        <v>6324</v>
      </c>
      <c r="I855" s="52" t="s">
        <v>2381</v>
      </c>
      <c r="J855" s="52" t="s">
        <v>2382</v>
      </c>
      <c r="K855" s="52" t="s">
        <v>3597</v>
      </c>
      <c r="M855" s="2"/>
      <c r="O855" s="1" t="s">
        <v>6329</v>
      </c>
      <c r="P855" s="52" t="s">
        <v>6330</v>
      </c>
    </row>
    <row r="856" ht="13.2" spans="1:16">
      <c r="A856" s="1">
        <v>855</v>
      </c>
      <c r="B856" s="1" t="s">
        <v>6</v>
      </c>
      <c r="C856" s="1" t="s">
        <v>7</v>
      </c>
      <c r="D856" s="1" t="s">
        <v>3594</v>
      </c>
      <c r="E856" s="1" t="s">
        <v>3595</v>
      </c>
      <c r="F856" s="1" t="s">
        <v>6255</v>
      </c>
      <c r="G856" s="1" t="s">
        <v>6323</v>
      </c>
      <c r="H856" s="1" t="s">
        <v>6324</v>
      </c>
      <c r="I856" s="52" t="s">
        <v>2383</v>
      </c>
      <c r="J856" s="52" t="s">
        <v>2384</v>
      </c>
      <c r="K856" s="52" t="s">
        <v>3597</v>
      </c>
      <c r="M856" s="2"/>
      <c r="O856" s="1" t="s">
        <v>6333</v>
      </c>
      <c r="P856" s="52" t="s">
        <v>4453</v>
      </c>
    </row>
    <row r="857" ht="13.2" spans="1:18">
      <c r="A857" s="1">
        <v>856</v>
      </c>
      <c r="B857" s="1" t="s">
        <v>6</v>
      </c>
      <c r="C857" s="1" t="s">
        <v>8</v>
      </c>
      <c r="D857" s="1" t="s">
        <v>3594</v>
      </c>
      <c r="E857" s="1" t="s">
        <v>3595</v>
      </c>
      <c r="F857" s="1" t="s">
        <v>6255</v>
      </c>
      <c r="G857" s="1" t="s">
        <v>6323</v>
      </c>
      <c r="H857" s="1" t="s">
        <v>6324</v>
      </c>
      <c r="I857" s="52" t="s">
        <v>2385</v>
      </c>
      <c r="J857" s="52" t="s">
        <v>2386</v>
      </c>
      <c r="K857" s="52" t="s">
        <v>3597</v>
      </c>
      <c r="M857" s="2"/>
      <c r="O857" s="1" t="s">
        <v>6335</v>
      </c>
      <c r="P857" s="52" t="s">
        <v>3599</v>
      </c>
      <c r="R857" s="1" t="s">
        <v>3609</v>
      </c>
    </row>
    <row r="858" ht="13.2" spans="1:16">
      <c r="A858" s="1">
        <v>857</v>
      </c>
      <c r="B858" s="1" t="s">
        <v>6</v>
      </c>
      <c r="C858" s="1" t="s">
        <v>7</v>
      </c>
      <c r="D858" s="1" t="s">
        <v>3594</v>
      </c>
      <c r="E858" s="1" t="s">
        <v>3595</v>
      </c>
      <c r="F858" s="1" t="s">
        <v>6255</v>
      </c>
      <c r="G858" s="1" t="s">
        <v>6323</v>
      </c>
      <c r="H858" s="1" t="s">
        <v>6324</v>
      </c>
      <c r="I858" s="52" t="s">
        <v>2387</v>
      </c>
      <c r="J858" s="52" t="s">
        <v>2388</v>
      </c>
      <c r="K858" s="52" t="s">
        <v>3597</v>
      </c>
      <c r="M858" s="2"/>
      <c r="O858" s="1" t="s">
        <v>6336</v>
      </c>
      <c r="P858" s="52" t="s">
        <v>5741</v>
      </c>
    </row>
    <row r="859" ht="13.2" spans="1:16">
      <c r="A859" s="1">
        <v>858</v>
      </c>
      <c r="B859" s="1" t="s">
        <v>6</v>
      </c>
      <c r="C859" s="1" t="s">
        <v>7</v>
      </c>
      <c r="D859" s="1" t="s">
        <v>3594</v>
      </c>
      <c r="E859" s="1" t="s">
        <v>3595</v>
      </c>
      <c r="F859" s="1" t="s">
        <v>6255</v>
      </c>
      <c r="G859" s="1" t="s">
        <v>6323</v>
      </c>
      <c r="H859" s="1" t="s">
        <v>6324</v>
      </c>
      <c r="I859" s="52" t="s">
        <v>2389</v>
      </c>
      <c r="J859" s="52" t="s">
        <v>2390</v>
      </c>
      <c r="K859" s="52" t="s">
        <v>3597</v>
      </c>
      <c r="M859" s="2"/>
      <c r="O859" s="1" t="s">
        <v>6338</v>
      </c>
      <c r="P859" s="52" t="s">
        <v>4108</v>
      </c>
    </row>
    <row r="860" ht="13.2" spans="1:16">
      <c r="A860" s="1">
        <v>859</v>
      </c>
      <c r="B860" s="1" t="s">
        <v>6</v>
      </c>
      <c r="C860" s="1" t="s">
        <v>7</v>
      </c>
      <c r="D860" s="1" t="s">
        <v>3594</v>
      </c>
      <c r="E860" s="1" t="s">
        <v>3595</v>
      </c>
      <c r="F860" s="1" t="s">
        <v>6255</v>
      </c>
      <c r="G860" s="1" t="s">
        <v>6323</v>
      </c>
      <c r="H860" s="1" t="s">
        <v>6324</v>
      </c>
      <c r="I860" s="52" t="s">
        <v>2390</v>
      </c>
      <c r="J860" s="52" t="s">
        <v>2391</v>
      </c>
      <c r="K860" s="52" t="s">
        <v>3597</v>
      </c>
      <c r="M860" s="2"/>
      <c r="O860" s="1" t="s">
        <v>6341</v>
      </c>
      <c r="P860" s="52" t="s">
        <v>6342</v>
      </c>
    </row>
    <row r="861" ht="13.2" spans="1:16">
      <c r="A861" s="1">
        <v>860</v>
      </c>
      <c r="B861" s="1" t="s">
        <v>6</v>
      </c>
      <c r="C861" s="1" t="s">
        <v>7</v>
      </c>
      <c r="D861" s="1" t="s">
        <v>3594</v>
      </c>
      <c r="E861" s="1" t="s">
        <v>3595</v>
      </c>
      <c r="F861" s="1" t="s">
        <v>6255</v>
      </c>
      <c r="G861" s="1" t="s">
        <v>6323</v>
      </c>
      <c r="H861" s="1" t="s">
        <v>6324</v>
      </c>
      <c r="I861" s="52" t="s">
        <v>2392</v>
      </c>
      <c r="J861" s="52" t="s">
        <v>2393</v>
      </c>
      <c r="K861" s="52" t="s">
        <v>3597</v>
      </c>
      <c r="M861" s="2"/>
      <c r="O861" s="1" t="s">
        <v>6345</v>
      </c>
      <c r="P861" s="52" t="s">
        <v>5047</v>
      </c>
    </row>
    <row r="862" ht="13.2" spans="1:16">
      <c r="A862" s="1">
        <v>861</v>
      </c>
      <c r="B862" s="1" t="s">
        <v>6</v>
      </c>
      <c r="C862" s="1" t="s">
        <v>7</v>
      </c>
      <c r="D862" s="1" t="s">
        <v>3594</v>
      </c>
      <c r="E862" s="1" t="s">
        <v>3595</v>
      </c>
      <c r="F862" s="1" t="s">
        <v>6255</v>
      </c>
      <c r="G862" s="1" t="s">
        <v>6323</v>
      </c>
      <c r="H862" s="1" t="s">
        <v>6324</v>
      </c>
      <c r="I862" s="52" t="s">
        <v>2394</v>
      </c>
      <c r="J862" s="52" t="s">
        <v>2395</v>
      </c>
      <c r="K862" s="52" t="s">
        <v>3597</v>
      </c>
      <c r="M862" s="2"/>
      <c r="O862" s="1" t="s">
        <v>6347</v>
      </c>
      <c r="P862" s="52" t="s">
        <v>6075</v>
      </c>
    </row>
    <row r="863" ht="13.2" spans="1:16">
      <c r="A863" s="1">
        <v>862</v>
      </c>
      <c r="B863" s="1" t="s">
        <v>6</v>
      </c>
      <c r="C863" s="1" t="s">
        <v>7</v>
      </c>
      <c r="D863" s="1" t="s">
        <v>3594</v>
      </c>
      <c r="E863" s="1" t="s">
        <v>3595</v>
      </c>
      <c r="F863" s="1" t="s">
        <v>6255</v>
      </c>
      <c r="G863" s="1" t="s">
        <v>6323</v>
      </c>
      <c r="H863" s="1" t="s">
        <v>6324</v>
      </c>
      <c r="I863" s="52" t="s">
        <v>2396</v>
      </c>
      <c r="J863" s="52" t="s">
        <v>2397</v>
      </c>
      <c r="K863" s="52" t="s">
        <v>3597</v>
      </c>
      <c r="M863" s="2"/>
      <c r="O863" s="1" t="s">
        <v>6349</v>
      </c>
      <c r="P863" s="52" t="s">
        <v>6350</v>
      </c>
    </row>
    <row r="864" ht="13.2" spans="1:16">
      <c r="A864" s="1">
        <v>863</v>
      </c>
      <c r="B864" s="1" t="s">
        <v>6</v>
      </c>
      <c r="C864" s="1" t="s">
        <v>7</v>
      </c>
      <c r="D864" s="1" t="s">
        <v>3594</v>
      </c>
      <c r="E864" s="1" t="s">
        <v>3595</v>
      </c>
      <c r="F864" s="1" t="s">
        <v>6255</v>
      </c>
      <c r="G864" s="1" t="s">
        <v>6323</v>
      </c>
      <c r="H864" s="1" t="s">
        <v>6324</v>
      </c>
      <c r="I864" s="52" t="s">
        <v>2398</v>
      </c>
      <c r="J864" s="52" t="s">
        <v>2399</v>
      </c>
      <c r="K864" s="52" t="s">
        <v>3597</v>
      </c>
      <c r="M864" s="2"/>
      <c r="O864" s="1" t="s">
        <v>6353</v>
      </c>
      <c r="P864" s="52" t="s">
        <v>3993</v>
      </c>
    </row>
    <row r="865" ht="13.2" spans="1:16">
      <c r="A865" s="1">
        <v>864</v>
      </c>
      <c r="B865" s="1" t="s">
        <v>6</v>
      </c>
      <c r="C865" s="1" t="s">
        <v>7</v>
      </c>
      <c r="D865" s="1" t="s">
        <v>3594</v>
      </c>
      <c r="E865" s="1" t="s">
        <v>3595</v>
      </c>
      <c r="F865" s="1" t="s">
        <v>6255</v>
      </c>
      <c r="G865" s="1" t="s">
        <v>6323</v>
      </c>
      <c r="H865" s="1" t="s">
        <v>6324</v>
      </c>
      <c r="I865" s="52" t="s">
        <v>2400</v>
      </c>
      <c r="J865" s="52" t="s">
        <v>2401</v>
      </c>
      <c r="K865" s="52" t="s">
        <v>3597</v>
      </c>
      <c r="M865" s="2"/>
      <c r="O865" s="1" t="s">
        <v>6355</v>
      </c>
      <c r="P865" s="52" t="s">
        <v>4108</v>
      </c>
    </row>
    <row r="866" ht="13.2" spans="1:16">
      <c r="A866" s="1">
        <v>865</v>
      </c>
      <c r="B866" s="1" t="s">
        <v>6</v>
      </c>
      <c r="C866" s="1" t="s">
        <v>7</v>
      </c>
      <c r="D866" s="1" t="s">
        <v>3594</v>
      </c>
      <c r="E866" s="1" t="s">
        <v>3595</v>
      </c>
      <c r="F866" s="1" t="s">
        <v>6255</v>
      </c>
      <c r="G866" s="1" t="s">
        <v>6323</v>
      </c>
      <c r="H866" s="1" t="s">
        <v>6324</v>
      </c>
      <c r="I866" s="52" t="s">
        <v>2402</v>
      </c>
      <c r="J866" s="52" t="s">
        <v>2403</v>
      </c>
      <c r="K866" s="52" t="s">
        <v>3597</v>
      </c>
      <c r="M866" s="2"/>
      <c r="O866" s="1" t="s">
        <v>6357</v>
      </c>
      <c r="P866" s="52" t="s">
        <v>4897</v>
      </c>
    </row>
    <row r="867" ht="13.2" spans="1:16">
      <c r="A867" s="1">
        <v>866</v>
      </c>
      <c r="B867" s="1" t="s">
        <v>6</v>
      </c>
      <c r="C867" s="1" t="s">
        <v>7</v>
      </c>
      <c r="D867" s="1" t="s">
        <v>3594</v>
      </c>
      <c r="E867" s="1" t="s">
        <v>3595</v>
      </c>
      <c r="F867" s="1" t="s">
        <v>6255</v>
      </c>
      <c r="G867" s="1" t="s">
        <v>6323</v>
      </c>
      <c r="H867" s="1" t="s">
        <v>6324</v>
      </c>
      <c r="I867" s="52" t="s">
        <v>2404</v>
      </c>
      <c r="J867" s="52" t="s">
        <v>2405</v>
      </c>
      <c r="K867" s="52" t="s">
        <v>3597</v>
      </c>
      <c r="M867" s="2"/>
      <c r="O867" s="1" t="s">
        <v>6360</v>
      </c>
      <c r="P867" s="52" t="s">
        <v>4263</v>
      </c>
    </row>
    <row r="868" ht="13.2" spans="1:16">
      <c r="A868" s="1">
        <v>867</v>
      </c>
      <c r="B868" s="1" t="s">
        <v>6</v>
      </c>
      <c r="C868" s="1" t="s">
        <v>7</v>
      </c>
      <c r="D868" s="1" t="s">
        <v>3594</v>
      </c>
      <c r="E868" s="1" t="s">
        <v>3595</v>
      </c>
      <c r="F868" s="1" t="s">
        <v>6255</v>
      </c>
      <c r="G868" s="1" t="s">
        <v>6323</v>
      </c>
      <c r="H868" s="1" t="s">
        <v>6324</v>
      </c>
      <c r="I868" s="52" t="s">
        <v>2406</v>
      </c>
      <c r="J868" s="52" t="s">
        <v>2407</v>
      </c>
      <c r="K868" s="52" t="s">
        <v>3597</v>
      </c>
      <c r="M868" s="2"/>
      <c r="O868" s="1" t="s">
        <v>6362</v>
      </c>
      <c r="P868" s="52" t="s">
        <v>6363</v>
      </c>
    </row>
    <row r="869" ht="13.2" spans="1:16">
      <c r="A869" s="1">
        <v>868</v>
      </c>
      <c r="B869" s="1" t="s">
        <v>6</v>
      </c>
      <c r="C869" s="1" t="s">
        <v>7</v>
      </c>
      <c r="D869" s="1" t="s">
        <v>3594</v>
      </c>
      <c r="E869" s="1" t="s">
        <v>3595</v>
      </c>
      <c r="F869" s="1" t="s">
        <v>6255</v>
      </c>
      <c r="G869" s="1" t="s">
        <v>6323</v>
      </c>
      <c r="H869" s="1" t="s">
        <v>6324</v>
      </c>
      <c r="I869" s="52" t="s">
        <v>2408</v>
      </c>
      <c r="J869" s="52" t="s">
        <v>2409</v>
      </c>
      <c r="K869" s="52" t="s">
        <v>3597</v>
      </c>
      <c r="M869" s="2"/>
      <c r="O869" s="1" t="s">
        <v>6366</v>
      </c>
      <c r="P869" s="52" t="s">
        <v>3924</v>
      </c>
    </row>
    <row r="870" ht="13.2" spans="1:16">
      <c r="A870" s="1">
        <v>869</v>
      </c>
      <c r="B870" s="1" t="s">
        <v>6</v>
      </c>
      <c r="C870" s="1" t="s">
        <v>7</v>
      </c>
      <c r="D870" s="1" t="s">
        <v>3594</v>
      </c>
      <c r="E870" s="1" t="s">
        <v>3595</v>
      </c>
      <c r="F870" s="1" t="s">
        <v>6255</v>
      </c>
      <c r="G870" s="1" t="s">
        <v>6323</v>
      </c>
      <c r="H870" s="1" t="s">
        <v>6324</v>
      </c>
      <c r="I870" s="52" t="s">
        <v>2410</v>
      </c>
      <c r="J870" s="52" t="s">
        <v>2411</v>
      </c>
      <c r="K870" s="52" t="s">
        <v>3597</v>
      </c>
      <c r="M870" s="2"/>
      <c r="O870" s="1" t="s">
        <v>6368</v>
      </c>
      <c r="P870" s="52" t="s">
        <v>3774</v>
      </c>
    </row>
    <row r="871" ht="13.2" spans="1:16">
      <c r="A871" s="1">
        <v>870</v>
      </c>
      <c r="B871" s="1" t="s">
        <v>6</v>
      </c>
      <c r="C871" s="1" t="s">
        <v>7</v>
      </c>
      <c r="D871" s="1" t="s">
        <v>3594</v>
      </c>
      <c r="E871" s="1" t="s">
        <v>3595</v>
      </c>
      <c r="F871" s="1" t="s">
        <v>6255</v>
      </c>
      <c r="G871" s="1" t="s">
        <v>6323</v>
      </c>
      <c r="H871" s="1" t="s">
        <v>6324</v>
      </c>
      <c r="I871" s="52" t="s">
        <v>2412</v>
      </c>
      <c r="J871" s="52" t="s">
        <v>2413</v>
      </c>
      <c r="K871" s="52" t="s">
        <v>3597</v>
      </c>
      <c r="M871" s="2"/>
      <c r="O871" s="1" t="s">
        <v>6370</v>
      </c>
      <c r="P871" s="52" t="s">
        <v>6371</v>
      </c>
    </row>
    <row r="872" ht="13.2" spans="1:16">
      <c r="A872" s="1">
        <v>871</v>
      </c>
      <c r="B872" s="1" t="s">
        <v>6</v>
      </c>
      <c r="C872" s="1" t="s">
        <v>7</v>
      </c>
      <c r="D872" s="1" t="s">
        <v>3594</v>
      </c>
      <c r="E872" s="1" t="s">
        <v>3595</v>
      </c>
      <c r="F872" s="1" t="s">
        <v>6255</v>
      </c>
      <c r="G872" s="1" t="s">
        <v>6323</v>
      </c>
      <c r="H872" s="1" t="s">
        <v>6324</v>
      </c>
      <c r="I872" s="52" t="s">
        <v>2414</v>
      </c>
      <c r="J872" s="52" t="s">
        <v>2415</v>
      </c>
      <c r="K872" s="52" t="s">
        <v>3597</v>
      </c>
      <c r="M872" s="2"/>
      <c r="O872" s="1" t="s">
        <v>6374</v>
      </c>
      <c r="P872" s="52" t="s">
        <v>4235</v>
      </c>
    </row>
    <row r="873" ht="13.2" spans="1:16">
      <c r="A873" s="1">
        <v>872</v>
      </c>
      <c r="B873" s="1" t="s">
        <v>6</v>
      </c>
      <c r="C873" s="1" t="s">
        <v>7</v>
      </c>
      <c r="D873" s="1" t="s">
        <v>3594</v>
      </c>
      <c r="E873" s="1" t="s">
        <v>3595</v>
      </c>
      <c r="F873" s="1" t="s">
        <v>6255</v>
      </c>
      <c r="G873" s="1" t="s">
        <v>6323</v>
      </c>
      <c r="H873" s="1" t="s">
        <v>6324</v>
      </c>
      <c r="I873" s="52" t="s">
        <v>2416</v>
      </c>
      <c r="J873" s="52" t="s">
        <v>2417</v>
      </c>
      <c r="K873" s="52" t="s">
        <v>3597</v>
      </c>
      <c r="M873" s="2"/>
      <c r="O873" s="1" t="s">
        <v>6376</v>
      </c>
      <c r="P873" s="52" t="s">
        <v>4450</v>
      </c>
    </row>
    <row r="874" ht="13.2" spans="1:16">
      <c r="A874" s="1">
        <v>873</v>
      </c>
      <c r="B874" s="1" t="s">
        <v>6</v>
      </c>
      <c r="C874" s="1" t="s">
        <v>7</v>
      </c>
      <c r="D874" s="1" t="s">
        <v>3594</v>
      </c>
      <c r="E874" s="1" t="s">
        <v>3595</v>
      </c>
      <c r="F874" s="1" t="s">
        <v>6255</v>
      </c>
      <c r="G874" s="1" t="s">
        <v>6323</v>
      </c>
      <c r="H874" s="1" t="s">
        <v>6324</v>
      </c>
      <c r="I874" s="52" t="s">
        <v>2418</v>
      </c>
      <c r="J874" s="52" t="s">
        <v>2419</v>
      </c>
      <c r="K874" s="52" t="s">
        <v>3597</v>
      </c>
      <c r="M874" s="2"/>
      <c r="O874" s="1" t="s">
        <v>6378</v>
      </c>
      <c r="P874" s="52" t="s">
        <v>6379</v>
      </c>
    </row>
    <row r="875" ht="13.2" spans="1:16">
      <c r="A875" s="1">
        <v>874</v>
      </c>
      <c r="B875" s="1" t="s">
        <v>6</v>
      </c>
      <c r="C875" s="1" t="s">
        <v>7</v>
      </c>
      <c r="D875" s="1" t="s">
        <v>3594</v>
      </c>
      <c r="E875" s="1" t="s">
        <v>3595</v>
      </c>
      <c r="F875" s="1" t="s">
        <v>6255</v>
      </c>
      <c r="G875" s="1" t="s">
        <v>6323</v>
      </c>
      <c r="H875" s="1" t="s">
        <v>6324</v>
      </c>
      <c r="I875" s="52" t="s">
        <v>2420</v>
      </c>
      <c r="J875" s="52" t="s">
        <v>2421</v>
      </c>
      <c r="K875" s="52" t="s">
        <v>3597</v>
      </c>
      <c r="M875" s="2"/>
      <c r="N875" s="1" t="s">
        <v>6382</v>
      </c>
      <c r="O875" s="1" t="s">
        <v>6383</v>
      </c>
      <c r="P875" s="52" t="s">
        <v>4490</v>
      </c>
    </row>
    <row r="876" ht="13.2" spans="1:16">
      <c r="A876" s="1">
        <v>875</v>
      </c>
      <c r="B876" s="1" t="s">
        <v>6</v>
      </c>
      <c r="C876" s="1" t="s">
        <v>7</v>
      </c>
      <c r="D876" s="1" t="s">
        <v>3594</v>
      </c>
      <c r="E876" s="1" t="s">
        <v>3595</v>
      </c>
      <c r="F876" s="1" t="s">
        <v>6255</v>
      </c>
      <c r="G876" s="1" t="s">
        <v>6323</v>
      </c>
      <c r="H876" s="1" t="s">
        <v>6324</v>
      </c>
      <c r="I876" s="52" t="s">
        <v>2422</v>
      </c>
      <c r="J876" s="52" t="s">
        <v>2423</v>
      </c>
      <c r="K876" s="52" t="s">
        <v>3597</v>
      </c>
      <c r="M876" s="2"/>
      <c r="N876" s="1" t="s">
        <v>6386</v>
      </c>
      <c r="O876" s="1" t="s">
        <v>6387</v>
      </c>
      <c r="P876" s="52" t="s">
        <v>4284</v>
      </c>
    </row>
    <row r="877" ht="13.2" spans="1:16">
      <c r="A877" s="1">
        <v>876</v>
      </c>
      <c r="B877" s="1" t="s">
        <v>6</v>
      </c>
      <c r="C877" s="1" t="s">
        <v>7</v>
      </c>
      <c r="D877" s="1" t="s">
        <v>3594</v>
      </c>
      <c r="E877" s="1" t="s">
        <v>3595</v>
      </c>
      <c r="F877" s="1" t="s">
        <v>6255</v>
      </c>
      <c r="G877" s="1" t="s">
        <v>6323</v>
      </c>
      <c r="H877" s="1" t="s">
        <v>6324</v>
      </c>
      <c r="I877" s="52" t="s">
        <v>2424</v>
      </c>
      <c r="J877" s="52" t="s">
        <v>2425</v>
      </c>
      <c r="K877" s="52" t="s">
        <v>3597</v>
      </c>
      <c r="M877" s="2"/>
      <c r="O877" s="1" t="s">
        <v>6389</v>
      </c>
      <c r="P877" s="52" t="s">
        <v>3999</v>
      </c>
    </row>
    <row r="878" ht="13.2" spans="1:16">
      <c r="A878" s="1">
        <v>877</v>
      </c>
      <c r="B878" s="1" t="s">
        <v>6</v>
      </c>
      <c r="C878" s="1" t="s">
        <v>7</v>
      </c>
      <c r="D878" s="1" t="s">
        <v>3594</v>
      </c>
      <c r="E878" s="1" t="s">
        <v>3595</v>
      </c>
      <c r="F878" s="1" t="s">
        <v>6255</v>
      </c>
      <c r="G878" s="1" t="s">
        <v>6323</v>
      </c>
      <c r="H878" s="1" t="s">
        <v>6324</v>
      </c>
      <c r="I878" s="52" t="s">
        <v>2426</v>
      </c>
      <c r="J878" s="52" t="s">
        <v>2427</v>
      </c>
      <c r="K878" s="52" t="s">
        <v>3597</v>
      </c>
      <c r="M878" s="2"/>
      <c r="O878" s="1" t="s">
        <v>6391</v>
      </c>
      <c r="P878" s="52" t="s">
        <v>3832</v>
      </c>
    </row>
    <row r="879" ht="13.2" spans="1:16">
      <c r="A879" s="1">
        <v>878</v>
      </c>
      <c r="B879" s="1" t="s">
        <v>6</v>
      </c>
      <c r="C879" s="1" t="s">
        <v>7</v>
      </c>
      <c r="D879" s="1" t="s">
        <v>3594</v>
      </c>
      <c r="E879" s="1" t="s">
        <v>3595</v>
      </c>
      <c r="F879" s="1" t="s">
        <v>6255</v>
      </c>
      <c r="G879" s="1" t="s">
        <v>6323</v>
      </c>
      <c r="H879" s="1" t="s">
        <v>6324</v>
      </c>
      <c r="I879" s="52" t="s">
        <v>2428</v>
      </c>
      <c r="J879" s="52" t="s">
        <v>2429</v>
      </c>
      <c r="K879" s="1" t="s">
        <v>3602</v>
      </c>
      <c r="M879" s="2"/>
      <c r="N879" s="1" t="s">
        <v>6393</v>
      </c>
      <c r="O879" s="1" t="s">
        <v>6394</v>
      </c>
      <c r="P879" s="52" t="s">
        <v>5893</v>
      </c>
    </row>
    <row r="880" ht="13.2" spans="1:16">
      <c r="A880" s="1">
        <v>879</v>
      </c>
      <c r="B880" s="1" t="s">
        <v>6</v>
      </c>
      <c r="C880" s="1" t="s">
        <v>7</v>
      </c>
      <c r="D880" s="1" t="s">
        <v>3594</v>
      </c>
      <c r="E880" s="1" t="s">
        <v>3595</v>
      </c>
      <c r="F880" s="1" t="s">
        <v>6255</v>
      </c>
      <c r="G880" s="1" t="s">
        <v>6323</v>
      </c>
      <c r="H880" s="1" t="s">
        <v>6324</v>
      </c>
      <c r="I880" s="52" t="s">
        <v>2430</v>
      </c>
      <c r="J880" s="52" t="s">
        <v>2431</v>
      </c>
      <c r="K880" s="52" t="s">
        <v>3597</v>
      </c>
      <c r="M880" s="2"/>
      <c r="N880" s="1" t="s">
        <v>6396</v>
      </c>
      <c r="O880" s="1" t="s">
        <v>6397</v>
      </c>
      <c r="P880" s="52" t="s">
        <v>5664</v>
      </c>
    </row>
    <row r="881" ht="13.2" spans="1:16">
      <c r="A881" s="1">
        <v>880</v>
      </c>
      <c r="B881" s="1" t="s">
        <v>6</v>
      </c>
      <c r="C881" s="1" t="s">
        <v>7</v>
      </c>
      <c r="D881" s="1" t="s">
        <v>3594</v>
      </c>
      <c r="E881" s="1" t="s">
        <v>3595</v>
      </c>
      <c r="F881" s="1" t="s">
        <v>6255</v>
      </c>
      <c r="G881" s="1" t="s">
        <v>6323</v>
      </c>
      <c r="H881" s="1" t="s">
        <v>6324</v>
      </c>
      <c r="I881" s="52" t="s">
        <v>2432</v>
      </c>
      <c r="J881" s="52" t="s">
        <v>2433</v>
      </c>
      <c r="K881" s="1" t="s">
        <v>3602</v>
      </c>
      <c r="M881" s="2"/>
      <c r="O881" s="1" t="s">
        <v>6400</v>
      </c>
      <c r="P881" s="52" t="s">
        <v>4521</v>
      </c>
    </row>
    <row r="882" ht="13.2" spans="1:16">
      <c r="A882" s="1">
        <v>881</v>
      </c>
      <c r="B882" s="1" t="s">
        <v>6</v>
      </c>
      <c r="C882" s="1" t="s">
        <v>7</v>
      </c>
      <c r="D882" s="1" t="s">
        <v>3594</v>
      </c>
      <c r="E882" s="1" t="s">
        <v>3595</v>
      </c>
      <c r="F882" s="1" t="s">
        <v>6255</v>
      </c>
      <c r="G882" s="1" t="s">
        <v>6323</v>
      </c>
      <c r="H882" s="1" t="s">
        <v>6324</v>
      </c>
      <c r="I882" s="52" t="s">
        <v>2434</v>
      </c>
      <c r="J882" s="52" t="s">
        <v>2435</v>
      </c>
      <c r="K882" s="52" t="s">
        <v>3597</v>
      </c>
      <c r="M882" s="2"/>
      <c r="O882" s="1" t="s">
        <v>6402</v>
      </c>
      <c r="P882" s="52" t="s">
        <v>6403</v>
      </c>
    </row>
    <row r="883" ht="13.2" spans="1:16">
      <c r="A883" s="1">
        <v>882</v>
      </c>
      <c r="B883" s="1" t="s">
        <v>6</v>
      </c>
      <c r="C883" s="1" t="s">
        <v>7</v>
      </c>
      <c r="D883" s="1" t="s">
        <v>3594</v>
      </c>
      <c r="E883" s="1" t="s">
        <v>3595</v>
      </c>
      <c r="F883" s="1" t="s">
        <v>6255</v>
      </c>
      <c r="G883" s="1" t="s">
        <v>6323</v>
      </c>
      <c r="H883" s="1" t="s">
        <v>6324</v>
      </c>
      <c r="I883" s="52" t="s">
        <v>2436</v>
      </c>
      <c r="J883" s="52" t="s">
        <v>2437</v>
      </c>
      <c r="K883" s="52" t="s">
        <v>3597</v>
      </c>
      <c r="M883" s="2"/>
      <c r="O883" s="1" t="s">
        <v>6405</v>
      </c>
      <c r="P883" s="52" t="s">
        <v>6075</v>
      </c>
    </row>
    <row r="884" ht="13.2" spans="1:16">
      <c r="A884" s="1">
        <v>883</v>
      </c>
      <c r="B884" s="1" t="s">
        <v>6</v>
      </c>
      <c r="C884" s="1" t="s">
        <v>7</v>
      </c>
      <c r="D884" s="1" t="s">
        <v>3594</v>
      </c>
      <c r="E884" s="1" t="s">
        <v>3595</v>
      </c>
      <c r="F884" s="1" t="s">
        <v>6255</v>
      </c>
      <c r="G884" s="1" t="s">
        <v>6323</v>
      </c>
      <c r="H884" s="1" t="s">
        <v>6324</v>
      </c>
      <c r="I884" s="52" t="s">
        <v>2438</v>
      </c>
      <c r="J884" s="52" t="s">
        <v>2439</v>
      </c>
      <c r="K884" s="52" t="s">
        <v>3597</v>
      </c>
      <c r="M884" s="2"/>
      <c r="O884" s="1" t="s">
        <v>6407</v>
      </c>
      <c r="P884" s="52" t="s">
        <v>3643</v>
      </c>
    </row>
    <row r="885" ht="13.2" spans="1:16">
      <c r="A885" s="1">
        <v>884</v>
      </c>
      <c r="B885" s="1" t="s">
        <v>6</v>
      </c>
      <c r="C885" s="1" t="s">
        <v>7</v>
      </c>
      <c r="D885" s="1" t="s">
        <v>3594</v>
      </c>
      <c r="E885" s="1" t="s">
        <v>3595</v>
      </c>
      <c r="F885" s="1" t="s">
        <v>6255</v>
      </c>
      <c r="G885" s="1" t="s">
        <v>6323</v>
      </c>
      <c r="H885" s="1" t="s">
        <v>6324</v>
      </c>
      <c r="I885" s="52" t="s">
        <v>2440</v>
      </c>
      <c r="J885" s="52" t="s">
        <v>2441</v>
      </c>
      <c r="K885" s="52" t="s">
        <v>3597</v>
      </c>
      <c r="M885" s="2"/>
      <c r="O885" s="1" t="s">
        <v>6409</v>
      </c>
      <c r="P885" s="52" t="s">
        <v>6330</v>
      </c>
    </row>
    <row r="886" ht="13.2" spans="1:16">
      <c r="A886" s="1">
        <v>885</v>
      </c>
      <c r="B886" s="1" t="s">
        <v>6</v>
      </c>
      <c r="C886" s="1" t="s">
        <v>7</v>
      </c>
      <c r="D886" s="1" t="s">
        <v>3594</v>
      </c>
      <c r="E886" s="1" t="s">
        <v>3595</v>
      </c>
      <c r="F886" s="1" t="s">
        <v>6255</v>
      </c>
      <c r="G886" s="1" t="s">
        <v>6323</v>
      </c>
      <c r="H886" s="1" t="s">
        <v>6324</v>
      </c>
      <c r="I886" s="52" t="s">
        <v>2442</v>
      </c>
      <c r="J886" s="52" t="s">
        <v>2443</v>
      </c>
      <c r="K886" s="52" t="s">
        <v>3597</v>
      </c>
      <c r="M886" s="2"/>
      <c r="O886" s="1" t="s">
        <v>6411</v>
      </c>
      <c r="P886" s="52" t="s">
        <v>4992</v>
      </c>
    </row>
    <row r="887" ht="13.2" spans="1:16">
      <c r="A887" s="1">
        <v>886</v>
      </c>
      <c r="B887" s="1" t="s">
        <v>6</v>
      </c>
      <c r="C887" s="1" t="s">
        <v>7</v>
      </c>
      <c r="D887" s="1" t="s">
        <v>3594</v>
      </c>
      <c r="E887" s="1" t="s">
        <v>3595</v>
      </c>
      <c r="F887" s="1" t="s">
        <v>6255</v>
      </c>
      <c r="G887" s="1" t="s">
        <v>6323</v>
      </c>
      <c r="H887" s="1" t="s">
        <v>6324</v>
      </c>
      <c r="I887" s="52" t="s">
        <v>2444</v>
      </c>
      <c r="J887" s="52" t="s">
        <v>2445</v>
      </c>
      <c r="K887" s="52" t="s">
        <v>3597</v>
      </c>
      <c r="M887" s="2"/>
      <c r="N887" s="1" t="s">
        <v>6413</v>
      </c>
      <c r="O887" s="1" t="s">
        <v>6414</v>
      </c>
      <c r="P887" s="52" t="s">
        <v>6415</v>
      </c>
    </row>
    <row r="888" ht="13.2" spans="1:16">
      <c r="A888" s="1">
        <v>887</v>
      </c>
      <c r="B888" s="1" t="s">
        <v>6</v>
      </c>
      <c r="C888" s="1" t="s">
        <v>7</v>
      </c>
      <c r="D888" s="1" t="s">
        <v>3594</v>
      </c>
      <c r="E888" s="1" t="s">
        <v>3595</v>
      </c>
      <c r="F888" s="1" t="s">
        <v>6255</v>
      </c>
      <c r="G888" s="1" t="s">
        <v>6323</v>
      </c>
      <c r="H888" s="1" t="s">
        <v>6324</v>
      </c>
      <c r="I888" s="52" t="s">
        <v>2446</v>
      </c>
      <c r="J888" s="52" t="s">
        <v>2447</v>
      </c>
      <c r="K888" s="52" t="s">
        <v>3597</v>
      </c>
      <c r="M888" s="2"/>
      <c r="N888" s="1" t="s">
        <v>6417</v>
      </c>
      <c r="O888" s="1" t="s">
        <v>6418</v>
      </c>
      <c r="P888" s="52" t="s">
        <v>3916</v>
      </c>
    </row>
    <row r="889" ht="13.2" spans="1:16">
      <c r="A889" s="1">
        <v>888</v>
      </c>
      <c r="B889" s="1" t="s">
        <v>6</v>
      </c>
      <c r="C889" s="1" t="s">
        <v>7</v>
      </c>
      <c r="D889" s="1" t="s">
        <v>3594</v>
      </c>
      <c r="E889" s="1" t="s">
        <v>3595</v>
      </c>
      <c r="F889" s="1" t="s">
        <v>6255</v>
      </c>
      <c r="G889" s="1" t="s">
        <v>6323</v>
      </c>
      <c r="H889" s="1" t="s">
        <v>6324</v>
      </c>
      <c r="I889" s="52" t="s">
        <v>2448</v>
      </c>
      <c r="J889" s="52" t="s">
        <v>2449</v>
      </c>
      <c r="K889" s="1" t="s">
        <v>3602</v>
      </c>
      <c r="M889" s="2"/>
      <c r="N889" s="1" t="s">
        <v>6420</v>
      </c>
      <c r="O889" s="1" t="s">
        <v>6421</v>
      </c>
      <c r="P889" s="52" t="s">
        <v>5890</v>
      </c>
    </row>
    <row r="890" ht="13.2" spans="1:16">
      <c r="A890" s="1">
        <v>889</v>
      </c>
      <c r="B890" s="1" t="s">
        <v>6</v>
      </c>
      <c r="C890" s="1" t="s">
        <v>7</v>
      </c>
      <c r="D890" s="1" t="s">
        <v>3594</v>
      </c>
      <c r="E890" s="1" t="s">
        <v>3595</v>
      </c>
      <c r="F890" s="1" t="s">
        <v>6255</v>
      </c>
      <c r="G890" s="1" t="s">
        <v>6323</v>
      </c>
      <c r="H890" s="1" t="s">
        <v>6324</v>
      </c>
      <c r="I890" s="52" t="s">
        <v>2450</v>
      </c>
      <c r="J890" s="52" t="s">
        <v>2451</v>
      </c>
      <c r="K890" s="52" t="s">
        <v>3597</v>
      </c>
      <c r="M890" s="2"/>
      <c r="N890" s="1" t="s">
        <v>6423</v>
      </c>
      <c r="O890" s="1" t="s">
        <v>6424</v>
      </c>
      <c r="P890" s="52" t="s">
        <v>5120</v>
      </c>
    </row>
    <row r="891" ht="13.2" spans="1:16">
      <c r="A891" s="1">
        <v>890</v>
      </c>
      <c r="B891" s="1" t="s">
        <v>6</v>
      </c>
      <c r="C891" s="1" t="s">
        <v>7</v>
      </c>
      <c r="D891" s="1" t="s">
        <v>3594</v>
      </c>
      <c r="E891" s="1" t="s">
        <v>3595</v>
      </c>
      <c r="F891" s="1" t="s">
        <v>6255</v>
      </c>
      <c r="G891" s="1" t="s">
        <v>6323</v>
      </c>
      <c r="H891" s="1" t="s">
        <v>6324</v>
      </c>
      <c r="I891" s="52" t="s">
        <v>2452</v>
      </c>
      <c r="J891" s="52" t="s">
        <v>2453</v>
      </c>
      <c r="K891" s="52" t="s">
        <v>3597</v>
      </c>
      <c r="M891" s="2"/>
      <c r="N891" s="1" t="s">
        <v>6426</v>
      </c>
      <c r="O891" s="1" t="s">
        <v>6427</v>
      </c>
      <c r="P891" s="52" t="s">
        <v>3322</v>
      </c>
    </row>
    <row r="892" ht="13.2" spans="1:16">
      <c r="A892" s="1">
        <v>891</v>
      </c>
      <c r="B892" s="1" t="s">
        <v>6</v>
      </c>
      <c r="C892" s="1" t="s">
        <v>7</v>
      </c>
      <c r="D892" s="1" t="s">
        <v>3594</v>
      </c>
      <c r="E892" s="1" t="s">
        <v>3595</v>
      </c>
      <c r="F892" s="1" t="s">
        <v>6255</v>
      </c>
      <c r="G892" s="1" t="s">
        <v>6323</v>
      </c>
      <c r="H892" s="1" t="s">
        <v>6324</v>
      </c>
      <c r="I892" s="52" t="s">
        <v>2454</v>
      </c>
      <c r="J892" s="52" t="s">
        <v>2455</v>
      </c>
      <c r="K892" s="52" t="s">
        <v>3597</v>
      </c>
      <c r="M892" s="2"/>
      <c r="O892" s="1" t="s">
        <v>6429</v>
      </c>
      <c r="P892" s="52" t="s">
        <v>3729</v>
      </c>
    </row>
    <row r="893" ht="13.2" spans="1:16">
      <c r="A893" s="1">
        <v>892</v>
      </c>
      <c r="B893" s="1" t="s">
        <v>6</v>
      </c>
      <c r="C893" s="1" t="s">
        <v>7</v>
      </c>
      <c r="D893" s="1" t="s">
        <v>3594</v>
      </c>
      <c r="E893" s="1" t="s">
        <v>3595</v>
      </c>
      <c r="F893" s="1" t="s">
        <v>6255</v>
      </c>
      <c r="G893" s="1" t="s">
        <v>6323</v>
      </c>
      <c r="H893" s="1" t="s">
        <v>6324</v>
      </c>
      <c r="I893" s="52" t="s">
        <v>2456</v>
      </c>
      <c r="J893" s="52" t="s">
        <v>2457</v>
      </c>
      <c r="K893" s="52" t="s">
        <v>3597</v>
      </c>
      <c r="M893" s="2"/>
      <c r="O893" s="1" t="s">
        <v>6431</v>
      </c>
      <c r="P893" s="52" t="s">
        <v>6075</v>
      </c>
    </row>
    <row r="894" ht="13.2" spans="1:16">
      <c r="A894" s="1">
        <v>893</v>
      </c>
      <c r="B894" s="1" t="s">
        <v>6</v>
      </c>
      <c r="C894" s="1" t="s">
        <v>7</v>
      </c>
      <c r="D894" s="1" t="s">
        <v>3594</v>
      </c>
      <c r="E894" s="1" t="s">
        <v>3595</v>
      </c>
      <c r="F894" s="1" t="s">
        <v>6255</v>
      </c>
      <c r="G894" s="1" t="s">
        <v>6323</v>
      </c>
      <c r="H894" s="1" t="s">
        <v>6324</v>
      </c>
      <c r="I894" s="52" t="s">
        <v>2458</v>
      </c>
      <c r="J894" s="52" t="s">
        <v>2459</v>
      </c>
      <c r="K894" s="52" t="s">
        <v>3597</v>
      </c>
      <c r="M894" s="2"/>
      <c r="O894" s="1" t="s">
        <v>6433</v>
      </c>
      <c r="P894" s="52" t="s">
        <v>6434</v>
      </c>
    </row>
    <row r="895" ht="13.2" spans="1:16">
      <c r="A895" s="1">
        <v>894</v>
      </c>
      <c r="B895" s="1" t="s">
        <v>6</v>
      </c>
      <c r="C895" s="1" t="s">
        <v>7</v>
      </c>
      <c r="D895" s="1" t="s">
        <v>3594</v>
      </c>
      <c r="E895" s="1" t="s">
        <v>3595</v>
      </c>
      <c r="F895" s="1" t="s">
        <v>6255</v>
      </c>
      <c r="G895" s="1" t="s">
        <v>6436</v>
      </c>
      <c r="H895" s="1" t="s">
        <v>6437</v>
      </c>
      <c r="I895" s="52" t="s">
        <v>2377</v>
      </c>
      <c r="J895" s="52" t="s">
        <v>2378</v>
      </c>
      <c r="K895" s="52" t="s">
        <v>3597</v>
      </c>
      <c r="M895" s="2"/>
      <c r="O895" s="1" t="s">
        <v>6438</v>
      </c>
      <c r="P895" s="52" t="s">
        <v>5793</v>
      </c>
    </row>
    <row r="896" ht="13.2" spans="1:16">
      <c r="A896" s="1">
        <v>895</v>
      </c>
      <c r="B896" s="1" t="s">
        <v>6</v>
      </c>
      <c r="C896" s="1" t="s">
        <v>7</v>
      </c>
      <c r="D896" s="1" t="s">
        <v>3594</v>
      </c>
      <c r="E896" s="1" t="s">
        <v>3595</v>
      </c>
      <c r="F896" s="1" t="s">
        <v>6255</v>
      </c>
      <c r="G896" s="1" t="s">
        <v>6436</v>
      </c>
      <c r="H896" s="1" t="s">
        <v>6437</v>
      </c>
      <c r="I896" s="52" t="s">
        <v>2379</v>
      </c>
      <c r="J896" s="52" t="s">
        <v>2380</v>
      </c>
      <c r="K896" s="52" t="s">
        <v>3597</v>
      </c>
      <c r="M896" s="2"/>
      <c r="O896" s="1" t="s">
        <v>6440</v>
      </c>
      <c r="P896" s="52" t="s">
        <v>4045</v>
      </c>
    </row>
    <row r="897" ht="13.2" spans="1:16">
      <c r="A897" s="1">
        <v>896</v>
      </c>
      <c r="B897" s="1" t="s">
        <v>6</v>
      </c>
      <c r="C897" s="1" t="s">
        <v>7</v>
      </c>
      <c r="D897" s="1" t="s">
        <v>3594</v>
      </c>
      <c r="E897" s="1" t="s">
        <v>3595</v>
      </c>
      <c r="F897" s="1" t="s">
        <v>6255</v>
      </c>
      <c r="G897" s="1" t="s">
        <v>6436</v>
      </c>
      <c r="H897" s="1" t="s">
        <v>6437</v>
      </c>
      <c r="I897" s="52" t="s">
        <v>2381</v>
      </c>
      <c r="J897" s="52" t="s">
        <v>2382</v>
      </c>
      <c r="K897" s="52" t="s">
        <v>3597</v>
      </c>
      <c r="M897" s="2"/>
      <c r="O897" s="1" t="s">
        <v>6442</v>
      </c>
      <c r="P897" s="52" t="s">
        <v>6330</v>
      </c>
    </row>
    <row r="898" ht="13.2" spans="1:16">
      <c r="A898" s="1">
        <v>897</v>
      </c>
      <c r="B898" s="1" t="s">
        <v>6</v>
      </c>
      <c r="C898" s="1" t="s">
        <v>7</v>
      </c>
      <c r="D898" s="1" t="s">
        <v>3594</v>
      </c>
      <c r="E898" s="1" t="s">
        <v>3595</v>
      </c>
      <c r="F898" s="1" t="s">
        <v>6255</v>
      </c>
      <c r="G898" s="1" t="s">
        <v>6436</v>
      </c>
      <c r="H898" s="1" t="s">
        <v>6437</v>
      </c>
      <c r="I898" s="52" t="s">
        <v>2383</v>
      </c>
      <c r="J898" s="52" t="s">
        <v>2384</v>
      </c>
      <c r="K898" s="52" t="s">
        <v>3597</v>
      </c>
      <c r="M898" s="2"/>
      <c r="O898" s="1" t="s">
        <v>6444</v>
      </c>
      <c r="P898" s="52" t="s">
        <v>4453</v>
      </c>
    </row>
    <row r="899" ht="13.2" spans="1:18">
      <c r="A899" s="1">
        <v>898</v>
      </c>
      <c r="B899" s="1" t="s">
        <v>6</v>
      </c>
      <c r="C899" s="1" t="s">
        <v>8</v>
      </c>
      <c r="D899" s="1" t="s">
        <v>3594</v>
      </c>
      <c r="E899" s="1" t="s">
        <v>3595</v>
      </c>
      <c r="F899" s="1" t="s">
        <v>6255</v>
      </c>
      <c r="G899" s="1" t="s">
        <v>6436</v>
      </c>
      <c r="H899" s="1" t="s">
        <v>6437</v>
      </c>
      <c r="I899" s="52" t="s">
        <v>2385</v>
      </c>
      <c r="J899" s="52" t="s">
        <v>2386</v>
      </c>
      <c r="K899" s="52" t="s">
        <v>3597</v>
      </c>
      <c r="M899" s="2"/>
      <c r="O899" s="1" t="s">
        <v>6446</v>
      </c>
      <c r="P899" s="52" t="s">
        <v>3599</v>
      </c>
      <c r="R899" s="1" t="s">
        <v>3609</v>
      </c>
    </row>
    <row r="900" ht="13.2" spans="1:16">
      <c r="A900" s="1">
        <v>899</v>
      </c>
      <c r="B900" s="1" t="s">
        <v>6</v>
      </c>
      <c r="C900" s="1" t="s">
        <v>7</v>
      </c>
      <c r="D900" s="1" t="s">
        <v>3594</v>
      </c>
      <c r="E900" s="1" t="s">
        <v>3595</v>
      </c>
      <c r="F900" s="1" t="s">
        <v>6255</v>
      </c>
      <c r="G900" s="1" t="s">
        <v>6436</v>
      </c>
      <c r="H900" s="1" t="s">
        <v>6437</v>
      </c>
      <c r="I900" s="52" t="s">
        <v>2387</v>
      </c>
      <c r="J900" s="52" t="s">
        <v>2388</v>
      </c>
      <c r="K900" s="52" t="s">
        <v>3597</v>
      </c>
      <c r="M900" s="2"/>
      <c r="O900" s="1" t="s">
        <v>6447</v>
      </c>
      <c r="P900" s="52" t="s">
        <v>5741</v>
      </c>
    </row>
    <row r="901" ht="13.2" spans="1:16">
      <c r="A901" s="1">
        <v>900</v>
      </c>
      <c r="B901" s="1" t="s">
        <v>6</v>
      </c>
      <c r="C901" s="1" t="s">
        <v>7</v>
      </c>
      <c r="D901" s="1" t="s">
        <v>3594</v>
      </c>
      <c r="E901" s="1" t="s">
        <v>3595</v>
      </c>
      <c r="F901" s="1" t="s">
        <v>6255</v>
      </c>
      <c r="G901" s="1" t="s">
        <v>6436</v>
      </c>
      <c r="H901" s="1" t="s">
        <v>6437</v>
      </c>
      <c r="I901" s="52" t="s">
        <v>2389</v>
      </c>
      <c r="J901" s="52" t="s">
        <v>2390</v>
      </c>
      <c r="K901" s="52" t="s">
        <v>3597</v>
      </c>
      <c r="M901" s="2"/>
      <c r="O901" s="1" t="s">
        <v>6449</v>
      </c>
      <c r="P901" s="52" t="s">
        <v>4108</v>
      </c>
    </row>
    <row r="902" ht="13.2" spans="1:16">
      <c r="A902" s="1">
        <v>901</v>
      </c>
      <c r="B902" s="1" t="s">
        <v>6</v>
      </c>
      <c r="C902" s="1" t="s">
        <v>7</v>
      </c>
      <c r="D902" s="1" t="s">
        <v>3594</v>
      </c>
      <c r="E902" s="1" t="s">
        <v>3595</v>
      </c>
      <c r="F902" s="1" t="s">
        <v>6255</v>
      </c>
      <c r="G902" s="1" t="s">
        <v>6436</v>
      </c>
      <c r="H902" s="1" t="s">
        <v>6437</v>
      </c>
      <c r="I902" s="52" t="s">
        <v>2390</v>
      </c>
      <c r="J902" s="52" t="s">
        <v>2391</v>
      </c>
      <c r="K902" s="52" t="s">
        <v>3597</v>
      </c>
      <c r="M902" s="2"/>
      <c r="O902" s="1" t="s">
        <v>6451</v>
      </c>
      <c r="P902" s="52" t="s">
        <v>6342</v>
      </c>
    </row>
    <row r="903" ht="13.2" spans="1:16">
      <c r="A903" s="1">
        <v>902</v>
      </c>
      <c r="B903" s="1" t="s">
        <v>6</v>
      </c>
      <c r="C903" s="1" t="s">
        <v>7</v>
      </c>
      <c r="D903" s="1" t="s">
        <v>3594</v>
      </c>
      <c r="E903" s="1" t="s">
        <v>3595</v>
      </c>
      <c r="F903" s="1" t="s">
        <v>6255</v>
      </c>
      <c r="G903" s="1" t="s">
        <v>6436</v>
      </c>
      <c r="H903" s="1" t="s">
        <v>6437</v>
      </c>
      <c r="I903" s="52" t="s">
        <v>2392</v>
      </c>
      <c r="J903" s="52" t="s">
        <v>2393</v>
      </c>
      <c r="K903" s="52" t="s">
        <v>3597</v>
      </c>
      <c r="M903" s="2"/>
      <c r="O903" s="1" t="s">
        <v>6453</v>
      </c>
      <c r="P903" s="52" t="s">
        <v>5047</v>
      </c>
    </row>
    <row r="904" ht="13.2" spans="1:16">
      <c r="A904" s="1">
        <v>903</v>
      </c>
      <c r="B904" s="1" t="s">
        <v>6</v>
      </c>
      <c r="C904" s="1" t="s">
        <v>7</v>
      </c>
      <c r="D904" s="1" t="s">
        <v>3594</v>
      </c>
      <c r="E904" s="1" t="s">
        <v>3595</v>
      </c>
      <c r="F904" s="1" t="s">
        <v>6255</v>
      </c>
      <c r="G904" s="1" t="s">
        <v>6436</v>
      </c>
      <c r="H904" s="1" t="s">
        <v>6437</v>
      </c>
      <c r="I904" s="52" t="s">
        <v>2394</v>
      </c>
      <c r="J904" s="52" t="s">
        <v>2395</v>
      </c>
      <c r="K904" s="52" t="s">
        <v>3597</v>
      </c>
      <c r="M904" s="2"/>
      <c r="O904" s="1" t="s">
        <v>6455</v>
      </c>
      <c r="P904" s="52" t="s">
        <v>6075</v>
      </c>
    </row>
    <row r="905" ht="13.2" spans="1:16">
      <c r="A905" s="1">
        <v>904</v>
      </c>
      <c r="B905" s="1" t="s">
        <v>6</v>
      </c>
      <c r="C905" s="1" t="s">
        <v>7</v>
      </c>
      <c r="D905" s="1" t="s">
        <v>3594</v>
      </c>
      <c r="E905" s="1" t="s">
        <v>3595</v>
      </c>
      <c r="F905" s="1" t="s">
        <v>6255</v>
      </c>
      <c r="G905" s="1" t="s">
        <v>6436</v>
      </c>
      <c r="H905" s="1" t="s">
        <v>6437</v>
      </c>
      <c r="I905" s="52" t="s">
        <v>2396</v>
      </c>
      <c r="J905" s="52" t="s">
        <v>2397</v>
      </c>
      <c r="K905" s="52" t="s">
        <v>3597</v>
      </c>
      <c r="M905" s="2"/>
      <c r="O905" s="1" t="s">
        <v>6457</v>
      </c>
      <c r="P905" s="52" t="s">
        <v>6350</v>
      </c>
    </row>
    <row r="906" ht="13.2" spans="1:16">
      <c r="A906" s="1">
        <v>905</v>
      </c>
      <c r="B906" s="1" t="s">
        <v>6</v>
      </c>
      <c r="C906" s="1" t="s">
        <v>7</v>
      </c>
      <c r="D906" s="1" t="s">
        <v>3594</v>
      </c>
      <c r="E906" s="1" t="s">
        <v>3595</v>
      </c>
      <c r="F906" s="1" t="s">
        <v>6255</v>
      </c>
      <c r="G906" s="1" t="s">
        <v>6436</v>
      </c>
      <c r="H906" s="1" t="s">
        <v>6437</v>
      </c>
      <c r="I906" s="52" t="s">
        <v>2398</v>
      </c>
      <c r="J906" s="52" t="s">
        <v>2399</v>
      </c>
      <c r="K906" s="52" t="s">
        <v>3597</v>
      </c>
      <c r="M906" s="2"/>
      <c r="O906" s="1" t="s">
        <v>6459</v>
      </c>
      <c r="P906" s="52" t="s">
        <v>3993</v>
      </c>
    </row>
    <row r="907" ht="13.2" spans="1:16">
      <c r="A907" s="1">
        <v>906</v>
      </c>
      <c r="B907" s="1" t="s">
        <v>6</v>
      </c>
      <c r="C907" s="1" t="s">
        <v>7</v>
      </c>
      <c r="D907" s="1" t="s">
        <v>3594</v>
      </c>
      <c r="E907" s="1" t="s">
        <v>3595</v>
      </c>
      <c r="F907" s="1" t="s">
        <v>6255</v>
      </c>
      <c r="G907" s="1" t="s">
        <v>6436</v>
      </c>
      <c r="H907" s="1" t="s">
        <v>6437</v>
      </c>
      <c r="I907" s="52" t="s">
        <v>2400</v>
      </c>
      <c r="J907" s="52" t="s">
        <v>2401</v>
      </c>
      <c r="K907" s="52" t="s">
        <v>3597</v>
      </c>
      <c r="M907" s="2"/>
      <c r="O907" s="1" t="s">
        <v>6461</v>
      </c>
      <c r="P907" s="52" t="s">
        <v>4108</v>
      </c>
    </row>
    <row r="908" ht="13.2" spans="1:16">
      <c r="A908" s="1">
        <v>907</v>
      </c>
      <c r="B908" s="1" t="s">
        <v>6</v>
      </c>
      <c r="C908" s="1" t="s">
        <v>7</v>
      </c>
      <c r="D908" s="1" t="s">
        <v>3594</v>
      </c>
      <c r="E908" s="1" t="s">
        <v>3595</v>
      </c>
      <c r="F908" s="1" t="s">
        <v>6255</v>
      </c>
      <c r="G908" s="1" t="s">
        <v>6436</v>
      </c>
      <c r="H908" s="1" t="s">
        <v>6437</v>
      </c>
      <c r="I908" s="52" t="s">
        <v>2402</v>
      </c>
      <c r="J908" s="52" t="s">
        <v>2403</v>
      </c>
      <c r="K908" s="52" t="s">
        <v>3597</v>
      </c>
      <c r="M908" s="2"/>
      <c r="O908" s="1" t="s">
        <v>6463</v>
      </c>
      <c r="P908" s="52" t="s">
        <v>4897</v>
      </c>
    </row>
    <row r="909" ht="13.2" spans="1:16">
      <c r="A909" s="1">
        <v>908</v>
      </c>
      <c r="B909" s="1" t="s">
        <v>6</v>
      </c>
      <c r="C909" s="1" t="s">
        <v>7</v>
      </c>
      <c r="D909" s="1" t="s">
        <v>3594</v>
      </c>
      <c r="E909" s="1" t="s">
        <v>3595</v>
      </c>
      <c r="F909" s="1" t="s">
        <v>6255</v>
      </c>
      <c r="G909" s="1" t="s">
        <v>6436</v>
      </c>
      <c r="H909" s="1" t="s">
        <v>6437</v>
      </c>
      <c r="I909" s="52" t="s">
        <v>2404</v>
      </c>
      <c r="J909" s="52" t="s">
        <v>2405</v>
      </c>
      <c r="K909" s="52" t="s">
        <v>3597</v>
      </c>
      <c r="M909" s="2"/>
      <c r="O909" s="1" t="s">
        <v>6465</v>
      </c>
      <c r="P909" s="52" t="s">
        <v>4263</v>
      </c>
    </row>
    <row r="910" ht="13.2" spans="1:16">
      <c r="A910" s="1">
        <v>909</v>
      </c>
      <c r="B910" s="1" t="s">
        <v>6</v>
      </c>
      <c r="C910" s="1" t="s">
        <v>7</v>
      </c>
      <c r="D910" s="1" t="s">
        <v>3594</v>
      </c>
      <c r="E910" s="1" t="s">
        <v>3595</v>
      </c>
      <c r="F910" s="1" t="s">
        <v>6255</v>
      </c>
      <c r="G910" s="1" t="s">
        <v>6436</v>
      </c>
      <c r="H910" s="1" t="s">
        <v>6437</v>
      </c>
      <c r="I910" s="52" t="s">
        <v>2406</v>
      </c>
      <c r="J910" s="52" t="s">
        <v>2407</v>
      </c>
      <c r="K910" s="52" t="s">
        <v>3597</v>
      </c>
      <c r="M910" s="2"/>
      <c r="O910" s="1" t="s">
        <v>6467</v>
      </c>
      <c r="P910" s="52" t="s">
        <v>6363</v>
      </c>
    </row>
    <row r="911" ht="13.2" spans="1:16">
      <c r="A911" s="1">
        <v>910</v>
      </c>
      <c r="B911" s="1" t="s">
        <v>6</v>
      </c>
      <c r="C911" s="1" t="s">
        <v>7</v>
      </c>
      <c r="D911" s="1" t="s">
        <v>3594</v>
      </c>
      <c r="E911" s="1" t="s">
        <v>3595</v>
      </c>
      <c r="F911" s="1" t="s">
        <v>6255</v>
      </c>
      <c r="G911" s="1" t="s">
        <v>6436</v>
      </c>
      <c r="H911" s="1" t="s">
        <v>6437</v>
      </c>
      <c r="I911" s="52" t="s">
        <v>2408</v>
      </c>
      <c r="J911" s="52" t="s">
        <v>2409</v>
      </c>
      <c r="K911" s="52" t="s">
        <v>3597</v>
      </c>
      <c r="M911" s="2"/>
      <c r="O911" s="1" t="s">
        <v>6469</v>
      </c>
      <c r="P911" s="52" t="s">
        <v>3924</v>
      </c>
    </row>
    <row r="912" ht="13.2" spans="1:16">
      <c r="A912" s="1">
        <v>911</v>
      </c>
      <c r="B912" s="1" t="s">
        <v>6</v>
      </c>
      <c r="C912" s="1" t="s">
        <v>7</v>
      </c>
      <c r="D912" s="1" t="s">
        <v>3594</v>
      </c>
      <c r="E912" s="1" t="s">
        <v>3595</v>
      </c>
      <c r="F912" s="1" t="s">
        <v>6255</v>
      </c>
      <c r="G912" s="1" t="s">
        <v>6436</v>
      </c>
      <c r="H912" s="1" t="s">
        <v>6437</v>
      </c>
      <c r="I912" s="52" t="s">
        <v>2410</v>
      </c>
      <c r="J912" s="52" t="s">
        <v>2411</v>
      </c>
      <c r="K912" s="52" t="s">
        <v>3597</v>
      </c>
      <c r="M912" s="2"/>
      <c r="O912" s="1" t="s">
        <v>6471</v>
      </c>
      <c r="P912" s="52" t="s">
        <v>3774</v>
      </c>
    </row>
    <row r="913" ht="13.2" spans="1:16">
      <c r="A913" s="1">
        <v>912</v>
      </c>
      <c r="B913" s="1" t="s">
        <v>6</v>
      </c>
      <c r="C913" s="1" t="s">
        <v>7</v>
      </c>
      <c r="D913" s="1" t="s">
        <v>3594</v>
      </c>
      <c r="E913" s="1" t="s">
        <v>3595</v>
      </c>
      <c r="F913" s="1" t="s">
        <v>6255</v>
      </c>
      <c r="G913" s="1" t="s">
        <v>6436</v>
      </c>
      <c r="H913" s="1" t="s">
        <v>6437</v>
      </c>
      <c r="I913" s="52" t="s">
        <v>2412</v>
      </c>
      <c r="J913" s="52" t="s">
        <v>2413</v>
      </c>
      <c r="K913" s="52" t="s">
        <v>3597</v>
      </c>
      <c r="M913" s="2"/>
      <c r="O913" s="1" t="s">
        <v>6473</v>
      </c>
      <c r="P913" s="52" t="s">
        <v>6371</v>
      </c>
    </row>
    <row r="914" ht="13.2" spans="1:16">
      <c r="A914" s="1">
        <v>913</v>
      </c>
      <c r="B914" s="1" t="s">
        <v>6</v>
      </c>
      <c r="C914" s="1" t="s">
        <v>7</v>
      </c>
      <c r="D914" s="1" t="s">
        <v>3594</v>
      </c>
      <c r="E914" s="1" t="s">
        <v>3595</v>
      </c>
      <c r="F914" s="1" t="s">
        <v>6255</v>
      </c>
      <c r="G914" s="1" t="s">
        <v>6436</v>
      </c>
      <c r="H914" s="1" t="s">
        <v>6437</v>
      </c>
      <c r="I914" s="52" t="s">
        <v>2414</v>
      </c>
      <c r="J914" s="52" t="s">
        <v>2415</v>
      </c>
      <c r="K914" s="52" t="s">
        <v>3597</v>
      </c>
      <c r="M914" s="2"/>
      <c r="O914" s="1" t="s">
        <v>6475</v>
      </c>
      <c r="P914" s="52" t="s">
        <v>4235</v>
      </c>
    </row>
    <row r="915" ht="13.2" spans="1:16">
      <c r="A915" s="1">
        <v>914</v>
      </c>
      <c r="B915" s="1" t="s">
        <v>6</v>
      </c>
      <c r="C915" s="1" t="s">
        <v>7</v>
      </c>
      <c r="D915" s="1" t="s">
        <v>3594</v>
      </c>
      <c r="E915" s="1" t="s">
        <v>3595</v>
      </c>
      <c r="F915" s="1" t="s">
        <v>6255</v>
      </c>
      <c r="G915" s="1" t="s">
        <v>6436</v>
      </c>
      <c r="H915" s="1" t="s">
        <v>6437</v>
      </c>
      <c r="I915" s="52" t="s">
        <v>2416</v>
      </c>
      <c r="J915" s="52" t="s">
        <v>2417</v>
      </c>
      <c r="K915" s="52" t="s">
        <v>3597</v>
      </c>
      <c r="M915" s="2"/>
      <c r="O915" s="1" t="s">
        <v>6477</v>
      </c>
      <c r="P915" s="52" t="s">
        <v>4450</v>
      </c>
    </row>
    <row r="916" ht="13.2" spans="1:18">
      <c r="A916" s="1">
        <v>915</v>
      </c>
      <c r="B916" s="1" t="s">
        <v>6</v>
      </c>
      <c r="C916" s="1" t="s">
        <v>8</v>
      </c>
      <c r="D916" s="1" t="s">
        <v>3594</v>
      </c>
      <c r="E916" s="1" t="s">
        <v>3595</v>
      </c>
      <c r="F916" s="1" t="s">
        <v>6255</v>
      </c>
      <c r="G916" s="1" t="s">
        <v>6436</v>
      </c>
      <c r="H916" s="1" t="s">
        <v>6437</v>
      </c>
      <c r="I916" s="52" t="s">
        <v>2418</v>
      </c>
      <c r="J916" s="52" t="s">
        <v>2460</v>
      </c>
      <c r="K916" s="52" t="s">
        <v>3597</v>
      </c>
      <c r="M916" s="2"/>
      <c r="O916" s="1" t="s">
        <v>6479</v>
      </c>
      <c r="P916" s="52" t="s">
        <v>6480</v>
      </c>
      <c r="R916" s="1" t="s">
        <v>3609</v>
      </c>
    </row>
    <row r="917" ht="13.2" spans="1:16">
      <c r="A917" s="1">
        <v>916</v>
      </c>
      <c r="B917" s="1" t="s">
        <v>6</v>
      </c>
      <c r="C917" s="1" t="s">
        <v>7</v>
      </c>
      <c r="D917" s="1" t="s">
        <v>3594</v>
      </c>
      <c r="E917" s="1" t="s">
        <v>3595</v>
      </c>
      <c r="F917" s="1" t="s">
        <v>6255</v>
      </c>
      <c r="G917" s="1" t="s">
        <v>6436</v>
      </c>
      <c r="H917" s="1" t="s">
        <v>6437</v>
      </c>
      <c r="I917" s="52" t="s">
        <v>2461</v>
      </c>
      <c r="J917" s="52" t="s">
        <v>2462</v>
      </c>
      <c r="K917" s="52" t="s">
        <v>3597</v>
      </c>
      <c r="M917" s="2"/>
      <c r="O917" s="1" t="s">
        <v>6481</v>
      </c>
      <c r="P917" s="52" t="s">
        <v>4490</v>
      </c>
    </row>
    <row r="918" ht="13.2" spans="1:16">
      <c r="A918" s="1">
        <v>917</v>
      </c>
      <c r="B918" s="1" t="s">
        <v>6</v>
      </c>
      <c r="C918" s="1" t="s">
        <v>7</v>
      </c>
      <c r="D918" s="1" t="s">
        <v>3594</v>
      </c>
      <c r="E918" s="1" t="s">
        <v>3595</v>
      </c>
      <c r="F918" s="1" t="s">
        <v>6255</v>
      </c>
      <c r="G918" s="1" t="s">
        <v>6436</v>
      </c>
      <c r="H918" s="1" t="s">
        <v>6437</v>
      </c>
      <c r="I918" s="52" t="s">
        <v>2463</v>
      </c>
      <c r="J918" s="52" t="s">
        <v>2464</v>
      </c>
      <c r="K918" s="52" t="s">
        <v>3597</v>
      </c>
      <c r="M918" s="2"/>
      <c r="O918" s="1" t="s">
        <v>6483</v>
      </c>
      <c r="P918" s="52" t="s">
        <v>4284</v>
      </c>
    </row>
    <row r="919" ht="13.2" spans="1:16">
      <c r="A919" s="1">
        <v>918</v>
      </c>
      <c r="B919" s="1" t="s">
        <v>6</v>
      </c>
      <c r="C919" s="1" t="s">
        <v>7</v>
      </c>
      <c r="D919" s="1" t="s">
        <v>3594</v>
      </c>
      <c r="E919" s="1" t="s">
        <v>3595</v>
      </c>
      <c r="F919" s="1" t="s">
        <v>6255</v>
      </c>
      <c r="G919" s="1" t="s">
        <v>6436</v>
      </c>
      <c r="H919" s="1" t="s">
        <v>6437</v>
      </c>
      <c r="I919" s="52" t="s">
        <v>2465</v>
      </c>
      <c r="J919" s="52" t="s">
        <v>2466</v>
      </c>
      <c r="K919" s="52" t="s">
        <v>3597</v>
      </c>
      <c r="M919" s="2"/>
      <c r="O919" s="1" t="s">
        <v>6485</v>
      </c>
      <c r="P919" s="52" t="s">
        <v>3999</v>
      </c>
    </row>
    <row r="920" ht="13.2" spans="1:16">
      <c r="A920" s="1">
        <v>919</v>
      </c>
      <c r="B920" s="1" t="s">
        <v>6</v>
      </c>
      <c r="C920" s="1" t="s">
        <v>7</v>
      </c>
      <c r="D920" s="1" t="s">
        <v>3594</v>
      </c>
      <c r="E920" s="1" t="s">
        <v>3595</v>
      </c>
      <c r="F920" s="1" t="s">
        <v>6255</v>
      </c>
      <c r="G920" s="1" t="s">
        <v>6436</v>
      </c>
      <c r="H920" s="1" t="s">
        <v>6437</v>
      </c>
      <c r="I920" s="52" t="s">
        <v>2467</v>
      </c>
      <c r="J920" s="52" t="s">
        <v>2468</v>
      </c>
      <c r="K920" s="52" t="s">
        <v>3597</v>
      </c>
      <c r="M920" s="2"/>
      <c r="O920" s="1" t="s">
        <v>6487</v>
      </c>
      <c r="P920" s="52" t="s">
        <v>3832</v>
      </c>
    </row>
    <row r="921" ht="13.2" spans="1:16">
      <c r="A921" s="1">
        <v>920</v>
      </c>
      <c r="B921" s="1" t="s">
        <v>6</v>
      </c>
      <c r="C921" s="1" t="s">
        <v>7</v>
      </c>
      <c r="D921" s="1" t="s">
        <v>3594</v>
      </c>
      <c r="E921" s="1" t="s">
        <v>3595</v>
      </c>
      <c r="F921" s="1" t="s">
        <v>6255</v>
      </c>
      <c r="G921" s="1" t="s">
        <v>6436</v>
      </c>
      <c r="H921" s="1" t="s">
        <v>6437</v>
      </c>
      <c r="I921" s="52" t="s">
        <v>2469</v>
      </c>
      <c r="J921" s="52" t="s">
        <v>2359</v>
      </c>
      <c r="K921" s="52" t="s">
        <v>3597</v>
      </c>
      <c r="M921" s="2"/>
      <c r="O921" s="1" t="s">
        <v>6489</v>
      </c>
      <c r="P921" s="52" t="s">
        <v>5044</v>
      </c>
    </row>
    <row r="922" ht="13.2" spans="1:16">
      <c r="A922" s="1">
        <v>921</v>
      </c>
      <c r="B922" s="1" t="s">
        <v>6</v>
      </c>
      <c r="C922" s="1" t="s">
        <v>7</v>
      </c>
      <c r="D922" s="1" t="s">
        <v>3594</v>
      </c>
      <c r="E922" s="1" t="s">
        <v>3595</v>
      </c>
      <c r="F922" s="1" t="s">
        <v>6255</v>
      </c>
      <c r="G922" s="1" t="s">
        <v>6436</v>
      </c>
      <c r="H922" s="1" t="s">
        <v>6437</v>
      </c>
      <c r="I922" s="52" t="s">
        <v>2470</v>
      </c>
      <c r="J922" s="52" t="s">
        <v>2471</v>
      </c>
      <c r="K922" s="52" t="s">
        <v>3597</v>
      </c>
      <c r="M922" s="2"/>
      <c r="N922" s="1" t="s">
        <v>6491</v>
      </c>
      <c r="O922" s="1" t="s">
        <v>6492</v>
      </c>
      <c r="P922" s="52" t="s">
        <v>3941</v>
      </c>
    </row>
    <row r="923" ht="13.2" spans="1:16">
      <c r="A923" s="1">
        <v>922</v>
      </c>
      <c r="B923" s="1" t="s">
        <v>6</v>
      </c>
      <c r="C923" s="1" t="s">
        <v>7</v>
      </c>
      <c r="D923" s="1" t="s">
        <v>3594</v>
      </c>
      <c r="E923" s="1" t="s">
        <v>3595</v>
      </c>
      <c r="F923" s="1" t="s">
        <v>6255</v>
      </c>
      <c r="G923" s="1" t="s">
        <v>6436</v>
      </c>
      <c r="H923" s="1" t="s">
        <v>6437</v>
      </c>
      <c r="I923" s="52" t="s">
        <v>2472</v>
      </c>
      <c r="J923" s="52" t="s">
        <v>2473</v>
      </c>
      <c r="K923" s="52" t="s">
        <v>3597</v>
      </c>
      <c r="M923" s="2"/>
      <c r="O923" s="1" t="s">
        <v>6494</v>
      </c>
      <c r="P923" s="52" t="s">
        <v>5664</v>
      </c>
    </row>
    <row r="924" ht="13.2" spans="1:16">
      <c r="A924" s="1">
        <v>923</v>
      </c>
      <c r="B924" s="1" t="s">
        <v>6</v>
      </c>
      <c r="C924" s="1" t="s">
        <v>7</v>
      </c>
      <c r="D924" s="1" t="s">
        <v>3594</v>
      </c>
      <c r="E924" s="1" t="s">
        <v>3595</v>
      </c>
      <c r="F924" s="1" t="s">
        <v>6255</v>
      </c>
      <c r="G924" s="1" t="s">
        <v>6436</v>
      </c>
      <c r="H924" s="1" t="s">
        <v>6437</v>
      </c>
      <c r="I924" s="52" t="s">
        <v>2474</v>
      </c>
      <c r="J924" s="52" t="s">
        <v>2475</v>
      </c>
      <c r="K924" s="1" t="s">
        <v>3602</v>
      </c>
      <c r="M924" s="2"/>
      <c r="O924" s="1" t="s">
        <v>6496</v>
      </c>
      <c r="P924" s="52" t="s">
        <v>6497</v>
      </c>
    </row>
    <row r="925" ht="13.2" spans="1:16">
      <c r="A925" s="1">
        <v>924</v>
      </c>
      <c r="B925" s="1" t="s">
        <v>6</v>
      </c>
      <c r="C925" s="1" t="s">
        <v>7</v>
      </c>
      <c r="D925" s="1" t="s">
        <v>3594</v>
      </c>
      <c r="E925" s="1" t="s">
        <v>3595</v>
      </c>
      <c r="F925" s="1" t="s">
        <v>6255</v>
      </c>
      <c r="G925" s="1" t="s">
        <v>6436</v>
      </c>
      <c r="H925" s="1" t="s">
        <v>6437</v>
      </c>
      <c r="I925" s="52" t="s">
        <v>2476</v>
      </c>
      <c r="J925" s="52" t="s">
        <v>2477</v>
      </c>
      <c r="K925" s="52" t="s">
        <v>3597</v>
      </c>
      <c r="M925" s="2"/>
      <c r="O925" s="1" t="s">
        <v>6500</v>
      </c>
      <c r="P925" s="52" t="s">
        <v>6403</v>
      </c>
    </row>
    <row r="926" ht="13.2" spans="1:16">
      <c r="A926" s="1">
        <v>925</v>
      </c>
      <c r="B926" s="1" t="s">
        <v>6</v>
      </c>
      <c r="C926" s="1" t="s">
        <v>7</v>
      </c>
      <c r="D926" s="1" t="s">
        <v>3594</v>
      </c>
      <c r="E926" s="1" t="s">
        <v>3595</v>
      </c>
      <c r="F926" s="1" t="s">
        <v>6255</v>
      </c>
      <c r="G926" s="1" t="s">
        <v>6436</v>
      </c>
      <c r="H926" s="1" t="s">
        <v>6437</v>
      </c>
      <c r="I926" s="52" t="s">
        <v>2478</v>
      </c>
      <c r="J926" s="52" t="s">
        <v>2479</v>
      </c>
      <c r="K926" s="52" t="s">
        <v>3597</v>
      </c>
      <c r="M926" s="2"/>
      <c r="O926" s="1" t="s">
        <v>6502</v>
      </c>
      <c r="P926" s="52" t="s">
        <v>6075</v>
      </c>
    </row>
    <row r="927" ht="13.2" spans="1:16">
      <c r="A927" s="1">
        <v>926</v>
      </c>
      <c r="B927" s="1" t="s">
        <v>6</v>
      </c>
      <c r="C927" s="1" t="s">
        <v>7</v>
      </c>
      <c r="D927" s="1" t="s">
        <v>3594</v>
      </c>
      <c r="E927" s="1" t="s">
        <v>3595</v>
      </c>
      <c r="F927" s="1" t="s">
        <v>6255</v>
      </c>
      <c r="G927" s="1" t="s">
        <v>6436</v>
      </c>
      <c r="H927" s="1" t="s">
        <v>6437</v>
      </c>
      <c r="I927" s="52" t="s">
        <v>2480</v>
      </c>
      <c r="J927" s="52" t="s">
        <v>2481</v>
      </c>
      <c r="K927" s="52" t="s">
        <v>3597</v>
      </c>
      <c r="M927" s="2"/>
      <c r="O927" s="1" t="s">
        <v>6504</v>
      </c>
      <c r="P927" s="52" t="s">
        <v>3643</v>
      </c>
    </row>
    <row r="928" ht="13.2" spans="1:18">
      <c r="A928" s="1">
        <v>927</v>
      </c>
      <c r="B928" s="1" t="s">
        <v>6</v>
      </c>
      <c r="C928" s="1" t="s">
        <v>8</v>
      </c>
      <c r="D928" s="1" t="s">
        <v>3594</v>
      </c>
      <c r="E928" s="1" t="s">
        <v>3595</v>
      </c>
      <c r="F928" s="1" t="s">
        <v>6255</v>
      </c>
      <c r="G928" s="1" t="s">
        <v>6436</v>
      </c>
      <c r="H928" s="1" t="s">
        <v>6437</v>
      </c>
      <c r="I928" s="52" t="s">
        <v>2482</v>
      </c>
      <c r="J928" s="52" t="s">
        <v>2483</v>
      </c>
      <c r="K928" s="52" t="s">
        <v>3597</v>
      </c>
      <c r="M928" s="2"/>
      <c r="O928" s="1" t="s">
        <v>6506</v>
      </c>
      <c r="P928" s="52" t="s">
        <v>5252</v>
      </c>
      <c r="R928" s="1" t="s">
        <v>3609</v>
      </c>
    </row>
    <row r="929" ht="13.2" spans="1:16">
      <c r="A929" s="1">
        <v>928</v>
      </c>
      <c r="B929" s="1" t="s">
        <v>6</v>
      </c>
      <c r="C929" s="1" t="s">
        <v>7</v>
      </c>
      <c r="D929" s="1" t="s">
        <v>3594</v>
      </c>
      <c r="E929" s="1" t="s">
        <v>3595</v>
      </c>
      <c r="F929" s="1" t="s">
        <v>6255</v>
      </c>
      <c r="G929" s="1" t="s">
        <v>6436</v>
      </c>
      <c r="H929" s="1" t="s">
        <v>6437</v>
      </c>
      <c r="I929" s="52" t="s">
        <v>2370</v>
      </c>
      <c r="J929" s="52" t="s">
        <v>2484</v>
      </c>
      <c r="K929" s="52" t="s">
        <v>3597</v>
      </c>
      <c r="M929" s="2"/>
      <c r="O929" s="1" t="s">
        <v>6507</v>
      </c>
      <c r="P929" s="52" t="s">
        <v>6508</v>
      </c>
    </row>
    <row r="930" ht="13.2" spans="1:16">
      <c r="A930" s="1">
        <v>929</v>
      </c>
      <c r="B930" s="1" t="s">
        <v>6</v>
      </c>
      <c r="C930" s="1" t="s">
        <v>7</v>
      </c>
      <c r="D930" s="1" t="s">
        <v>3594</v>
      </c>
      <c r="E930" s="1" t="s">
        <v>3595</v>
      </c>
      <c r="F930" s="1" t="s">
        <v>6255</v>
      </c>
      <c r="G930" s="1" t="s">
        <v>6436</v>
      </c>
      <c r="H930" s="1" t="s">
        <v>6437</v>
      </c>
      <c r="I930" s="52" t="s">
        <v>2485</v>
      </c>
      <c r="J930" s="52" t="s">
        <v>2486</v>
      </c>
      <c r="K930" s="52" t="s">
        <v>3597</v>
      </c>
      <c r="M930" s="2"/>
      <c r="O930" s="1" t="s">
        <v>6511</v>
      </c>
      <c r="P930" s="52" t="s">
        <v>6415</v>
      </c>
    </row>
    <row r="931" ht="13.2" spans="1:16">
      <c r="A931" s="1">
        <v>930</v>
      </c>
      <c r="B931" s="1" t="s">
        <v>6</v>
      </c>
      <c r="C931" s="1" t="s">
        <v>7</v>
      </c>
      <c r="D931" s="1" t="s">
        <v>3594</v>
      </c>
      <c r="E931" s="1" t="s">
        <v>3595</v>
      </c>
      <c r="F931" s="1" t="s">
        <v>6255</v>
      </c>
      <c r="G931" s="1" t="s">
        <v>6436</v>
      </c>
      <c r="H931" s="1" t="s">
        <v>6437</v>
      </c>
      <c r="I931" s="52" t="s">
        <v>2487</v>
      </c>
      <c r="J931" s="52" t="s">
        <v>2488</v>
      </c>
      <c r="K931" s="52" t="s">
        <v>3597</v>
      </c>
      <c r="M931" s="2"/>
      <c r="O931" s="1" t="s">
        <v>6513</v>
      </c>
      <c r="P931" s="52" t="s">
        <v>3916</v>
      </c>
    </row>
    <row r="932" ht="13.2" spans="1:16">
      <c r="A932" s="1">
        <v>931</v>
      </c>
      <c r="B932" s="1" t="s">
        <v>6</v>
      </c>
      <c r="C932" s="1" t="s">
        <v>7</v>
      </c>
      <c r="D932" s="1" t="s">
        <v>3594</v>
      </c>
      <c r="E932" s="1" t="s">
        <v>3595</v>
      </c>
      <c r="F932" s="1" t="s">
        <v>6255</v>
      </c>
      <c r="G932" s="1" t="s">
        <v>6436</v>
      </c>
      <c r="H932" s="1" t="s">
        <v>6437</v>
      </c>
      <c r="I932" s="52" t="s">
        <v>2489</v>
      </c>
      <c r="J932" s="52" t="s">
        <v>2490</v>
      </c>
      <c r="K932" s="1" t="s">
        <v>3602</v>
      </c>
      <c r="M932" s="2"/>
      <c r="O932" s="1" t="s">
        <v>6515</v>
      </c>
      <c r="P932" s="52" t="s">
        <v>5890</v>
      </c>
    </row>
    <row r="933" ht="13.2" spans="1:16">
      <c r="A933" s="1">
        <v>932</v>
      </c>
      <c r="B933" s="1" t="s">
        <v>6</v>
      </c>
      <c r="C933" s="1" t="s">
        <v>7</v>
      </c>
      <c r="D933" s="1" t="s">
        <v>3594</v>
      </c>
      <c r="E933" s="1" t="s">
        <v>3595</v>
      </c>
      <c r="F933" s="1" t="s">
        <v>6255</v>
      </c>
      <c r="G933" s="1" t="s">
        <v>6436</v>
      </c>
      <c r="H933" s="1" t="s">
        <v>6437</v>
      </c>
      <c r="I933" s="52" t="s">
        <v>2491</v>
      </c>
      <c r="J933" s="52" t="s">
        <v>2492</v>
      </c>
      <c r="K933" s="52" t="s">
        <v>3597</v>
      </c>
      <c r="M933" s="2"/>
      <c r="N933" s="1" t="s">
        <v>6517</v>
      </c>
      <c r="O933" s="1" t="s">
        <v>6518</v>
      </c>
      <c r="P933" s="52" t="s">
        <v>6508</v>
      </c>
    </row>
    <row r="934" ht="13.2" spans="1:16">
      <c r="A934" s="1">
        <v>933</v>
      </c>
      <c r="B934" s="1" t="s">
        <v>6</v>
      </c>
      <c r="C934" s="1" t="s">
        <v>7</v>
      </c>
      <c r="D934" s="1" t="s">
        <v>3594</v>
      </c>
      <c r="E934" s="1" t="s">
        <v>3595</v>
      </c>
      <c r="F934" s="1" t="s">
        <v>6255</v>
      </c>
      <c r="G934" s="1" t="s">
        <v>6436</v>
      </c>
      <c r="H934" s="1" t="s">
        <v>6437</v>
      </c>
      <c r="I934" s="52" t="s">
        <v>2493</v>
      </c>
      <c r="J934" s="52" t="s">
        <v>2494</v>
      </c>
      <c r="K934" s="52" t="s">
        <v>3597</v>
      </c>
      <c r="M934" s="2"/>
      <c r="N934" s="1" t="s">
        <v>6520</v>
      </c>
      <c r="O934" s="1" t="s">
        <v>6521</v>
      </c>
      <c r="P934" s="52" t="s">
        <v>5155</v>
      </c>
    </row>
    <row r="935" ht="13.2" spans="1:16">
      <c r="A935" s="1">
        <v>934</v>
      </c>
      <c r="B935" s="1" t="s">
        <v>6</v>
      </c>
      <c r="C935" s="1" t="s">
        <v>7</v>
      </c>
      <c r="D935" s="1" t="s">
        <v>3594</v>
      </c>
      <c r="E935" s="1" t="s">
        <v>3595</v>
      </c>
      <c r="F935" s="1" t="s">
        <v>6255</v>
      </c>
      <c r="G935" s="1" t="s">
        <v>6436</v>
      </c>
      <c r="H935" s="1" t="s">
        <v>6437</v>
      </c>
      <c r="I935" s="52" t="s">
        <v>2495</v>
      </c>
      <c r="J935" s="52" t="s">
        <v>2496</v>
      </c>
      <c r="K935" s="52" t="s">
        <v>3597</v>
      </c>
      <c r="M935" s="2"/>
      <c r="O935" s="1" t="s">
        <v>6523</v>
      </c>
      <c r="P935" s="52" t="s">
        <v>3701</v>
      </c>
    </row>
    <row r="936" ht="13.2" spans="1:16">
      <c r="A936" s="1">
        <v>935</v>
      </c>
      <c r="B936" s="1" t="s">
        <v>6</v>
      </c>
      <c r="C936" s="1" t="s">
        <v>7</v>
      </c>
      <c r="D936" s="1" t="s">
        <v>3594</v>
      </c>
      <c r="E936" s="1" t="s">
        <v>3595</v>
      </c>
      <c r="F936" s="1" t="s">
        <v>6255</v>
      </c>
      <c r="G936" s="1" t="s">
        <v>6436</v>
      </c>
      <c r="H936" s="1" t="s">
        <v>6437</v>
      </c>
      <c r="I936" s="52" t="s">
        <v>2497</v>
      </c>
      <c r="J936" s="52" t="s">
        <v>2498</v>
      </c>
      <c r="K936" s="52" t="s">
        <v>3597</v>
      </c>
      <c r="M936" s="2"/>
      <c r="O936" s="1" t="s">
        <v>6525</v>
      </c>
      <c r="P936" s="52" t="s">
        <v>6434</v>
      </c>
    </row>
    <row r="937" ht="13.2" spans="1:16">
      <c r="A937" s="1">
        <v>936</v>
      </c>
      <c r="B937" s="1" t="s">
        <v>6</v>
      </c>
      <c r="C937" s="1" t="s">
        <v>7</v>
      </c>
      <c r="D937" s="1" t="s">
        <v>3594</v>
      </c>
      <c r="E937" s="1" t="s">
        <v>3595</v>
      </c>
      <c r="F937" s="1" t="s">
        <v>6255</v>
      </c>
      <c r="G937" s="1" t="s">
        <v>6527</v>
      </c>
      <c r="H937" s="1" t="s">
        <v>6528</v>
      </c>
      <c r="I937" s="52" t="s">
        <v>2377</v>
      </c>
      <c r="J937" s="52" t="s">
        <v>2378</v>
      </c>
      <c r="K937" s="52" t="s">
        <v>3597</v>
      </c>
      <c r="M937" s="2"/>
      <c r="O937" s="1" t="s">
        <v>6529</v>
      </c>
      <c r="P937" s="52" t="s">
        <v>5793</v>
      </c>
    </row>
    <row r="938" ht="13.2" spans="1:18">
      <c r="A938" s="1">
        <v>937</v>
      </c>
      <c r="B938" s="1" t="s">
        <v>6</v>
      </c>
      <c r="C938" s="1" t="s">
        <v>8</v>
      </c>
      <c r="D938" s="1" t="s">
        <v>3594</v>
      </c>
      <c r="E938" s="1" t="s">
        <v>3595</v>
      </c>
      <c r="F938" s="1" t="s">
        <v>6255</v>
      </c>
      <c r="G938" s="1" t="s">
        <v>6527</v>
      </c>
      <c r="H938" s="1" t="s">
        <v>6528</v>
      </c>
      <c r="I938" s="52" t="s">
        <v>2379</v>
      </c>
      <c r="J938" s="52" t="s">
        <v>2499</v>
      </c>
      <c r="K938" s="52" t="s">
        <v>3597</v>
      </c>
      <c r="M938" s="2"/>
      <c r="O938" s="1" t="s">
        <v>6531</v>
      </c>
      <c r="P938" s="52" t="s">
        <v>5163</v>
      </c>
      <c r="R938" s="1" t="s">
        <v>3609</v>
      </c>
    </row>
    <row r="939" ht="13.2" spans="1:16">
      <c r="A939" s="1">
        <v>938</v>
      </c>
      <c r="B939" s="1" t="s">
        <v>6</v>
      </c>
      <c r="C939" s="1" t="s">
        <v>7</v>
      </c>
      <c r="D939" s="1" t="s">
        <v>3594</v>
      </c>
      <c r="E939" s="1" t="s">
        <v>3595</v>
      </c>
      <c r="F939" s="1" t="s">
        <v>6255</v>
      </c>
      <c r="G939" s="1" t="s">
        <v>6527</v>
      </c>
      <c r="H939" s="1" t="s">
        <v>6528</v>
      </c>
      <c r="I939" s="52" t="s">
        <v>2500</v>
      </c>
      <c r="J939" s="52" t="s">
        <v>2501</v>
      </c>
      <c r="K939" s="52" t="s">
        <v>3597</v>
      </c>
      <c r="M939" s="2"/>
      <c r="O939" s="1" t="s">
        <v>6532</v>
      </c>
      <c r="P939" s="52" t="s">
        <v>4031</v>
      </c>
    </row>
    <row r="940" ht="13.2" spans="1:16">
      <c r="A940" s="1">
        <v>939</v>
      </c>
      <c r="B940" s="1" t="s">
        <v>6</v>
      </c>
      <c r="C940" s="1" t="s">
        <v>7</v>
      </c>
      <c r="D940" s="1" t="s">
        <v>3594</v>
      </c>
      <c r="E940" s="1" t="s">
        <v>3595</v>
      </c>
      <c r="F940" s="1" t="s">
        <v>6255</v>
      </c>
      <c r="G940" s="1" t="s">
        <v>6527</v>
      </c>
      <c r="H940" s="1" t="s">
        <v>6528</v>
      </c>
      <c r="I940" s="52" t="s">
        <v>2502</v>
      </c>
      <c r="J940" s="52" t="s">
        <v>2503</v>
      </c>
      <c r="K940" s="52" t="s">
        <v>3597</v>
      </c>
      <c r="M940" s="2"/>
      <c r="O940" s="1" t="s">
        <v>6534</v>
      </c>
      <c r="P940" s="52" t="s">
        <v>697</v>
      </c>
    </row>
    <row r="941" ht="13.2" spans="1:16">
      <c r="A941" s="1">
        <v>940</v>
      </c>
      <c r="B941" s="1" t="s">
        <v>6</v>
      </c>
      <c r="C941" s="1" t="s">
        <v>7</v>
      </c>
      <c r="D941" s="1" t="s">
        <v>3594</v>
      </c>
      <c r="E941" s="1" t="s">
        <v>3595</v>
      </c>
      <c r="F941" s="1" t="s">
        <v>6255</v>
      </c>
      <c r="G941" s="1" t="s">
        <v>6527</v>
      </c>
      <c r="H941" s="1" t="s">
        <v>6528</v>
      </c>
      <c r="I941" s="52" t="s">
        <v>2504</v>
      </c>
      <c r="J941" s="52" t="s">
        <v>2505</v>
      </c>
      <c r="K941" s="52" t="s">
        <v>3597</v>
      </c>
      <c r="M941" s="2"/>
      <c r="O941" s="1" t="s">
        <v>6536</v>
      </c>
      <c r="P941" s="52" t="s">
        <v>6537</v>
      </c>
    </row>
    <row r="942" ht="13.2" spans="1:16">
      <c r="A942" s="1">
        <v>941</v>
      </c>
      <c r="B942" s="1" t="s">
        <v>6</v>
      </c>
      <c r="C942" s="1" t="s">
        <v>7</v>
      </c>
      <c r="D942" s="1" t="s">
        <v>3594</v>
      </c>
      <c r="E942" s="1" t="s">
        <v>3595</v>
      </c>
      <c r="F942" s="1" t="s">
        <v>6255</v>
      </c>
      <c r="G942" s="1" t="s">
        <v>6527</v>
      </c>
      <c r="H942" s="1" t="s">
        <v>6528</v>
      </c>
      <c r="I942" s="52" t="s">
        <v>2506</v>
      </c>
      <c r="J942" s="52" t="s">
        <v>2507</v>
      </c>
      <c r="K942" s="52" t="s">
        <v>3597</v>
      </c>
      <c r="M942" s="2"/>
      <c r="O942" s="1" t="s">
        <v>6540</v>
      </c>
      <c r="P942" s="52" t="s">
        <v>5741</v>
      </c>
    </row>
    <row r="943" ht="13.2" spans="1:16">
      <c r="A943" s="1">
        <v>942</v>
      </c>
      <c r="B943" s="1" t="s">
        <v>6</v>
      </c>
      <c r="C943" s="1" t="s">
        <v>7</v>
      </c>
      <c r="D943" s="1" t="s">
        <v>3594</v>
      </c>
      <c r="E943" s="1" t="s">
        <v>3595</v>
      </c>
      <c r="F943" s="1" t="s">
        <v>6255</v>
      </c>
      <c r="G943" s="1" t="s">
        <v>6527</v>
      </c>
      <c r="H943" s="1" t="s">
        <v>6528</v>
      </c>
      <c r="I943" s="52" t="s">
        <v>2508</v>
      </c>
      <c r="J943" s="52" t="s">
        <v>2509</v>
      </c>
      <c r="K943" s="52" t="s">
        <v>3597</v>
      </c>
      <c r="M943" s="2"/>
      <c r="O943" s="1" t="s">
        <v>6542</v>
      </c>
      <c r="P943" s="52" t="s">
        <v>4108</v>
      </c>
    </row>
    <row r="944" ht="13.2" spans="1:16">
      <c r="A944" s="1">
        <v>943</v>
      </c>
      <c r="B944" s="1" t="s">
        <v>6</v>
      </c>
      <c r="C944" s="1" t="s">
        <v>7</v>
      </c>
      <c r="D944" s="1" t="s">
        <v>3594</v>
      </c>
      <c r="E944" s="1" t="s">
        <v>3595</v>
      </c>
      <c r="F944" s="1" t="s">
        <v>6255</v>
      </c>
      <c r="G944" s="1" t="s">
        <v>6527</v>
      </c>
      <c r="H944" s="1" t="s">
        <v>6528</v>
      </c>
      <c r="I944" s="52" t="s">
        <v>2509</v>
      </c>
      <c r="J944" s="52" t="s">
        <v>2510</v>
      </c>
      <c r="K944" s="52" t="s">
        <v>3597</v>
      </c>
      <c r="M944" s="2"/>
      <c r="O944" s="1" t="s">
        <v>6544</v>
      </c>
      <c r="P944" s="52" t="s">
        <v>6342</v>
      </c>
    </row>
    <row r="945" ht="13.2" spans="1:16">
      <c r="A945" s="1">
        <v>944</v>
      </c>
      <c r="B945" s="1" t="s">
        <v>6</v>
      </c>
      <c r="C945" s="1" t="s">
        <v>7</v>
      </c>
      <c r="D945" s="1" t="s">
        <v>3594</v>
      </c>
      <c r="E945" s="1" t="s">
        <v>3595</v>
      </c>
      <c r="F945" s="1" t="s">
        <v>6255</v>
      </c>
      <c r="G945" s="1" t="s">
        <v>6527</v>
      </c>
      <c r="H945" s="1" t="s">
        <v>6528</v>
      </c>
      <c r="I945" s="52" t="s">
        <v>2511</v>
      </c>
      <c r="J945" s="52" t="s">
        <v>2512</v>
      </c>
      <c r="K945" s="52" t="s">
        <v>3597</v>
      </c>
      <c r="M945" s="2"/>
      <c r="O945" s="1" t="s">
        <v>6546</v>
      </c>
      <c r="P945" s="52" t="s">
        <v>5047</v>
      </c>
    </row>
    <row r="946" ht="13.2" spans="1:16">
      <c r="A946" s="1">
        <v>945</v>
      </c>
      <c r="B946" s="1" t="s">
        <v>6</v>
      </c>
      <c r="C946" s="1" t="s">
        <v>7</v>
      </c>
      <c r="D946" s="1" t="s">
        <v>3594</v>
      </c>
      <c r="E946" s="1" t="s">
        <v>3595</v>
      </c>
      <c r="F946" s="1" t="s">
        <v>6255</v>
      </c>
      <c r="G946" s="1" t="s">
        <v>6527</v>
      </c>
      <c r="H946" s="1" t="s">
        <v>6528</v>
      </c>
      <c r="I946" s="52" t="s">
        <v>2513</v>
      </c>
      <c r="J946" s="52" t="s">
        <v>2514</v>
      </c>
      <c r="K946" s="52" t="s">
        <v>3597</v>
      </c>
      <c r="M946" s="2"/>
      <c r="O946" s="1" t="s">
        <v>6548</v>
      </c>
      <c r="P946" s="52" t="s">
        <v>6075</v>
      </c>
    </row>
    <row r="947" ht="13.2" spans="1:16">
      <c r="A947" s="1">
        <v>946</v>
      </c>
      <c r="B947" s="1" t="s">
        <v>6</v>
      </c>
      <c r="C947" s="1" t="s">
        <v>7</v>
      </c>
      <c r="D947" s="1" t="s">
        <v>3594</v>
      </c>
      <c r="E947" s="1" t="s">
        <v>3595</v>
      </c>
      <c r="F947" s="1" t="s">
        <v>6255</v>
      </c>
      <c r="G947" s="1" t="s">
        <v>6527</v>
      </c>
      <c r="H947" s="1" t="s">
        <v>6528</v>
      </c>
      <c r="I947" s="52" t="s">
        <v>2515</v>
      </c>
      <c r="J947" s="52" t="s">
        <v>2516</v>
      </c>
      <c r="K947" s="52" t="s">
        <v>3597</v>
      </c>
      <c r="M947" s="2"/>
      <c r="O947" s="1" t="s">
        <v>6550</v>
      </c>
      <c r="P947" s="52" t="s">
        <v>6350</v>
      </c>
    </row>
    <row r="948" ht="13.2" spans="1:16">
      <c r="A948" s="1">
        <v>947</v>
      </c>
      <c r="B948" s="1" t="s">
        <v>6</v>
      </c>
      <c r="C948" s="1" t="s">
        <v>7</v>
      </c>
      <c r="D948" s="1" t="s">
        <v>3594</v>
      </c>
      <c r="E948" s="1" t="s">
        <v>3595</v>
      </c>
      <c r="F948" s="1" t="s">
        <v>6255</v>
      </c>
      <c r="G948" s="1" t="s">
        <v>6527</v>
      </c>
      <c r="H948" s="1" t="s">
        <v>6528</v>
      </c>
      <c r="I948" s="52" t="s">
        <v>2517</v>
      </c>
      <c r="J948" s="52" t="s">
        <v>2518</v>
      </c>
      <c r="K948" s="52" t="s">
        <v>3597</v>
      </c>
      <c r="M948" s="2"/>
      <c r="O948" s="1" t="s">
        <v>6552</v>
      </c>
      <c r="P948" s="52" t="s">
        <v>3993</v>
      </c>
    </row>
    <row r="949" ht="13.2" spans="1:16">
      <c r="A949" s="1">
        <v>948</v>
      </c>
      <c r="B949" s="1" t="s">
        <v>6</v>
      </c>
      <c r="C949" s="1" t="s">
        <v>7</v>
      </c>
      <c r="D949" s="1" t="s">
        <v>3594</v>
      </c>
      <c r="E949" s="1" t="s">
        <v>3595</v>
      </c>
      <c r="F949" s="1" t="s">
        <v>6255</v>
      </c>
      <c r="G949" s="1" t="s">
        <v>6527</v>
      </c>
      <c r="H949" s="1" t="s">
        <v>6528</v>
      </c>
      <c r="I949" s="52" t="s">
        <v>2519</v>
      </c>
      <c r="J949" s="52" t="s">
        <v>2520</v>
      </c>
      <c r="K949" s="52" t="s">
        <v>3597</v>
      </c>
      <c r="M949" s="2"/>
      <c r="O949" s="1" t="s">
        <v>6554</v>
      </c>
      <c r="P949" s="52" t="s">
        <v>4108</v>
      </c>
    </row>
    <row r="950" ht="13.2" spans="1:16">
      <c r="A950" s="1">
        <v>949</v>
      </c>
      <c r="B950" s="1" t="s">
        <v>6</v>
      </c>
      <c r="C950" s="1" t="s">
        <v>7</v>
      </c>
      <c r="D950" s="1" t="s">
        <v>3594</v>
      </c>
      <c r="E950" s="1" t="s">
        <v>3595</v>
      </c>
      <c r="F950" s="1" t="s">
        <v>6255</v>
      </c>
      <c r="G950" s="1" t="s">
        <v>6527</v>
      </c>
      <c r="H950" s="1" t="s">
        <v>6528</v>
      </c>
      <c r="I950" s="52" t="s">
        <v>2521</v>
      </c>
      <c r="J950" s="52" t="s">
        <v>2522</v>
      </c>
      <c r="K950" s="52" t="s">
        <v>3597</v>
      </c>
      <c r="M950" s="2"/>
      <c r="O950" s="1" t="s">
        <v>6556</v>
      </c>
      <c r="P950" s="52" t="s">
        <v>4897</v>
      </c>
    </row>
    <row r="951" ht="13.2" spans="1:16">
      <c r="A951" s="1">
        <v>950</v>
      </c>
      <c r="B951" s="1" t="s">
        <v>6</v>
      </c>
      <c r="C951" s="1" t="s">
        <v>7</v>
      </c>
      <c r="D951" s="1" t="s">
        <v>3594</v>
      </c>
      <c r="E951" s="1" t="s">
        <v>3595</v>
      </c>
      <c r="F951" s="1" t="s">
        <v>6255</v>
      </c>
      <c r="G951" s="1" t="s">
        <v>6527</v>
      </c>
      <c r="H951" s="1" t="s">
        <v>6528</v>
      </c>
      <c r="I951" s="52" t="s">
        <v>2523</v>
      </c>
      <c r="J951" s="52" t="s">
        <v>2524</v>
      </c>
      <c r="K951" s="52" t="s">
        <v>3597</v>
      </c>
      <c r="M951" s="2"/>
      <c r="O951" s="1" t="s">
        <v>6558</v>
      </c>
      <c r="P951" s="52" t="s">
        <v>5801</v>
      </c>
    </row>
    <row r="952" ht="13.2" spans="1:16">
      <c r="A952" s="1">
        <v>951</v>
      </c>
      <c r="B952" s="1" t="s">
        <v>6</v>
      </c>
      <c r="C952" s="1" t="s">
        <v>7</v>
      </c>
      <c r="D952" s="1" t="s">
        <v>3594</v>
      </c>
      <c r="E952" s="1" t="s">
        <v>3595</v>
      </c>
      <c r="F952" s="1" t="s">
        <v>6255</v>
      </c>
      <c r="G952" s="1" t="s">
        <v>6527</v>
      </c>
      <c r="H952" s="1" t="s">
        <v>6528</v>
      </c>
      <c r="I952" s="52" t="s">
        <v>2525</v>
      </c>
      <c r="J952" s="52" t="s">
        <v>2526</v>
      </c>
      <c r="K952" s="52" t="s">
        <v>3597</v>
      </c>
      <c r="M952" s="2"/>
      <c r="O952" s="1" t="s">
        <v>6560</v>
      </c>
      <c r="P952" s="52" t="s">
        <v>5999</v>
      </c>
    </row>
    <row r="953" ht="13.2" spans="1:16">
      <c r="A953" s="1">
        <v>952</v>
      </c>
      <c r="B953" s="1" t="s">
        <v>6</v>
      </c>
      <c r="C953" s="1" t="s">
        <v>7</v>
      </c>
      <c r="D953" s="1" t="s">
        <v>3594</v>
      </c>
      <c r="E953" s="1" t="s">
        <v>3595</v>
      </c>
      <c r="F953" s="1" t="s">
        <v>6255</v>
      </c>
      <c r="G953" s="1" t="s">
        <v>6527</v>
      </c>
      <c r="H953" s="1" t="s">
        <v>6528</v>
      </c>
      <c r="I953" s="52" t="s">
        <v>2527</v>
      </c>
      <c r="J953" s="52" t="s">
        <v>2528</v>
      </c>
      <c r="K953" s="52" t="s">
        <v>3597</v>
      </c>
      <c r="M953" s="2"/>
      <c r="O953" s="1" t="s">
        <v>6562</v>
      </c>
      <c r="P953" s="52" t="s">
        <v>3924</v>
      </c>
    </row>
    <row r="954" ht="13.2" spans="1:16">
      <c r="A954" s="1">
        <v>953</v>
      </c>
      <c r="B954" s="1" t="s">
        <v>6</v>
      </c>
      <c r="C954" s="1" t="s">
        <v>7</v>
      </c>
      <c r="D954" s="1" t="s">
        <v>3594</v>
      </c>
      <c r="E954" s="1" t="s">
        <v>3595</v>
      </c>
      <c r="F954" s="1" t="s">
        <v>6255</v>
      </c>
      <c r="G954" s="1" t="s">
        <v>6527</v>
      </c>
      <c r="H954" s="1" t="s">
        <v>6528</v>
      </c>
      <c r="I954" s="52" t="s">
        <v>2529</v>
      </c>
      <c r="J954" s="52" t="s">
        <v>2530</v>
      </c>
      <c r="K954" s="52" t="s">
        <v>3597</v>
      </c>
      <c r="M954" s="2"/>
      <c r="O954" s="1" t="s">
        <v>6564</v>
      </c>
      <c r="P954" s="52" t="s">
        <v>4050</v>
      </c>
    </row>
    <row r="955" ht="13.2" spans="1:16">
      <c r="A955" s="1">
        <v>954</v>
      </c>
      <c r="B955" s="1" t="s">
        <v>6</v>
      </c>
      <c r="C955" s="1" t="s">
        <v>7</v>
      </c>
      <c r="D955" s="1" t="s">
        <v>3594</v>
      </c>
      <c r="E955" s="1" t="s">
        <v>3595</v>
      </c>
      <c r="F955" s="1" t="s">
        <v>6255</v>
      </c>
      <c r="G955" s="1" t="s">
        <v>6527</v>
      </c>
      <c r="H955" s="1" t="s">
        <v>6528</v>
      </c>
      <c r="I955" s="52" t="s">
        <v>2531</v>
      </c>
      <c r="J955" s="52" t="s">
        <v>2532</v>
      </c>
      <c r="K955" s="52" t="s">
        <v>3597</v>
      </c>
      <c r="M955" s="2"/>
      <c r="O955" s="1" t="s">
        <v>6566</v>
      </c>
      <c r="P955" s="52" t="s">
        <v>6371</v>
      </c>
    </row>
    <row r="956" ht="13.2" spans="1:16">
      <c r="A956" s="1">
        <v>955</v>
      </c>
      <c r="B956" s="1" t="s">
        <v>6</v>
      </c>
      <c r="C956" s="1" t="s">
        <v>7</v>
      </c>
      <c r="D956" s="1" t="s">
        <v>3594</v>
      </c>
      <c r="E956" s="1" t="s">
        <v>3595</v>
      </c>
      <c r="F956" s="1" t="s">
        <v>6255</v>
      </c>
      <c r="G956" s="1" t="s">
        <v>6527</v>
      </c>
      <c r="H956" s="1" t="s">
        <v>6528</v>
      </c>
      <c r="I956" s="52" t="s">
        <v>2533</v>
      </c>
      <c r="J956" s="52" t="s">
        <v>2534</v>
      </c>
      <c r="K956" s="52" t="s">
        <v>3597</v>
      </c>
      <c r="M956" s="2"/>
      <c r="O956" s="1" t="s">
        <v>6568</v>
      </c>
      <c r="P956" s="52" t="s">
        <v>4235</v>
      </c>
    </row>
    <row r="957" ht="13.2" spans="1:16">
      <c r="A957" s="1">
        <v>956</v>
      </c>
      <c r="B957" s="1" t="s">
        <v>6</v>
      </c>
      <c r="C957" s="1" t="s">
        <v>7</v>
      </c>
      <c r="D957" s="1" t="s">
        <v>3594</v>
      </c>
      <c r="E957" s="1" t="s">
        <v>3595</v>
      </c>
      <c r="F957" s="1" t="s">
        <v>6255</v>
      </c>
      <c r="G957" s="1" t="s">
        <v>6527</v>
      </c>
      <c r="H957" s="1" t="s">
        <v>6528</v>
      </c>
      <c r="I957" s="52" t="s">
        <v>2535</v>
      </c>
      <c r="J957" s="52" t="s">
        <v>2536</v>
      </c>
      <c r="K957" s="52" t="s">
        <v>3597</v>
      </c>
      <c r="M957" s="2"/>
      <c r="O957" s="1" t="s">
        <v>6570</v>
      </c>
      <c r="P957" s="52" t="s">
        <v>4450</v>
      </c>
    </row>
    <row r="958" ht="13.2" spans="1:16">
      <c r="A958" s="1">
        <v>957</v>
      </c>
      <c r="B958" s="1" t="s">
        <v>6</v>
      </c>
      <c r="C958" s="1" t="s">
        <v>7</v>
      </c>
      <c r="D958" s="1" t="s">
        <v>3594</v>
      </c>
      <c r="E958" s="1" t="s">
        <v>3595</v>
      </c>
      <c r="F958" s="1" t="s">
        <v>6255</v>
      </c>
      <c r="G958" s="1" t="s">
        <v>6527</v>
      </c>
      <c r="H958" s="1" t="s">
        <v>6528</v>
      </c>
      <c r="I958" s="52" t="s">
        <v>2537</v>
      </c>
      <c r="J958" s="52" t="s">
        <v>2538</v>
      </c>
      <c r="K958" s="52" t="s">
        <v>3597</v>
      </c>
      <c r="M958" s="2"/>
      <c r="O958" s="1" t="s">
        <v>6572</v>
      </c>
      <c r="P958" s="52" t="s">
        <v>6379</v>
      </c>
    </row>
    <row r="959" ht="13.2" spans="1:16">
      <c r="A959" s="1">
        <v>958</v>
      </c>
      <c r="B959" s="1" t="s">
        <v>6</v>
      </c>
      <c r="C959" s="1" t="s">
        <v>7</v>
      </c>
      <c r="D959" s="1" t="s">
        <v>3594</v>
      </c>
      <c r="E959" s="1" t="s">
        <v>3595</v>
      </c>
      <c r="F959" s="1" t="s">
        <v>6255</v>
      </c>
      <c r="G959" s="1" t="s">
        <v>6527</v>
      </c>
      <c r="H959" s="1" t="s">
        <v>6528</v>
      </c>
      <c r="I959" s="52" t="s">
        <v>2539</v>
      </c>
      <c r="J959" s="52" t="s">
        <v>2540</v>
      </c>
      <c r="K959" s="52" t="s">
        <v>3597</v>
      </c>
      <c r="M959" s="2"/>
      <c r="O959" s="1" t="s">
        <v>6574</v>
      </c>
      <c r="P959" s="52" t="s">
        <v>4490</v>
      </c>
    </row>
    <row r="960" ht="13.2" spans="1:16">
      <c r="A960" s="1">
        <v>959</v>
      </c>
      <c r="B960" s="1" t="s">
        <v>6</v>
      </c>
      <c r="C960" s="1" t="s">
        <v>7</v>
      </c>
      <c r="D960" s="1" t="s">
        <v>3594</v>
      </c>
      <c r="E960" s="1" t="s">
        <v>3595</v>
      </c>
      <c r="F960" s="1" t="s">
        <v>6255</v>
      </c>
      <c r="G960" s="1" t="s">
        <v>6527</v>
      </c>
      <c r="H960" s="1" t="s">
        <v>6528</v>
      </c>
      <c r="I960" s="52" t="s">
        <v>2541</v>
      </c>
      <c r="J960" s="52" t="s">
        <v>2542</v>
      </c>
      <c r="K960" s="52" t="s">
        <v>3597</v>
      </c>
      <c r="M960" s="2"/>
      <c r="O960" s="1" t="s">
        <v>6576</v>
      </c>
      <c r="P960" s="52" t="s">
        <v>4284</v>
      </c>
    </row>
    <row r="961" ht="13.2" spans="1:16">
      <c r="A961" s="1">
        <v>960</v>
      </c>
      <c r="B961" s="1" t="s">
        <v>6</v>
      </c>
      <c r="C961" s="1" t="s">
        <v>7</v>
      </c>
      <c r="D961" s="1" t="s">
        <v>3594</v>
      </c>
      <c r="E961" s="1" t="s">
        <v>3595</v>
      </c>
      <c r="F961" s="1" t="s">
        <v>6255</v>
      </c>
      <c r="G961" s="1" t="s">
        <v>6527</v>
      </c>
      <c r="H961" s="1" t="s">
        <v>6528</v>
      </c>
      <c r="I961" s="52" t="s">
        <v>2543</v>
      </c>
      <c r="J961" s="52" t="s">
        <v>2544</v>
      </c>
      <c r="K961" s="52" t="s">
        <v>3597</v>
      </c>
      <c r="M961" s="2"/>
      <c r="O961" s="1" t="s">
        <v>6578</v>
      </c>
      <c r="P961" s="52" t="s">
        <v>3999</v>
      </c>
    </row>
    <row r="962" ht="13.2" spans="1:16">
      <c r="A962" s="1">
        <v>961</v>
      </c>
      <c r="B962" s="1" t="s">
        <v>6</v>
      </c>
      <c r="C962" s="1" t="s">
        <v>7</v>
      </c>
      <c r="D962" s="1" t="s">
        <v>3594</v>
      </c>
      <c r="E962" s="1" t="s">
        <v>3595</v>
      </c>
      <c r="F962" s="1" t="s">
        <v>6255</v>
      </c>
      <c r="G962" s="1" t="s">
        <v>6527</v>
      </c>
      <c r="H962" s="1" t="s">
        <v>6528</v>
      </c>
      <c r="I962" s="52" t="s">
        <v>2545</v>
      </c>
      <c r="J962" s="52" t="s">
        <v>2546</v>
      </c>
      <c r="K962" s="52" t="s">
        <v>3597</v>
      </c>
      <c r="M962" s="2"/>
      <c r="O962" s="1" t="s">
        <v>6580</v>
      </c>
      <c r="P962" s="52" t="s">
        <v>3832</v>
      </c>
    </row>
    <row r="963" ht="13.2" spans="1:16">
      <c r="A963" s="1">
        <v>962</v>
      </c>
      <c r="B963" s="1" t="s">
        <v>6</v>
      </c>
      <c r="C963" s="1" t="s">
        <v>7</v>
      </c>
      <c r="D963" s="1" t="s">
        <v>3594</v>
      </c>
      <c r="E963" s="1" t="s">
        <v>3595</v>
      </c>
      <c r="F963" s="1" t="s">
        <v>6255</v>
      </c>
      <c r="G963" s="1" t="s">
        <v>6527</v>
      </c>
      <c r="H963" s="1" t="s">
        <v>6528</v>
      </c>
      <c r="I963" s="52" t="s">
        <v>2547</v>
      </c>
      <c r="J963" s="52" t="s">
        <v>2548</v>
      </c>
      <c r="K963" s="52" t="s">
        <v>3597</v>
      </c>
      <c r="M963" s="2"/>
      <c r="O963" s="1" t="s">
        <v>6582</v>
      </c>
      <c r="P963" s="52" t="s">
        <v>4460</v>
      </c>
    </row>
    <row r="964" ht="13.2" spans="1:16">
      <c r="A964" s="1">
        <v>963</v>
      </c>
      <c r="B964" s="1" t="s">
        <v>6</v>
      </c>
      <c r="C964" s="1" t="s">
        <v>7</v>
      </c>
      <c r="D964" s="1" t="s">
        <v>3594</v>
      </c>
      <c r="E964" s="1" t="s">
        <v>3595</v>
      </c>
      <c r="F964" s="1" t="s">
        <v>6255</v>
      </c>
      <c r="G964" s="1" t="s">
        <v>6527</v>
      </c>
      <c r="H964" s="1" t="s">
        <v>6528</v>
      </c>
      <c r="I964" s="52" t="s">
        <v>2549</v>
      </c>
      <c r="J964" s="52" t="s">
        <v>2550</v>
      </c>
      <c r="K964" s="52" t="s">
        <v>3597</v>
      </c>
      <c r="M964" s="2"/>
      <c r="O964" s="1" t="s">
        <v>6584</v>
      </c>
      <c r="P964" s="52" t="s">
        <v>5336</v>
      </c>
    </row>
    <row r="965" ht="13.2" spans="1:16">
      <c r="A965" s="1">
        <v>964</v>
      </c>
      <c r="B965" s="1" t="s">
        <v>6</v>
      </c>
      <c r="C965" s="1" t="s">
        <v>7</v>
      </c>
      <c r="D965" s="1" t="s">
        <v>3594</v>
      </c>
      <c r="E965" s="1" t="s">
        <v>3595</v>
      </c>
      <c r="F965" s="1" t="s">
        <v>6255</v>
      </c>
      <c r="G965" s="1" t="s">
        <v>6527</v>
      </c>
      <c r="H965" s="1" t="s">
        <v>6528</v>
      </c>
      <c r="I965" s="52" t="s">
        <v>2551</v>
      </c>
      <c r="J965" s="52" t="s">
        <v>2552</v>
      </c>
      <c r="K965" s="1" t="s">
        <v>3602</v>
      </c>
      <c r="M965" s="2"/>
      <c r="O965" s="1" t="s">
        <v>6586</v>
      </c>
      <c r="P965" s="52" t="s">
        <v>3997</v>
      </c>
    </row>
    <row r="966" ht="13.2" spans="1:16">
      <c r="A966" s="1">
        <v>965</v>
      </c>
      <c r="B966" s="1" t="s">
        <v>6</v>
      </c>
      <c r="C966" s="1" t="s">
        <v>7</v>
      </c>
      <c r="D966" s="1" t="s">
        <v>3594</v>
      </c>
      <c r="E966" s="1" t="s">
        <v>3595</v>
      </c>
      <c r="F966" s="1" t="s">
        <v>6255</v>
      </c>
      <c r="G966" s="1" t="s">
        <v>6527</v>
      </c>
      <c r="H966" s="1" t="s">
        <v>6528</v>
      </c>
      <c r="I966" s="52" t="s">
        <v>2553</v>
      </c>
      <c r="J966" s="52" t="s">
        <v>2554</v>
      </c>
      <c r="K966" s="52" t="s">
        <v>3597</v>
      </c>
      <c r="M966" s="2"/>
      <c r="O966" s="1" t="s">
        <v>6588</v>
      </c>
      <c r="P966" s="52" t="s">
        <v>4090</v>
      </c>
    </row>
    <row r="967" ht="13.2" spans="1:16">
      <c r="A967" s="1">
        <v>966</v>
      </c>
      <c r="B967" s="1" t="s">
        <v>6</v>
      </c>
      <c r="C967" s="1" t="s">
        <v>7</v>
      </c>
      <c r="D967" s="1" t="s">
        <v>3594</v>
      </c>
      <c r="E967" s="1" t="s">
        <v>3595</v>
      </c>
      <c r="F967" s="1" t="s">
        <v>6255</v>
      </c>
      <c r="G967" s="1" t="s">
        <v>6527</v>
      </c>
      <c r="H967" s="1" t="s">
        <v>6528</v>
      </c>
      <c r="I967" s="52" t="s">
        <v>2555</v>
      </c>
      <c r="J967" s="52" t="s">
        <v>2556</v>
      </c>
      <c r="K967" s="52" t="s">
        <v>3597</v>
      </c>
      <c r="M967" s="2"/>
      <c r="O967" s="1" t="s">
        <v>6590</v>
      </c>
      <c r="P967" s="52" t="s">
        <v>6075</v>
      </c>
    </row>
    <row r="968" ht="13.2" spans="1:16">
      <c r="A968" s="1">
        <v>967</v>
      </c>
      <c r="B968" s="1" t="s">
        <v>6</v>
      </c>
      <c r="C968" s="1" t="s">
        <v>7</v>
      </c>
      <c r="D968" s="1" t="s">
        <v>3594</v>
      </c>
      <c r="E968" s="1" t="s">
        <v>3595</v>
      </c>
      <c r="F968" s="1" t="s">
        <v>6255</v>
      </c>
      <c r="G968" s="1" t="s">
        <v>6527</v>
      </c>
      <c r="H968" s="1" t="s">
        <v>6528</v>
      </c>
      <c r="I968" s="52" t="s">
        <v>2557</v>
      </c>
      <c r="J968" s="52" t="s">
        <v>2366</v>
      </c>
      <c r="K968" s="52" t="s">
        <v>3597</v>
      </c>
      <c r="M968" s="2"/>
      <c r="O968" s="1" t="s">
        <v>6592</v>
      </c>
      <c r="P968" s="52" t="s">
        <v>3986</v>
      </c>
    </row>
    <row r="969" ht="13.2" spans="1:16">
      <c r="A969" s="1">
        <v>968</v>
      </c>
      <c r="B969" s="1" t="s">
        <v>6</v>
      </c>
      <c r="C969" s="1" t="s">
        <v>7</v>
      </c>
      <c r="D969" s="1" t="s">
        <v>3594</v>
      </c>
      <c r="E969" s="1" t="s">
        <v>3595</v>
      </c>
      <c r="F969" s="1" t="s">
        <v>6255</v>
      </c>
      <c r="G969" s="1" t="s">
        <v>6527</v>
      </c>
      <c r="H969" s="1" t="s">
        <v>6528</v>
      </c>
      <c r="I969" s="52" t="s">
        <v>2558</v>
      </c>
      <c r="J969" s="52" t="s">
        <v>2559</v>
      </c>
      <c r="K969" s="52" t="s">
        <v>3597</v>
      </c>
      <c r="M969" s="2"/>
      <c r="O969" s="1" t="s">
        <v>6594</v>
      </c>
      <c r="P969" s="52" t="s">
        <v>3774</v>
      </c>
    </row>
    <row r="970" ht="13.2" spans="1:18">
      <c r="A970" s="1">
        <v>969</v>
      </c>
      <c r="B970" s="1" t="s">
        <v>6</v>
      </c>
      <c r="C970" s="1" t="s">
        <v>8</v>
      </c>
      <c r="D970" s="1" t="s">
        <v>3594</v>
      </c>
      <c r="E970" s="1" t="s">
        <v>3595</v>
      </c>
      <c r="F970" s="1" t="s">
        <v>6255</v>
      </c>
      <c r="G970" s="1" t="s">
        <v>6527</v>
      </c>
      <c r="H970" s="1" t="s">
        <v>6528</v>
      </c>
      <c r="I970" s="52" t="s">
        <v>2560</v>
      </c>
      <c r="J970" s="52" t="s">
        <v>2561</v>
      </c>
      <c r="K970" s="52" t="s">
        <v>3597</v>
      </c>
      <c r="M970" s="2"/>
      <c r="O970" s="1" t="s">
        <v>6596</v>
      </c>
      <c r="P970" s="52" t="s">
        <v>3954</v>
      </c>
      <c r="R970" s="1" t="s">
        <v>3609</v>
      </c>
    </row>
    <row r="971" ht="13.2" spans="1:16">
      <c r="A971" s="1">
        <v>970</v>
      </c>
      <c r="B971" s="1" t="s">
        <v>6</v>
      </c>
      <c r="C971" s="1" t="s">
        <v>7</v>
      </c>
      <c r="D971" s="1" t="s">
        <v>3594</v>
      </c>
      <c r="E971" s="1" t="s">
        <v>3595</v>
      </c>
      <c r="F971" s="1" t="s">
        <v>6255</v>
      </c>
      <c r="G971" s="1" t="s">
        <v>6527</v>
      </c>
      <c r="H971" s="1" t="s">
        <v>6528</v>
      </c>
      <c r="I971" s="52" t="s">
        <v>2562</v>
      </c>
      <c r="J971" s="52" t="s">
        <v>2563</v>
      </c>
      <c r="K971" s="52" t="s">
        <v>3597</v>
      </c>
      <c r="M971" s="2"/>
      <c r="O971" s="1" t="s">
        <v>6597</v>
      </c>
      <c r="P971" s="52" t="s">
        <v>6415</v>
      </c>
    </row>
    <row r="972" ht="13.2" spans="1:16">
      <c r="A972" s="1">
        <v>971</v>
      </c>
      <c r="B972" s="1" t="s">
        <v>6</v>
      </c>
      <c r="C972" s="1" t="s">
        <v>7</v>
      </c>
      <c r="D972" s="1" t="s">
        <v>3594</v>
      </c>
      <c r="E972" s="1" t="s">
        <v>3595</v>
      </c>
      <c r="F972" s="1" t="s">
        <v>6255</v>
      </c>
      <c r="G972" s="1" t="s">
        <v>6527</v>
      </c>
      <c r="H972" s="1" t="s">
        <v>6528</v>
      </c>
      <c r="I972" s="52" t="s">
        <v>2564</v>
      </c>
      <c r="J972" s="52" t="s">
        <v>2565</v>
      </c>
      <c r="K972" s="52" t="s">
        <v>3597</v>
      </c>
      <c r="M972" s="2"/>
      <c r="O972" s="1" t="s">
        <v>6599</v>
      </c>
      <c r="P972" s="52" t="s">
        <v>3916</v>
      </c>
    </row>
    <row r="973" ht="13.2" spans="1:16">
      <c r="A973" s="1">
        <v>972</v>
      </c>
      <c r="B973" s="1" t="s">
        <v>6</v>
      </c>
      <c r="C973" s="1" t="s">
        <v>7</v>
      </c>
      <c r="D973" s="1" t="s">
        <v>3594</v>
      </c>
      <c r="E973" s="1" t="s">
        <v>3595</v>
      </c>
      <c r="F973" s="1" t="s">
        <v>6255</v>
      </c>
      <c r="G973" s="1" t="s">
        <v>6527</v>
      </c>
      <c r="H973" s="1" t="s">
        <v>6528</v>
      </c>
      <c r="I973" s="52" t="s">
        <v>2566</v>
      </c>
      <c r="J973" s="52" t="s">
        <v>2567</v>
      </c>
      <c r="K973" s="1" t="s">
        <v>3602</v>
      </c>
      <c r="M973" s="2"/>
      <c r="O973" s="1" t="s">
        <v>6601</v>
      </c>
      <c r="P973" s="52" t="s">
        <v>6024</v>
      </c>
    </row>
    <row r="974" ht="13.2" spans="1:16">
      <c r="A974" s="1">
        <v>973</v>
      </c>
      <c r="B974" s="1" t="s">
        <v>6</v>
      </c>
      <c r="C974" s="1" t="s">
        <v>7</v>
      </c>
      <c r="D974" s="1" t="s">
        <v>3594</v>
      </c>
      <c r="E974" s="1" t="s">
        <v>3595</v>
      </c>
      <c r="F974" s="1" t="s">
        <v>6255</v>
      </c>
      <c r="G974" s="1" t="s">
        <v>6527</v>
      </c>
      <c r="H974" s="1" t="s">
        <v>6528</v>
      </c>
      <c r="I974" s="52" t="s">
        <v>2568</v>
      </c>
      <c r="J974" s="52" t="s">
        <v>2569</v>
      </c>
      <c r="K974" s="52" t="s">
        <v>3597</v>
      </c>
      <c r="M974" s="2"/>
      <c r="O974" s="1" t="s">
        <v>6603</v>
      </c>
      <c r="P974" s="52" t="s">
        <v>6379</v>
      </c>
    </row>
    <row r="975" ht="13.2" spans="1:16">
      <c r="A975" s="1">
        <v>974</v>
      </c>
      <c r="B975" s="1" t="s">
        <v>6</v>
      </c>
      <c r="C975" s="1" t="s">
        <v>7</v>
      </c>
      <c r="D975" s="1" t="s">
        <v>3594</v>
      </c>
      <c r="E975" s="1" t="s">
        <v>3595</v>
      </c>
      <c r="F975" s="1" t="s">
        <v>6255</v>
      </c>
      <c r="G975" s="1" t="s">
        <v>6527</v>
      </c>
      <c r="H975" s="1" t="s">
        <v>6528</v>
      </c>
      <c r="I975" s="52" t="s">
        <v>2570</v>
      </c>
      <c r="J975" s="52" t="s">
        <v>2571</v>
      </c>
      <c r="K975" s="52" t="s">
        <v>3597</v>
      </c>
      <c r="M975" s="2"/>
      <c r="N975" s="1" t="s">
        <v>6605</v>
      </c>
      <c r="O975" s="1" t="s">
        <v>6606</v>
      </c>
      <c r="P975" s="52" t="s">
        <v>3786</v>
      </c>
    </row>
    <row r="976" ht="13.2" spans="1:16">
      <c r="A976" s="1">
        <v>975</v>
      </c>
      <c r="B976" s="1" t="s">
        <v>6</v>
      </c>
      <c r="C976" s="1" t="s">
        <v>7</v>
      </c>
      <c r="D976" s="1" t="s">
        <v>3594</v>
      </c>
      <c r="E976" s="1" t="s">
        <v>3595</v>
      </c>
      <c r="F976" s="1" t="s">
        <v>6255</v>
      </c>
      <c r="G976" s="1" t="s">
        <v>6527</v>
      </c>
      <c r="H976" s="1" t="s">
        <v>6528</v>
      </c>
      <c r="I976" s="52" t="s">
        <v>2572</v>
      </c>
      <c r="J976" s="52" t="s">
        <v>2573</v>
      </c>
      <c r="K976" s="52" t="s">
        <v>3597</v>
      </c>
      <c r="M976" s="2"/>
      <c r="O976" s="1" t="s">
        <v>6608</v>
      </c>
      <c r="P976" s="52" t="s">
        <v>5159</v>
      </c>
    </row>
    <row r="977" ht="13.2" spans="1:16">
      <c r="A977" s="1">
        <v>976</v>
      </c>
      <c r="B977" s="1" t="s">
        <v>6</v>
      </c>
      <c r="C977" s="1" t="s">
        <v>7</v>
      </c>
      <c r="D977" s="1" t="s">
        <v>3594</v>
      </c>
      <c r="E977" s="1" t="s">
        <v>3595</v>
      </c>
      <c r="F977" s="1" t="s">
        <v>6255</v>
      </c>
      <c r="G977" s="1" t="s">
        <v>6527</v>
      </c>
      <c r="H977" s="1" t="s">
        <v>6528</v>
      </c>
      <c r="I977" s="52" t="s">
        <v>2574</v>
      </c>
      <c r="J977" s="52" t="s">
        <v>2575</v>
      </c>
      <c r="K977" s="52" t="s">
        <v>3597</v>
      </c>
      <c r="M977" s="2"/>
      <c r="O977" s="1" t="s">
        <v>6610</v>
      </c>
      <c r="P977" s="52" t="s">
        <v>6075</v>
      </c>
    </row>
    <row r="978" ht="13.2" spans="1:16">
      <c r="A978" s="1">
        <v>977</v>
      </c>
      <c r="B978" s="1" t="s">
        <v>6</v>
      </c>
      <c r="C978" s="1" t="s">
        <v>7</v>
      </c>
      <c r="D978" s="1" t="s">
        <v>3594</v>
      </c>
      <c r="E978" s="1" t="s">
        <v>3595</v>
      </c>
      <c r="F978" s="1" t="s">
        <v>6255</v>
      </c>
      <c r="G978" s="1" t="s">
        <v>6527</v>
      </c>
      <c r="H978" s="1" t="s">
        <v>6528</v>
      </c>
      <c r="I978" s="52" t="s">
        <v>2576</v>
      </c>
      <c r="J978" s="52" t="s">
        <v>2577</v>
      </c>
      <c r="K978" s="52" t="s">
        <v>3597</v>
      </c>
      <c r="M978" s="2"/>
      <c r="O978" s="1" t="s">
        <v>6612</v>
      </c>
      <c r="P978" s="52" t="s">
        <v>6434</v>
      </c>
    </row>
    <row r="979" ht="13.2" spans="1:16">
      <c r="A979" s="1">
        <v>978</v>
      </c>
      <c r="B979" s="1" t="s">
        <v>6</v>
      </c>
      <c r="C979" s="1" t="s">
        <v>7</v>
      </c>
      <c r="D979" s="1" t="s">
        <v>3594</v>
      </c>
      <c r="E979" s="1" t="s">
        <v>3595</v>
      </c>
      <c r="F979" s="1" t="s">
        <v>6255</v>
      </c>
      <c r="G979" s="1" t="s">
        <v>6614</v>
      </c>
      <c r="H979" s="1" t="s">
        <v>6615</v>
      </c>
      <c r="I979" s="52" t="s">
        <v>2377</v>
      </c>
      <c r="J979" s="52" t="s">
        <v>2378</v>
      </c>
      <c r="K979" s="52" t="s">
        <v>3597</v>
      </c>
      <c r="M979" s="2"/>
      <c r="O979" s="1" t="s">
        <v>6616</v>
      </c>
      <c r="P979" s="52" t="s">
        <v>5793</v>
      </c>
    </row>
    <row r="980" ht="13.2" spans="1:16">
      <c r="A980" s="1">
        <v>979</v>
      </c>
      <c r="B980" s="1" t="s">
        <v>6</v>
      </c>
      <c r="C980" s="1" t="s">
        <v>7</v>
      </c>
      <c r="D980" s="1" t="s">
        <v>3594</v>
      </c>
      <c r="E980" s="1" t="s">
        <v>3595</v>
      </c>
      <c r="F980" s="1" t="s">
        <v>6255</v>
      </c>
      <c r="G980" s="1" t="s">
        <v>6614</v>
      </c>
      <c r="H980" s="1" t="s">
        <v>6615</v>
      </c>
      <c r="I980" s="52" t="s">
        <v>2379</v>
      </c>
      <c r="J980" s="52" t="s">
        <v>2380</v>
      </c>
      <c r="K980" s="52" t="s">
        <v>3597</v>
      </c>
      <c r="M980" s="2"/>
      <c r="O980" s="1" t="s">
        <v>6618</v>
      </c>
      <c r="P980" s="52" t="s">
        <v>4045</v>
      </c>
    </row>
    <row r="981" ht="13.2" spans="1:16">
      <c r="A981" s="1">
        <v>980</v>
      </c>
      <c r="B981" s="1" t="s">
        <v>6</v>
      </c>
      <c r="C981" s="1" t="s">
        <v>7</v>
      </c>
      <c r="D981" s="1" t="s">
        <v>3594</v>
      </c>
      <c r="E981" s="1" t="s">
        <v>3595</v>
      </c>
      <c r="F981" s="1" t="s">
        <v>6255</v>
      </c>
      <c r="G981" s="1" t="s">
        <v>6614</v>
      </c>
      <c r="H981" s="1" t="s">
        <v>6615</v>
      </c>
      <c r="I981" s="52" t="s">
        <v>2578</v>
      </c>
      <c r="J981" s="52" t="s">
        <v>2579</v>
      </c>
      <c r="K981" s="52" t="s">
        <v>3597</v>
      </c>
      <c r="M981" s="2"/>
      <c r="O981" s="1" t="s">
        <v>6620</v>
      </c>
      <c r="P981" s="52" t="s">
        <v>4031</v>
      </c>
    </row>
    <row r="982" ht="13.2" spans="1:16">
      <c r="A982" s="1">
        <v>981</v>
      </c>
      <c r="B982" s="1" t="s">
        <v>6</v>
      </c>
      <c r="C982" s="1" t="s">
        <v>7</v>
      </c>
      <c r="D982" s="1" t="s">
        <v>3594</v>
      </c>
      <c r="E982" s="1" t="s">
        <v>3595</v>
      </c>
      <c r="F982" s="1" t="s">
        <v>6255</v>
      </c>
      <c r="G982" s="1" t="s">
        <v>6614</v>
      </c>
      <c r="H982" s="1" t="s">
        <v>6615</v>
      </c>
      <c r="I982" s="52" t="s">
        <v>2580</v>
      </c>
      <c r="J982" s="52" t="s">
        <v>2581</v>
      </c>
      <c r="K982" s="52" t="s">
        <v>3597</v>
      </c>
      <c r="M982" s="2"/>
      <c r="O982" s="1" t="s">
        <v>6622</v>
      </c>
      <c r="P982" s="52" t="s">
        <v>697</v>
      </c>
    </row>
    <row r="983" ht="13.2" spans="1:16">
      <c r="A983" s="1">
        <v>982</v>
      </c>
      <c r="B983" s="1" t="s">
        <v>6</v>
      </c>
      <c r="C983" s="1" t="s">
        <v>7</v>
      </c>
      <c r="D983" s="1" t="s">
        <v>3594</v>
      </c>
      <c r="E983" s="1" t="s">
        <v>3595</v>
      </c>
      <c r="F983" s="1" t="s">
        <v>6255</v>
      </c>
      <c r="G983" s="1" t="s">
        <v>6614</v>
      </c>
      <c r="H983" s="1" t="s">
        <v>6615</v>
      </c>
      <c r="I983" s="52" t="s">
        <v>2582</v>
      </c>
      <c r="J983" s="52" t="s">
        <v>2583</v>
      </c>
      <c r="K983" s="52" t="s">
        <v>3597</v>
      </c>
      <c r="M983" s="2"/>
      <c r="O983" s="1" t="s">
        <v>6624</v>
      </c>
      <c r="P983" s="52" t="s">
        <v>6537</v>
      </c>
    </row>
    <row r="984" ht="13.2" spans="1:16">
      <c r="A984" s="1">
        <v>983</v>
      </c>
      <c r="B984" s="1" t="s">
        <v>6</v>
      </c>
      <c r="C984" s="1" t="s">
        <v>7</v>
      </c>
      <c r="D984" s="1" t="s">
        <v>3594</v>
      </c>
      <c r="E984" s="1" t="s">
        <v>3595</v>
      </c>
      <c r="F984" s="1" t="s">
        <v>6255</v>
      </c>
      <c r="G984" s="1" t="s">
        <v>6614</v>
      </c>
      <c r="H984" s="1" t="s">
        <v>6615</v>
      </c>
      <c r="I984" s="52" t="s">
        <v>2584</v>
      </c>
      <c r="J984" s="52" t="s">
        <v>2585</v>
      </c>
      <c r="K984" s="52" t="s">
        <v>3597</v>
      </c>
      <c r="M984" s="2"/>
      <c r="O984" s="1" t="s">
        <v>6626</v>
      </c>
      <c r="P984" s="52" t="s">
        <v>5741</v>
      </c>
    </row>
    <row r="985" ht="13.2" spans="1:16">
      <c r="A985" s="1">
        <v>984</v>
      </c>
      <c r="B985" s="1" t="s">
        <v>6</v>
      </c>
      <c r="C985" s="1" t="s">
        <v>7</v>
      </c>
      <c r="D985" s="1" t="s">
        <v>3594</v>
      </c>
      <c r="E985" s="1" t="s">
        <v>3595</v>
      </c>
      <c r="F985" s="1" t="s">
        <v>6255</v>
      </c>
      <c r="G985" s="1" t="s">
        <v>6614</v>
      </c>
      <c r="H985" s="1" t="s">
        <v>6615</v>
      </c>
      <c r="I985" s="52" t="s">
        <v>2586</v>
      </c>
      <c r="J985" s="52" t="s">
        <v>2587</v>
      </c>
      <c r="K985" s="52" t="s">
        <v>3597</v>
      </c>
      <c r="M985" s="2"/>
      <c r="O985" s="1" t="s">
        <v>6628</v>
      </c>
      <c r="P985" s="52" t="s">
        <v>4108</v>
      </c>
    </row>
    <row r="986" ht="13.2" spans="1:16">
      <c r="A986" s="1">
        <v>985</v>
      </c>
      <c r="B986" s="1" t="s">
        <v>6</v>
      </c>
      <c r="C986" s="1" t="s">
        <v>7</v>
      </c>
      <c r="D986" s="1" t="s">
        <v>3594</v>
      </c>
      <c r="E986" s="1" t="s">
        <v>3595</v>
      </c>
      <c r="F986" s="1" t="s">
        <v>6255</v>
      </c>
      <c r="G986" s="1" t="s">
        <v>6614</v>
      </c>
      <c r="H986" s="1" t="s">
        <v>6615</v>
      </c>
      <c r="I986" s="52" t="s">
        <v>2587</v>
      </c>
      <c r="J986" s="52" t="s">
        <v>2588</v>
      </c>
      <c r="K986" s="52" t="s">
        <v>3597</v>
      </c>
      <c r="M986" s="2"/>
      <c r="O986" s="1" t="s">
        <v>6630</v>
      </c>
      <c r="P986" s="52" t="s">
        <v>6342</v>
      </c>
    </row>
    <row r="987" ht="13.2" spans="1:16">
      <c r="A987" s="1">
        <v>986</v>
      </c>
      <c r="B987" s="1" t="s">
        <v>6</v>
      </c>
      <c r="C987" s="1" t="s">
        <v>7</v>
      </c>
      <c r="D987" s="1" t="s">
        <v>3594</v>
      </c>
      <c r="E987" s="1" t="s">
        <v>3595</v>
      </c>
      <c r="F987" s="1" t="s">
        <v>6255</v>
      </c>
      <c r="G987" s="1" t="s">
        <v>6614</v>
      </c>
      <c r="H987" s="1" t="s">
        <v>6615</v>
      </c>
      <c r="I987" s="52" t="s">
        <v>2589</v>
      </c>
      <c r="J987" s="52" t="s">
        <v>2513</v>
      </c>
      <c r="K987" s="52" t="s">
        <v>3597</v>
      </c>
      <c r="M987" s="2"/>
      <c r="O987" s="1" t="s">
        <v>6632</v>
      </c>
      <c r="P987" s="52" t="s">
        <v>5047</v>
      </c>
    </row>
    <row r="988" ht="13.2" spans="1:16">
      <c r="A988" s="1">
        <v>987</v>
      </c>
      <c r="B988" s="1" t="s">
        <v>6</v>
      </c>
      <c r="C988" s="1" t="s">
        <v>7</v>
      </c>
      <c r="D988" s="1" t="s">
        <v>3594</v>
      </c>
      <c r="E988" s="1" t="s">
        <v>3595</v>
      </c>
      <c r="F988" s="1" t="s">
        <v>6255</v>
      </c>
      <c r="G988" s="1" t="s">
        <v>6614</v>
      </c>
      <c r="H988" s="1" t="s">
        <v>6615</v>
      </c>
      <c r="I988" s="52" t="s">
        <v>2590</v>
      </c>
      <c r="J988" s="52" t="s">
        <v>2514</v>
      </c>
      <c r="K988" s="52" t="s">
        <v>3597</v>
      </c>
      <c r="M988" s="2"/>
      <c r="O988" s="1" t="s">
        <v>6634</v>
      </c>
      <c r="P988" s="52" t="s">
        <v>4706</v>
      </c>
    </row>
    <row r="989" ht="13.2" spans="1:16">
      <c r="A989" s="1">
        <v>988</v>
      </c>
      <c r="B989" s="1" t="s">
        <v>6</v>
      </c>
      <c r="C989" s="1" t="s">
        <v>7</v>
      </c>
      <c r="D989" s="1" t="s">
        <v>3594</v>
      </c>
      <c r="E989" s="1" t="s">
        <v>3595</v>
      </c>
      <c r="F989" s="1" t="s">
        <v>6255</v>
      </c>
      <c r="G989" s="1" t="s">
        <v>6614</v>
      </c>
      <c r="H989" s="1" t="s">
        <v>6615</v>
      </c>
      <c r="I989" s="52" t="s">
        <v>2515</v>
      </c>
      <c r="J989" s="52" t="s">
        <v>2516</v>
      </c>
      <c r="K989" s="52" t="s">
        <v>3597</v>
      </c>
      <c r="M989" s="2"/>
      <c r="O989" s="1" t="s">
        <v>6636</v>
      </c>
      <c r="P989" s="52" t="s">
        <v>6350</v>
      </c>
    </row>
    <row r="990" ht="13.2" spans="1:16">
      <c r="A990" s="1">
        <v>989</v>
      </c>
      <c r="B990" s="1" t="s">
        <v>6</v>
      </c>
      <c r="C990" s="1" t="s">
        <v>7</v>
      </c>
      <c r="D990" s="1" t="s">
        <v>3594</v>
      </c>
      <c r="E990" s="1" t="s">
        <v>3595</v>
      </c>
      <c r="F990" s="1" t="s">
        <v>6255</v>
      </c>
      <c r="G990" s="1" t="s">
        <v>6614</v>
      </c>
      <c r="H990" s="1" t="s">
        <v>6615</v>
      </c>
      <c r="I990" s="52" t="s">
        <v>2517</v>
      </c>
      <c r="J990" s="52" t="s">
        <v>2518</v>
      </c>
      <c r="K990" s="52" t="s">
        <v>3597</v>
      </c>
      <c r="M990" s="2"/>
      <c r="O990" s="1" t="s">
        <v>6638</v>
      </c>
      <c r="P990" s="52" t="s">
        <v>3993</v>
      </c>
    </row>
    <row r="991" ht="13.2" spans="1:16">
      <c r="A991" s="1">
        <v>990</v>
      </c>
      <c r="B991" s="1" t="s">
        <v>6</v>
      </c>
      <c r="C991" s="1" t="s">
        <v>7</v>
      </c>
      <c r="D991" s="1" t="s">
        <v>3594</v>
      </c>
      <c r="E991" s="1" t="s">
        <v>3595</v>
      </c>
      <c r="F991" s="1" t="s">
        <v>6255</v>
      </c>
      <c r="G991" s="1" t="s">
        <v>6614</v>
      </c>
      <c r="H991" s="1" t="s">
        <v>6615</v>
      </c>
      <c r="I991" s="52" t="s">
        <v>2519</v>
      </c>
      <c r="J991" s="52" t="s">
        <v>2520</v>
      </c>
      <c r="K991" s="52" t="s">
        <v>3597</v>
      </c>
      <c r="M991" s="2"/>
      <c r="O991" s="1" t="s">
        <v>6640</v>
      </c>
      <c r="P991" s="52" t="s">
        <v>4108</v>
      </c>
    </row>
    <row r="992" ht="13.2" spans="1:16">
      <c r="A992" s="1">
        <v>991</v>
      </c>
      <c r="B992" s="1" t="s">
        <v>6</v>
      </c>
      <c r="C992" s="1" t="s">
        <v>7</v>
      </c>
      <c r="D992" s="1" t="s">
        <v>3594</v>
      </c>
      <c r="E992" s="1" t="s">
        <v>3595</v>
      </c>
      <c r="F992" s="1" t="s">
        <v>6255</v>
      </c>
      <c r="G992" s="1" t="s">
        <v>6614</v>
      </c>
      <c r="H992" s="1" t="s">
        <v>6615</v>
      </c>
      <c r="I992" s="52" t="s">
        <v>2521</v>
      </c>
      <c r="J992" s="52" t="s">
        <v>2522</v>
      </c>
      <c r="K992" s="52" t="s">
        <v>3597</v>
      </c>
      <c r="M992" s="2"/>
      <c r="O992" s="1" t="s">
        <v>6642</v>
      </c>
      <c r="P992" s="52" t="s">
        <v>4897</v>
      </c>
    </row>
    <row r="993" ht="13.2" spans="1:16">
      <c r="A993" s="1">
        <v>992</v>
      </c>
      <c r="B993" s="1" t="s">
        <v>6</v>
      </c>
      <c r="C993" s="1" t="s">
        <v>7</v>
      </c>
      <c r="D993" s="1" t="s">
        <v>3594</v>
      </c>
      <c r="E993" s="1" t="s">
        <v>3595</v>
      </c>
      <c r="F993" s="1" t="s">
        <v>6255</v>
      </c>
      <c r="G993" s="1" t="s">
        <v>6614</v>
      </c>
      <c r="H993" s="1" t="s">
        <v>6615</v>
      </c>
      <c r="I993" s="52" t="s">
        <v>2523</v>
      </c>
      <c r="J993" s="52" t="s">
        <v>2591</v>
      </c>
      <c r="K993" s="52" t="s">
        <v>3597</v>
      </c>
      <c r="M993" s="2"/>
      <c r="O993" s="1" t="s">
        <v>6644</v>
      </c>
      <c r="P993" s="52" t="s">
        <v>4263</v>
      </c>
    </row>
    <row r="994" ht="13.2" spans="1:16">
      <c r="A994" s="1">
        <v>993</v>
      </c>
      <c r="B994" s="1" t="s">
        <v>6</v>
      </c>
      <c r="C994" s="1" t="s">
        <v>7</v>
      </c>
      <c r="D994" s="1" t="s">
        <v>3594</v>
      </c>
      <c r="E994" s="1" t="s">
        <v>3595</v>
      </c>
      <c r="F994" s="1" t="s">
        <v>6255</v>
      </c>
      <c r="G994" s="1" t="s">
        <v>6614</v>
      </c>
      <c r="H994" s="1" t="s">
        <v>6615</v>
      </c>
      <c r="I994" s="52" t="s">
        <v>2592</v>
      </c>
      <c r="J994" s="52" t="s">
        <v>2593</v>
      </c>
      <c r="K994" s="52" t="s">
        <v>3597</v>
      </c>
      <c r="M994" s="2"/>
      <c r="O994" s="1" t="s">
        <v>6646</v>
      </c>
      <c r="P994" s="52" t="s">
        <v>6363</v>
      </c>
    </row>
    <row r="995" ht="13.2" spans="1:16">
      <c r="A995" s="1">
        <v>994</v>
      </c>
      <c r="B995" s="1" t="s">
        <v>6</v>
      </c>
      <c r="C995" s="1" t="s">
        <v>7</v>
      </c>
      <c r="D995" s="1" t="s">
        <v>3594</v>
      </c>
      <c r="E995" s="1" t="s">
        <v>3595</v>
      </c>
      <c r="F995" s="1" t="s">
        <v>6255</v>
      </c>
      <c r="G995" s="1" t="s">
        <v>6614</v>
      </c>
      <c r="H995" s="1" t="s">
        <v>6615</v>
      </c>
      <c r="I995" s="52" t="s">
        <v>2594</v>
      </c>
      <c r="J995" s="52" t="s">
        <v>2595</v>
      </c>
      <c r="K995" s="52" t="s">
        <v>3597</v>
      </c>
      <c r="M995" s="2"/>
      <c r="O995" s="1" t="s">
        <v>6648</v>
      </c>
      <c r="P995" s="52" t="s">
        <v>3924</v>
      </c>
    </row>
    <row r="996" ht="13.2" spans="1:16">
      <c r="A996" s="1">
        <v>995</v>
      </c>
      <c r="B996" s="1" t="s">
        <v>6</v>
      </c>
      <c r="C996" s="1" t="s">
        <v>7</v>
      </c>
      <c r="D996" s="1" t="s">
        <v>3594</v>
      </c>
      <c r="E996" s="1" t="s">
        <v>3595</v>
      </c>
      <c r="F996" s="1" t="s">
        <v>6255</v>
      </c>
      <c r="G996" s="1" t="s">
        <v>6614</v>
      </c>
      <c r="H996" s="1" t="s">
        <v>6615</v>
      </c>
      <c r="I996" s="52" t="s">
        <v>2596</v>
      </c>
      <c r="J996" s="52" t="s">
        <v>2597</v>
      </c>
      <c r="K996" s="52" t="s">
        <v>3597</v>
      </c>
      <c r="M996" s="2"/>
      <c r="O996" s="1" t="s">
        <v>6650</v>
      </c>
      <c r="P996" s="52" t="s">
        <v>4050</v>
      </c>
    </row>
    <row r="997" ht="13.2" spans="1:16">
      <c r="A997" s="1">
        <v>996</v>
      </c>
      <c r="B997" s="1" t="s">
        <v>6</v>
      </c>
      <c r="C997" s="1" t="s">
        <v>7</v>
      </c>
      <c r="D997" s="1" t="s">
        <v>3594</v>
      </c>
      <c r="E997" s="1" t="s">
        <v>3595</v>
      </c>
      <c r="F997" s="1" t="s">
        <v>6255</v>
      </c>
      <c r="G997" s="1" t="s">
        <v>6614</v>
      </c>
      <c r="H997" s="1" t="s">
        <v>6615</v>
      </c>
      <c r="I997" s="52" t="s">
        <v>2598</v>
      </c>
      <c r="J997" s="52" t="s">
        <v>2599</v>
      </c>
      <c r="K997" s="52" t="s">
        <v>3597</v>
      </c>
      <c r="M997" s="2"/>
      <c r="O997" s="1" t="s">
        <v>6652</v>
      </c>
      <c r="P997" s="52" t="s">
        <v>6371</v>
      </c>
    </row>
    <row r="998" ht="13.2" spans="1:16">
      <c r="A998" s="1">
        <v>997</v>
      </c>
      <c r="B998" s="1" t="s">
        <v>6</v>
      </c>
      <c r="C998" s="1" t="s">
        <v>7</v>
      </c>
      <c r="D998" s="1" t="s">
        <v>3594</v>
      </c>
      <c r="E998" s="1" t="s">
        <v>3595</v>
      </c>
      <c r="F998" s="1" t="s">
        <v>6255</v>
      </c>
      <c r="G998" s="1" t="s">
        <v>6614</v>
      </c>
      <c r="H998" s="1" t="s">
        <v>6615</v>
      </c>
      <c r="I998" s="52" t="s">
        <v>2600</v>
      </c>
      <c r="J998" s="52" t="s">
        <v>2601</v>
      </c>
      <c r="K998" s="52" t="s">
        <v>3597</v>
      </c>
      <c r="M998" s="2"/>
      <c r="O998" s="1" t="s">
        <v>6654</v>
      </c>
      <c r="P998" s="52" t="s">
        <v>4235</v>
      </c>
    </row>
    <row r="999" ht="13.2" spans="1:16">
      <c r="A999" s="1">
        <v>998</v>
      </c>
      <c r="B999" s="1" t="s">
        <v>6</v>
      </c>
      <c r="C999" s="1" t="s">
        <v>7</v>
      </c>
      <c r="D999" s="1" t="s">
        <v>3594</v>
      </c>
      <c r="E999" s="1" t="s">
        <v>3595</v>
      </c>
      <c r="F999" s="1" t="s">
        <v>6255</v>
      </c>
      <c r="G999" s="1" t="s">
        <v>6614</v>
      </c>
      <c r="H999" s="1" t="s">
        <v>6615</v>
      </c>
      <c r="I999" s="52" t="s">
        <v>2602</v>
      </c>
      <c r="J999" s="52" t="s">
        <v>2603</v>
      </c>
      <c r="K999" s="52" t="s">
        <v>3597</v>
      </c>
      <c r="M999" s="2"/>
      <c r="O999" s="1" t="s">
        <v>6656</v>
      </c>
      <c r="P999" s="52" t="s">
        <v>4450</v>
      </c>
    </row>
    <row r="1000" ht="13.2" spans="1:18">
      <c r="A1000" s="1">
        <v>999</v>
      </c>
      <c r="B1000" s="1" t="s">
        <v>6</v>
      </c>
      <c r="C1000" s="1" t="s">
        <v>8</v>
      </c>
      <c r="D1000" s="1" t="s">
        <v>3594</v>
      </c>
      <c r="E1000" s="1" t="s">
        <v>3595</v>
      </c>
      <c r="F1000" s="1" t="s">
        <v>6255</v>
      </c>
      <c r="G1000" s="1" t="s">
        <v>6614</v>
      </c>
      <c r="H1000" s="1" t="s">
        <v>6615</v>
      </c>
      <c r="I1000" s="52" t="s">
        <v>2604</v>
      </c>
      <c r="J1000" s="52" t="s">
        <v>2605</v>
      </c>
      <c r="K1000" s="52" t="s">
        <v>3597</v>
      </c>
      <c r="M1000" s="2"/>
      <c r="O1000" s="1" t="s">
        <v>6658</v>
      </c>
      <c r="P1000" s="52" t="s">
        <v>6480</v>
      </c>
      <c r="R1000" s="1" t="s">
        <v>3609</v>
      </c>
    </row>
    <row r="1001" ht="13.2" spans="1:16">
      <c r="A1001" s="1">
        <v>1000</v>
      </c>
      <c r="B1001" s="1" t="s">
        <v>6</v>
      </c>
      <c r="C1001" s="1" t="s">
        <v>7</v>
      </c>
      <c r="D1001" s="1" t="s">
        <v>3594</v>
      </c>
      <c r="E1001" s="1" t="s">
        <v>3595</v>
      </c>
      <c r="F1001" s="1" t="s">
        <v>6255</v>
      </c>
      <c r="G1001" s="1" t="s">
        <v>6614</v>
      </c>
      <c r="H1001" s="1" t="s">
        <v>6615</v>
      </c>
      <c r="I1001" s="52" t="s">
        <v>2606</v>
      </c>
      <c r="J1001" s="52" t="s">
        <v>2607</v>
      </c>
      <c r="K1001" s="52" t="s">
        <v>3597</v>
      </c>
      <c r="M1001" s="2"/>
      <c r="O1001" s="1" t="s">
        <v>6659</v>
      </c>
      <c r="P1001" s="52" t="s">
        <v>4490</v>
      </c>
    </row>
    <row r="1002" ht="13.2" spans="1:16">
      <c r="A1002" s="1">
        <v>1001</v>
      </c>
      <c r="B1002" s="1" t="s">
        <v>6</v>
      </c>
      <c r="C1002" s="1" t="s">
        <v>7</v>
      </c>
      <c r="D1002" s="1" t="s">
        <v>3594</v>
      </c>
      <c r="E1002" s="1" t="s">
        <v>3595</v>
      </c>
      <c r="F1002" s="1" t="s">
        <v>6255</v>
      </c>
      <c r="G1002" s="1" t="s">
        <v>6614</v>
      </c>
      <c r="H1002" s="1" t="s">
        <v>6615</v>
      </c>
      <c r="I1002" s="52" t="s">
        <v>2608</v>
      </c>
      <c r="J1002" s="52" t="s">
        <v>2609</v>
      </c>
      <c r="K1002" s="52" t="s">
        <v>3597</v>
      </c>
      <c r="M1002" s="2"/>
      <c r="O1002" s="1" t="s">
        <v>6661</v>
      </c>
      <c r="P1002" s="52" t="s">
        <v>4284</v>
      </c>
    </row>
    <row r="1003" ht="13.2" spans="1:16">
      <c r="A1003" s="1">
        <v>1002</v>
      </c>
      <c r="B1003" s="1" t="s">
        <v>6</v>
      </c>
      <c r="C1003" s="1" t="s">
        <v>7</v>
      </c>
      <c r="D1003" s="1" t="s">
        <v>3594</v>
      </c>
      <c r="E1003" s="1" t="s">
        <v>3595</v>
      </c>
      <c r="F1003" s="1" t="s">
        <v>6255</v>
      </c>
      <c r="G1003" s="1" t="s">
        <v>6614</v>
      </c>
      <c r="H1003" s="1" t="s">
        <v>6615</v>
      </c>
      <c r="I1003" s="52" t="s">
        <v>2610</v>
      </c>
      <c r="J1003" s="52" t="s">
        <v>2611</v>
      </c>
      <c r="K1003" s="52" t="s">
        <v>3597</v>
      </c>
      <c r="M1003" s="2"/>
      <c r="O1003" s="1" t="s">
        <v>6663</v>
      </c>
      <c r="P1003" s="52" t="s">
        <v>3999</v>
      </c>
    </row>
    <row r="1004" ht="13.2" spans="1:16">
      <c r="A1004" s="1">
        <v>1003</v>
      </c>
      <c r="B1004" s="1" t="s">
        <v>6</v>
      </c>
      <c r="C1004" s="1" t="s">
        <v>7</v>
      </c>
      <c r="D1004" s="1" t="s">
        <v>3594</v>
      </c>
      <c r="E1004" s="1" t="s">
        <v>3595</v>
      </c>
      <c r="F1004" s="1" t="s">
        <v>6255</v>
      </c>
      <c r="G1004" s="1" t="s">
        <v>6614</v>
      </c>
      <c r="H1004" s="1" t="s">
        <v>6615</v>
      </c>
      <c r="I1004" s="52" t="s">
        <v>2612</v>
      </c>
      <c r="J1004" s="52" t="s">
        <v>2613</v>
      </c>
      <c r="K1004" s="52" t="s">
        <v>3597</v>
      </c>
      <c r="M1004" s="2"/>
      <c r="O1004" s="1" t="s">
        <v>6665</v>
      </c>
      <c r="P1004" s="52" t="s">
        <v>3832</v>
      </c>
    </row>
    <row r="1005" ht="13.2" spans="1:16">
      <c r="A1005" s="1">
        <v>1004</v>
      </c>
      <c r="B1005" s="1" t="s">
        <v>6</v>
      </c>
      <c r="C1005" s="1" t="s">
        <v>7</v>
      </c>
      <c r="D1005" s="1" t="s">
        <v>3594</v>
      </c>
      <c r="E1005" s="1" t="s">
        <v>3595</v>
      </c>
      <c r="F1005" s="1" t="s">
        <v>6255</v>
      </c>
      <c r="G1005" s="1" t="s">
        <v>6614</v>
      </c>
      <c r="H1005" s="1" t="s">
        <v>6615</v>
      </c>
      <c r="I1005" s="52" t="s">
        <v>2614</v>
      </c>
      <c r="J1005" s="52" t="s">
        <v>2615</v>
      </c>
      <c r="K1005" s="1" t="s">
        <v>3602</v>
      </c>
      <c r="M1005" s="2"/>
      <c r="O1005" s="1" t="s">
        <v>6667</v>
      </c>
      <c r="P1005" s="52" t="s">
        <v>5893</v>
      </c>
    </row>
    <row r="1006" ht="13.2" spans="1:16">
      <c r="A1006" s="1">
        <v>1005</v>
      </c>
      <c r="B1006" s="1" t="s">
        <v>6</v>
      </c>
      <c r="C1006" s="1" t="s">
        <v>7</v>
      </c>
      <c r="D1006" s="1" t="s">
        <v>3594</v>
      </c>
      <c r="E1006" s="1" t="s">
        <v>3595</v>
      </c>
      <c r="F1006" s="1" t="s">
        <v>6255</v>
      </c>
      <c r="G1006" s="1" t="s">
        <v>6614</v>
      </c>
      <c r="H1006" s="1" t="s">
        <v>6615</v>
      </c>
      <c r="I1006" s="52" t="s">
        <v>2616</v>
      </c>
      <c r="J1006" s="52" t="s">
        <v>2617</v>
      </c>
      <c r="K1006" s="52" t="s">
        <v>3597</v>
      </c>
      <c r="M1006" s="2"/>
      <c r="O1006" s="1" t="s">
        <v>6669</v>
      </c>
      <c r="P1006" s="52" t="s">
        <v>4021</v>
      </c>
    </row>
    <row r="1007" ht="13.2" spans="1:16">
      <c r="A1007" s="1">
        <v>1006</v>
      </c>
      <c r="B1007" s="1" t="s">
        <v>6</v>
      </c>
      <c r="C1007" s="1" t="s">
        <v>7</v>
      </c>
      <c r="D1007" s="1" t="s">
        <v>3594</v>
      </c>
      <c r="E1007" s="1" t="s">
        <v>3595</v>
      </c>
      <c r="F1007" s="1" t="s">
        <v>6255</v>
      </c>
      <c r="G1007" s="1" t="s">
        <v>6614</v>
      </c>
      <c r="H1007" s="1" t="s">
        <v>6615</v>
      </c>
      <c r="I1007" s="52" t="s">
        <v>2618</v>
      </c>
      <c r="J1007" s="52" t="s">
        <v>2619</v>
      </c>
      <c r="K1007" s="1" t="s">
        <v>3602</v>
      </c>
      <c r="M1007" s="2"/>
      <c r="O1007" s="1" t="s">
        <v>6671</v>
      </c>
      <c r="P1007" s="52" t="s">
        <v>5346</v>
      </c>
    </row>
    <row r="1008" ht="13.2" spans="1:16">
      <c r="A1008" s="1">
        <v>1007</v>
      </c>
      <c r="B1008" s="1" t="s">
        <v>6</v>
      </c>
      <c r="C1008" s="1" t="s">
        <v>7</v>
      </c>
      <c r="D1008" s="1" t="s">
        <v>3594</v>
      </c>
      <c r="E1008" s="1" t="s">
        <v>3595</v>
      </c>
      <c r="F1008" s="1" t="s">
        <v>6255</v>
      </c>
      <c r="G1008" s="1" t="s">
        <v>6614</v>
      </c>
      <c r="H1008" s="1" t="s">
        <v>6615</v>
      </c>
      <c r="I1008" s="52" t="s">
        <v>2620</v>
      </c>
      <c r="J1008" s="52" t="s">
        <v>2621</v>
      </c>
      <c r="K1008" s="52" t="s">
        <v>3597</v>
      </c>
      <c r="M1008" s="2"/>
      <c r="O1008" s="1" t="s">
        <v>6673</v>
      </c>
      <c r="P1008" s="52" t="s">
        <v>6403</v>
      </c>
    </row>
    <row r="1009" ht="13.2" spans="1:16">
      <c r="A1009" s="1">
        <v>1008</v>
      </c>
      <c r="B1009" s="1" t="s">
        <v>6</v>
      </c>
      <c r="C1009" s="1" t="s">
        <v>7</v>
      </c>
      <c r="D1009" s="1" t="s">
        <v>3594</v>
      </c>
      <c r="E1009" s="1" t="s">
        <v>3595</v>
      </c>
      <c r="F1009" s="1" t="s">
        <v>6255</v>
      </c>
      <c r="G1009" s="1" t="s">
        <v>6614</v>
      </c>
      <c r="H1009" s="1" t="s">
        <v>6615</v>
      </c>
      <c r="I1009" s="52" t="s">
        <v>2622</v>
      </c>
      <c r="J1009" s="52" t="s">
        <v>2623</v>
      </c>
      <c r="K1009" s="52" t="s">
        <v>3597</v>
      </c>
      <c r="M1009" s="2"/>
      <c r="O1009" s="1" t="s">
        <v>6675</v>
      </c>
      <c r="P1009" s="52" t="s">
        <v>6075</v>
      </c>
    </row>
    <row r="1010" ht="13.2" spans="1:16">
      <c r="A1010" s="1">
        <v>1009</v>
      </c>
      <c r="B1010" s="1" t="s">
        <v>6</v>
      </c>
      <c r="C1010" s="1" t="s">
        <v>7</v>
      </c>
      <c r="D1010" s="1" t="s">
        <v>3594</v>
      </c>
      <c r="E1010" s="1" t="s">
        <v>3595</v>
      </c>
      <c r="F1010" s="1" t="s">
        <v>6255</v>
      </c>
      <c r="G1010" s="1" t="s">
        <v>6614</v>
      </c>
      <c r="H1010" s="1" t="s">
        <v>6615</v>
      </c>
      <c r="I1010" s="52" t="s">
        <v>2624</v>
      </c>
      <c r="J1010" s="52" t="s">
        <v>2625</v>
      </c>
      <c r="K1010" s="52" t="s">
        <v>3597</v>
      </c>
      <c r="M1010" s="2"/>
      <c r="O1010" s="1" t="s">
        <v>6677</v>
      </c>
      <c r="P1010" s="52" t="s">
        <v>4082</v>
      </c>
    </row>
    <row r="1011" ht="13.2" spans="1:16">
      <c r="A1011" s="1">
        <v>1010</v>
      </c>
      <c r="B1011" s="1" t="s">
        <v>6</v>
      </c>
      <c r="C1011" s="1" t="s">
        <v>7</v>
      </c>
      <c r="D1011" s="1" t="s">
        <v>3594</v>
      </c>
      <c r="E1011" s="1" t="s">
        <v>3595</v>
      </c>
      <c r="F1011" s="1" t="s">
        <v>6255</v>
      </c>
      <c r="G1011" s="1" t="s">
        <v>6614</v>
      </c>
      <c r="H1011" s="1" t="s">
        <v>6615</v>
      </c>
      <c r="I1011" s="52" t="s">
        <v>2626</v>
      </c>
      <c r="J1011" s="52" t="s">
        <v>2627</v>
      </c>
      <c r="K1011" s="52" t="s">
        <v>3597</v>
      </c>
      <c r="M1011" s="2"/>
      <c r="O1011" s="1" t="s">
        <v>6679</v>
      </c>
      <c r="P1011" s="52" t="s">
        <v>4359</v>
      </c>
    </row>
    <row r="1012" ht="13.2" spans="1:16">
      <c r="A1012" s="1">
        <v>1011</v>
      </c>
      <c r="B1012" s="1" t="s">
        <v>6</v>
      </c>
      <c r="C1012" s="1" t="s">
        <v>7</v>
      </c>
      <c r="D1012" s="1" t="s">
        <v>3594</v>
      </c>
      <c r="E1012" s="1" t="s">
        <v>3595</v>
      </c>
      <c r="F1012" s="1" t="s">
        <v>6255</v>
      </c>
      <c r="G1012" s="1" t="s">
        <v>6614</v>
      </c>
      <c r="H1012" s="1" t="s">
        <v>6615</v>
      </c>
      <c r="I1012" s="52" t="s">
        <v>2628</v>
      </c>
      <c r="J1012" s="52" t="s">
        <v>2629</v>
      </c>
      <c r="K1012" s="52" t="s">
        <v>3597</v>
      </c>
      <c r="M1012" s="2"/>
      <c r="O1012" s="1" t="s">
        <v>6681</v>
      </c>
      <c r="P1012" s="52" t="s">
        <v>5738</v>
      </c>
    </row>
    <row r="1013" ht="13.2" spans="1:16">
      <c r="A1013" s="1">
        <v>1012</v>
      </c>
      <c r="B1013" s="1" t="s">
        <v>6</v>
      </c>
      <c r="C1013" s="1" t="s">
        <v>7</v>
      </c>
      <c r="D1013" s="1" t="s">
        <v>3594</v>
      </c>
      <c r="E1013" s="1" t="s">
        <v>3595</v>
      </c>
      <c r="F1013" s="1" t="s">
        <v>6255</v>
      </c>
      <c r="G1013" s="1" t="s">
        <v>6614</v>
      </c>
      <c r="H1013" s="1" t="s">
        <v>6615</v>
      </c>
      <c r="I1013" s="52" t="s">
        <v>2630</v>
      </c>
      <c r="J1013" s="52" t="s">
        <v>2631</v>
      </c>
      <c r="K1013" s="52" t="s">
        <v>3597</v>
      </c>
      <c r="M1013" s="2"/>
      <c r="O1013" s="1" t="s">
        <v>6683</v>
      </c>
      <c r="P1013" s="52" t="s">
        <v>6415</v>
      </c>
    </row>
    <row r="1014" ht="13.2" spans="1:16">
      <c r="A1014" s="1">
        <v>1013</v>
      </c>
      <c r="B1014" s="1" t="s">
        <v>6</v>
      </c>
      <c r="C1014" s="1" t="s">
        <v>7</v>
      </c>
      <c r="D1014" s="1" t="s">
        <v>3594</v>
      </c>
      <c r="E1014" s="1" t="s">
        <v>3595</v>
      </c>
      <c r="F1014" s="1" t="s">
        <v>6255</v>
      </c>
      <c r="G1014" s="1" t="s">
        <v>6614</v>
      </c>
      <c r="H1014" s="1" t="s">
        <v>6615</v>
      </c>
      <c r="I1014" s="52" t="s">
        <v>2632</v>
      </c>
      <c r="J1014" s="52" t="s">
        <v>2633</v>
      </c>
      <c r="K1014" s="52" t="s">
        <v>3597</v>
      </c>
      <c r="M1014" s="2"/>
      <c r="O1014" s="1" t="s">
        <v>6685</v>
      </c>
      <c r="P1014" s="52" t="s">
        <v>3916</v>
      </c>
    </row>
    <row r="1015" ht="13.2" spans="1:16">
      <c r="A1015" s="1">
        <v>1014</v>
      </c>
      <c r="B1015" s="1" t="s">
        <v>6</v>
      </c>
      <c r="C1015" s="1" t="s">
        <v>7</v>
      </c>
      <c r="D1015" s="1" t="s">
        <v>3594</v>
      </c>
      <c r="E1015" s="1" t="s">
        <v>3595</v>
      </c>
      <c r="F1015" s="1" t="s">
        <v>6255</v>
      </c>
      <c r="G1015" s="1" t="s">
        <v>6614</v>
      </c>
      <c r="H1015" s="1" t="s">
        <v>6615</v>
      </c>
      <c r="I1015" s="52" t="s">
        <v>2634</v>
      </c>
      <c r="J1015" s="52" t="s">
        <v>2635</v>
      </c>
      <c r="K1015" s="1" t="s">
        <v>3602</v>
      </c>
      <c r="M1015" s="2"/>
      <c r="O1015" s="1" t="s">
        <v>6687</v>
      </c>
      <c r="P1015" s="52" t="s">
        <v>3627</v>
      </c>
    </row>
    <row r="1016" ht="13.2" spans="1:16">
      <c r="A1016" s="1">
        <v>1015</v>
      </c>
      <c r="B1016" s="1" t="s">
        <v>6</v>
      </c>
      <c r="C1016" s="1" t="s">
        <v>7</v>
      </c>
      <c r="D1016" s="1" t="s">
        <v>3594</v>
      </c>
      <c r="E1016" s="1" t="s">
        <v>3595</v>
      </c>
      <c r="F1016" s="1" t="s">
        <v>6255</v>
      </c>
      <c r="G1016" s="1" t="s">
        <v>6614</v>
      </c>
      <c r="H1016" s="1" t="s">
        <v>6615</v>
      </c>
      <c r="I1016" s="52" t="s">
        <v>2636</v>
      </c>
      <c r="J1016" s="52" t="s">
        <v>2637</v>
      </c>
      <c r="K1016" s="52" t="s">
        <v>3597</v>
      </c>
      <c r="M1016" s="2"/>
      <c r="N1016" s="1" t="s">
        <v>6689</v>
      </c>
      <c r="O1016" s="1" t="s">
        <v>6690</v>
      </c>
      <c r="P1016" s="52" t="s">
        <v>4697</v>
      </c>
    </row>
    <row r="1017" ht="13.2" spans="1:16">
      <c r="A1017" s="1">
        <v>1016</v>
      </c>
      <c r="B1017" s="1" t="s">
        <v>6</v>
      </c>
      <c r="C1017" s="1" t="s">
        <v>7</v>
      </c>
      <c r="D1017" s="1" t="s">
        <v>3594</v>
      </c>
      <c r="E1017" s="1" t="s">
        <v>3595</v>
      </c>
      <c r="F1017" s="1" t="s">
        <v>6255</v>
      </c>
      <c r="G1017" s="1" t="s">
        <v>6614</v>
      </c>
      <c r="H1017" s="1" t="s">
        <v>6615</v>
      </c>
      <c r="I1017" s="52" t="s">
        <v>2638</v>
      </c>
      <c r="J1017" s="52" t="s">
        <v>2639</v>
      </c>
      <c r="K1017" s="1" t="s">
        <v>3602</v>
      </c>
      <c r="M1017" s="2"/>
      <c r="O1017" s="1" t="s">
        <v>6692</v>
      </c>
      <c r="P1017" s="52" t="s">
        <v>5738</v>
      </c>
    </row>
    <row r="1018" ht="13.2" spans="1:16">
      <c r="A1018" s="1">
        <v>1017</v>
      </c>
      <c r="B1018" s="1" t="s">
        <v>6</v>
      </c>
      <c r="C1018" s="1" t="s">
        <v>7</v>
      </c>
      <c r="D1018" s="1" t="s">
        <v>3594</v>
      </c>
      <c r="E1018" s="1" t="s">
        <v>3595</v>
      </c>
      <c r="F1018" s="1" t="s">
        <v>6255</v>
      </c>
      <c r="G1018" s="1" t="s">
        <v>6614</v>
      </c>
      <c r="H1018" s="1" t="s">
        <v>6615</v>
      </c>
      <c r="I1018" s="52" t="s">
        <v>2640</v>
      </c>
      <c r="J1018" s="52" t="s">
        <v>2641</v>
      </c>
      <c r="K1018" s="52" t="s">
        <v>3597</v>
      </c>
      <c r="M1018" s="2"/>
      <c r="O1018" s="1" t="s">
        <v>6694</v>
      </c>
      <c r="P1018" s="52" t="s">
        <v>6075</v>
      </c>
    </row>
    <row r="1019" ht="13.2" spans="1:16">
      <c r="A1019" s="1">
        <v>1018</v>
      </c>
      <c r="B1019" s="1" t="s">
        <v>6</v>
      </c>
      <c r="C1019" s="1" t="s">
        <v>7</v>
      </c>
      <c r="D1019" s="1" t="s">
        <v>3594</v>
      </c>
      <c r="E1019" s="1" t="s">
        <v>3595</v>
      </c>
      <c r="F1019" s="1" t="s">
        <v>6255</v>
      </c>
      <c r="G1019" s="1" t="s">
        <v>6614</v>
      </c>
      <c r="H1019" s="1" t="s">
        <v>6615</v>
      </c>
      <c r="I1019" s="52" t="s">
        <v>2642</v>
      </c>
      <c r="J1019" s="52" t="s">
        <v>2643</v>
      </c>
      <c r="K1019" s="52" t="s">
        <v>3597</v>
      </c>
      <c r="M1019" s="2"/>
      <c r="O1019" s="1" t="s">
        <v>6696</v>
      </c>
      <c r="P1019" s="52" t="s">
        <v>6434</v>
      </c>
    </row>
    <row r="1020" ht="13.2" spans="1:16">
      <c r="A1020" s="1">
        <v>1019</v>
      </c>
      <c r="B1020" s="1" t="s">
        <v>6</v>
      </c>
      <c r="C1020" s="1" t="s">
        <v>7</v>
      </c>
      <c r="D1020" s="1" t="s">
        <v>3594</v>
      </c>
      <c r="E1020" s="1" t="s">
        <v>3595</v>
      </c>
      <c r="F1020" s="1" t="s">
        <v>6255</v>
      </c>
      <c r="G1020" s="1" t="s">
        <v>6698</v>
      </c>
      <c r="H1020" s="1" t="s">
        <v>6699</v>
      </c>
      <c r="I1020" s="52" t="s">
        <v>2644</v>
      </c>
      <c r="J1020" s="52" t="s">
        <v>2645</v>
      </c>
      <c r="K1020" s="52" t="s">
        <v>3597</v>
      </c>
      <c r="M1020" s="2"/>
      <c r="O1020" s="1" t="s">
        <v>6700</v>
      </c>
      <c r="P1020" s="52" t="s">
        <v>5793</v>
      </c>
    </row>
    <row r="1021" ht="13.2" spans="1:16">
      <c r="A1021" s="1">
        <v>1020</v>
      </c>
      <c r="B1021" s="1" t="s">
        <v>6</v>
      </c>
      <c r="C1021" s="1" t="s">
        <v>7</v>
      </c>
      <c r="D1021" s="1" t="s">
        <v>3594</v>
      </c>
      <c r="E1021" s="1" t="s">
        <v>3595</v>
      </c>
      <c r="F1021" s="1" t="s">
        <v>6255</v>
      </c>
      <c r="G1021" s="1" t="s">
        <v>6698</v>
      </c>
      <c r="H1021" s="1" t="s">
        <v>6699</v>
      </c>
      <c r="I1021" s="52" t="s">
        <v>2646</v>
      </c>
      <c r="J1021" s="52" t="s">
        <v>2647</v>
      </c>
      <c r="K1021" s="52" t="s">
        <v>3597</v>
      </c>
      <c r="M1021" s="2"/>
      <c r="O1021" s="1" t="s">
        <v>6702</v>
      </c>
      <c r="P1021" s="52" t="s">
        <v>4045</v>
      </c>
    </row>
    <row r="1022" ht="13.2" spans="1:16">
      <c r="A1022" s="1">
        <v>1021</v>
      </c>
      <c r="B1022" s="1" t="s">
        <v>6</v>
      </c>
      <c r="C1022" s="1" t="s">
        <v>7</v>
      </c>
      <c r="D1022" s="1" t="s">
        <v>3594</v>
      </c>
      <c r="E1022" s="1" t="s">
        <v>3595</v>
      </c>
      <c r="F1022" s="1" t="s">
        <v>6255</v>
      </c>
      <c r="G1022" s="1" t="s">
        <v>6698</v>
      </c>
      <c r="H1022" s="1" t="s">
        <v>6699</v>
      </c>
      <c r="I1022" s="52" t="s">
        <v>2578</v>
      </c>
      <c r="J1022" s="52" t="s">
        <v>2648</v>
      </c>
      <c r="K1022" s="52" t="s">
        <v>3597</v>
      </c>
      <c r="M1022" s="2"/>
      <c r="O1022" s="1" t="s">
        <v>6704</v>
      </c>
      <c r="P1022" s="52" t="s">
        <v>6330</v>
      </c>
    </row>
    <row r="1023" ht="13.2" spans="1:16">
      <c r="A1023" s="1">
        <v>1022</v>
      </c>
      <c r="B1023" s="1" t="s">
        <v>6</v>
      </c>
      <c r="C1023" s="1" t="s">
        <v>7</v>
      </c>
      <c r="D1023" s="1" t="s">
        <v>3594</v>
      </c>
      <c r="E1023" s="1" t="s">
        <v>3595</v>
      </c>
      <c r="F1023" s="1" t="s">
        <v>6255</v>
      </c>
      <c r="G1023" s="1" t="s">
        <v>6698</v>
      </c>
      <c r="H1023" s="1" t="s">
        <v>6699</v>
      </c>
      <c r="I1023" s="52" t="s">
        <v>2649</v>
      </c>
      <c r="J1023" s="52" t="s">
        <v>2650</v>
      </c>
      <c r="K1023" s="52" t="s">
        <v>3597</v>
      </c>
      <c r="M1023" s="2"/>
      <c r="O1023" s="1" t="s">
        <v>6706</v>
      </c>
      <c r="P1023" s="52" t="s">
        <v>4453</v>
      </c>
    </row>
    <row r="1024" ht="13.2" spans="1:18">
      <c r="A1024" s="1">
        <v>1023</v>
      </c>
      <c r="B1024" s="1" t="s">
        <v>6</v>
      </c>
      <c r="C1024" s="1" t="s">
        <v>8</v>
      </c>
      <c r="D1024" s="1" t="s">
        <v>3594</v>
      </c>
      <c r="E1024" s="1" t="s">
        <v>3595</v>
      </c>
      <c r="F1024" s="1" t="s">
        <v>6255</v>
      </c>
      <c r="G1024" s="1" t="s">
        <v>6698</v>
      </c>
      <c r="H1024" s="1" t="s">
        <v>6699</v>
      </c>
      <c r="I1024" s="52" t="s">
        <v>2651</v>
      </c>
      <c r="J1024" s="52" t="s">
        <v>2652</v>
      </c>
      <c r="K1024" s="52" t="s">
        <v>3597</v>
      </c>
      <c r="M1024" s="2"/>
      <c r="O1024" s="1" t="s">
        <v>6708</v>
      </c>
      <c r="P1024" s="52" t="s">
        <v>3599</v>
      </c>
      <c r="R1024" s="1" t="s">
        <v>3609</v>
      </c>
    </row>
    <row r="1025" ht="13.2" spans="1:16">
      <c r="A1025" s="1">
        <v>1024</v>
      </c>
      <c r="B1025" s="1" t="s">
        <v>6</v>
      </c>
      <c r="C1025" s="1" t="s">
        <v>7</v>
      </c>
      <c r="D1025" s="1" t="s">
        <v>3594</v>
      </c>
      <c r="E1025" s="1" t="s">
        <v>3595</v>
      </c>
      <c r="F1025" s="1" t="s">
        <v>6255</v>
      </c>
      <c r="G1025" s="1" t="s">
        <v>6698</v>
      </c>
      <c r="H1025" s="1" t="s">
        <v>6699</v>
      </c>
      <c r="I1025" s="52" t="s">
        <v>2653</v>
      </c>
      <c r="J1025" s="52" t="s">
        <v>2654</v>
      </c>
      <c r="K1025" s="52" t="s">
        <v>3597</v>
      </c>
      <c r="M1025" s="2"/>
      <c r="O1025" s="1" t="s">
        <v>6709</v>
      </c>
      <c r="P1025" s="52" t="s">
        <v>5741</v>
      </c>
    </row>
    <row r="1026" ht="13.2" spans="1:16">
      <c r="A1026" s="1">
        <v>1025</v>
      </c>
      <c r="B1026" s="1" t="s">
        <v>6</v>
      </c>
      <c r="C1026" s="1" t="s">
        <v>7</v>
      </c>
      <c r="D1026" s="1" t="s">
        <v>3594</v>
      </c>
      <c r="E1026" s="1" t="s">
        <v>3595</v>
      </c>
      <c r="F1026" s="1" t="s">
        <v>6255</v>
      </c>
      <c r="G1026" s="1" t="s">
        <v>6698</v>
      </c>
      <c r="H1026" s="1" t="s">
        <v>6699</v>
      </c>
      <c r="I1026" s="52" t="s">
        <v>2655</v>
      </c>
      <c r="J1026" s="52" t="s">
        <v>2656</v>
      </c>
      <c r="K1026" s="52" t="s">
        <v>3597</v>
      </c>
      <c r="M1026" s="2"/>
      <c r="O1026" s="1" t="s">
        <v>6711</v>
      </c>
      <c r="P1026" s="52" t="s">
        <v>4108</v>
      </c>
    </row>
    <row r="1027" ht="13.2" spans="1:16">
      <c r="A1027" s="1">
        <v>1026</v>
      </c>
      <c r="B1027" s="1" t="s">
        <v>6</v>
      </c>
      <c r="C1027" s="1" t="s">
        <v>7</v>
      </c>
      <c r="D1027" s="1" t="s">
        <v>3594</v>
      </c>
      <c r="E1027" s="1" t="s">
        <v>3595</v>
      </c>
      <c r="F1027" s="1" t="s">
        <v>6255</v>
      </c>
      <c r="G1027" s="1" t="s">
        <v>6698</v>
      </c>
      <c r="H1027" s="1" t="s">
        <v>6699</v>
      </c>
      <c r="I1027" s="52" t="s">
        <v>2656</v>
      </c>
      <c r="J1027" s="52" t="s">
        <v>2657</v>
      </c>
      <c r="K1027" s="52" t="s">
        <v>3597</v>
      </c>
      <c r="M1027" s="2"/>
      <c r="O1027" s="1" t="s">
        <v>6713</v>
      </c>
      <c r="P1027" s="52" t="s">
        <v>6342</v>
      </c>
    </row>
    <row r="1028" ht="13.2" spans="1:16">
      <c r="A1028" s="1">
        <v>1027</v>
      </c>
      <c r="B1028" s="1" t="s">
        <v>6</v>
      </c>
      <c r="C1028" s="1" t="s">
        <v>7</v>
      </c>
      <c r="D1028" s="1" t="s">
        <v>3594</v>
      </c>
      <c r="E1028" s="1" t="s">
        <v>3595</v>
      </c>
      <c r="F1028" s="1" t="s">
        <v>6255</v>
      </c>
      <c r="G1028" s="1" t="s">
        <v>6698</v>
      </c>
      <c r="H1028" s="1" t="s">
        <v>6699</v>
      </c>
      <c r="I1028" s="52" t="s">
        <v>2658</v>
      </c>
      <c r="J1028" s="52" t="s">
        <v>2659</v>
      </c>
      <c r="K1028" s="52" t="s">
        <v>3597</v>
      </c>
      <c r="M1028" s="2"/>
      <c r="O1028" s="1" t="s">
        <v>6715</v>
      </c>
      <c r="P1028" s="52" t="s">
        <v>5047</v>
      </c>
    </row>
    <row r="1029" ht="13.2" spans="1:16">
      <c r="A1029" s="1">
        <v>1028</v>
      </c>
      <c r="B1029" s="1" t="s">
        <v>6</v>
      </c>
      <c r="C1029" s="1" t="s">
        <v>7</v>
      </c>
      <c r="D1029" s="1" t="s">
        <v>3594</v>
      </c>
      <c r="E1029" s="1" t="s">
        <v>3595</v>
      </c>
      <c r="F1029" s="1" t="s">
        <v>6255</v>
      </c>
      <c r="G1029" s="1" t="s">
        <v>6698</v>
      </c>
      <c r="H1029" s="1" t="s">
        <v>6699</v>
      </c>
      <c r="I1029" s="52" t="s">
        <v>2660</v>
      </c>
      <c r="J1029" s="52" t="s">
        <v>2661</v>
      </c>
      <c r="K1029" s="52" t="s">
        <v>3597</v>
      </c>
      <c r="M1029" s="2"/>
      <c r="O1029" s="1" t="s">
        <v>6717</v>
      </c>
      <c r="P1029" s="52" t="s">
        <v>5749</v>
      </c>
    </row>
    <row r="1030" ht="13.2" spans="1:16">
      <c r="A1030" s="1">
        <v>1029</v>
      </c>
      <c r="B1030" s="1" t="s">
        <v>6</v>
      </c>
      <c r="C1030" s="1" t="s">
        <v>7</v>
      </c>
      <c r="D1030" s="1" t="s">
        <v>3594</v>
      </c>
      <c r="E1030" s="1" t="s">
        <v>3595</v>
      </c>
      <c r="F1030" s="1" t="s">
        <v>6255</v>
      </c>
      <c r="G1030" s="1" t="s">
        <v>6698</v>
      </c>
      <c r="H1030" s="1" t="s">
        <v>6699</v>
      </c>
      <c r="I1030" s="52" t="s">
        <v>2662</v>
      </c>
      <c r="J1030" s="52" t="s">
        <v>2663</v>
      </c>
      <c r="K1030" s="52" t="s">
        <v>3597</v>
      </c>
      <c r="M1030" s="2"/>
      <c r="O1030" s="1" t="s">
        <v>6719</v>
      </c>
      <c r="P1030" s="52" t="s">
        <v>6350</v>
      </c>
    </row>
    <row r="1031" ht="13.2" spans="1:16">
      <c r="A1031" s="1">
        <v>1030</v>
      </c>
      <c r="B1031" s="1" t="s">
        <v>6</v>
      </c>
      <c r="C1031" s="1" t="s">
        <v>7</v>
      </c>
      <c r="D1031" s="1" t="s">
        <v>3594</v>
      </c>
      <c r="E1031" s="1" t="s">
        <v>3595</v>
      </c>
      <c r="F1031" s="1" t="s">
        <v>6255</v>
      </c>
      <c r="G1031" s="1" t="s">
        <v>6698</v>
      </c>
      <c r="H1031" s="1" t="s">
        <v>6699</v>
      </c>
      <c r="I1031" s="52" t="s">
        <v>2664</v>
      </c>
      <c r="J1031" s="52" t="s">
        <v>2665</v>
      </c>
      <c r="K1031" s="52" t="s">
        <v>3597</v>
      </c>
      <c r="M1031" s="2"/>
      <c r="O1031" s="1" t="s">
        <v>6721</v>
      </c>
      <c r="P1031" s="52" t="s">
        <v>3993</v>
      </c>
    </row>
    <row r="1032" ht="13.2" spans="1:16">
      <c r="A1032" s="1">
        <v>1031</v>
      </c>
      <c r="B1032" s="1" t="s">
        <v>6</v>
      </c>
      <c r="C1032" s="1" t="s">
        <v>7</v>
      </c>
      <c r="D1032" s="1" t="s">
        <v>3594</v>
      </c>
      <c r="E1032" s="1" t="s">
        <v>3595</v>
      </c>
      <c r="F1032" s="1" t="s">
        <v>6255</v>
      </c>
      <c r="G1032" s="1" t="s">
        <v>6698</v>
      </c>
      <c r="H1032" s="1" t="s">
        <v>6699</v>
      </c>
      <c r="I1032" s="52" t="s">
        <v>2666</v>
      </c>
      <c r="J1032" s="52" t="s">
        <v>2667</v>
      </c>
      <c r="K1032" s="52" t="s">
        <v>3597</v>
      </c>
      <c r="M1032" s="2"/>
      <c r="O1032" s="1" t="s">
        <v>6723</v>
      </c>
      <c r="P1032" s="52" t="s">
        <v>4108</v>
      </c>
    </row>
    <row r="1033" ht="13.2" spans="1:16">
      <c r="A1033" s="1">
        <v>1032</v>
      </c>
      <c r="B1033" s="1" t="s">
        <v>6</v>
      </c>
      <c r="C1033" s="1" t="s">
        <v>7</v>
      </c>
      <c r="D1033" s="1" t="s">
        <v>3594</v>
      </c>
      <c r="E1033" s="1" t="s">
        <v>3595</v>
      </c>
      <c r="F1033" s="1" t="s">
        <v>6255</v>
      </c>
      <c r="G1033" s="1" t="s">
        <v>6698</v>
      </c>
      <c r="H1033" s="1" t="s">
        <v>6699</v>
      </c>
      <c r="I1033" s="52" t="s">
        <v>2668</v>
      </c>
      <c r="J1033" s="52" t="s">
        <v>2669</v>
      </c>
      <c r="K1033" s="52" t="s">
        <v>3597</v>
      </c>
      <c r="M1033" s="2"/>
      <c r="O1033" s="1" t="s">
        <v>6725</v>
      </c>
      <c r="P1033" s="52" t="s">
        <v>4897</v>
      </c>
    </row>
    <row r="1034" ht="13.2" spans="1:16">
      <c r="A1034" s="1">
        <v>1033</v>
      </c>
      <c r="B1034" s="1" t="s">
        <v>6</v>
      </c>
      <c r="C1034" s="1" t="s">
        <v>7</v>
      </c>
      <c r="D1034" s="1" t="s">
        <v>3594</v>
      </c>
      <c r="E1034" s="1" t="s">
        <v>3595</v>
      </c>
      <c r="F1034" s="1" t="s">
        <v>6255</v>
      </c>
      <c r="G1034" s="1" t="s">
        <v>6698</v>
      </c>
      <c r="H1034" s="1" t="s">
        <v>6699</v>
      </c>
      <c r="I1034" s="52" t="s">
        <v>2522</v>
      </c>
      <c r="J1034" s="52" t="s">
        <v>2670</v>
      </c>
      <c r="K1034" s="52" t="s">
        <v>3597</v>
      </c>
      <c r="M1034" s="2"/>
      <c r="O1034" s="1" t="s">
        <v>6727</v>
      </c>
      <c r="P1034" s="52" t="s">
        <v>5489</v>
      </c>
    </row>
    <row r="1035" ht="13.2" spans="1:16">
      <c r="A1035" s="1">
        <v>1034</v>
      </c>
      <c r="B1035" s="1" t="s">
        <v>6</v>
      </c>
      <c r="C1035" s="1" t="s">
        <v>7</v>
      </c>
      <c r="D1035" s="1" t="s">
        <v>3594</v>
      </c>
      <c r="E1035" s="1" t="s">
        <v>3595</v>
      </c>
      <c r="F1035" s="1" t="s">
        <v>6255</v>
      </c>
      <c r="G1035" s="1" t="s">
        <v>6698</v>
      </c>
      <c r="H1035" s="1" t="s">
        <v>6699</v>
      </c>
      <c r="I1035" s="52" t="s">
        <v>2671</v>
      </c>
      <c r="J1035" s="52" t="s">
        <v>2593</v>
      </c>
      <c r="K1035" s="52" t="s">
        <v>3597</v>
      </c>
      <c r="M1035" s="2"/>
      <c r="O1035" s="1" t="s">
        <v>6729</v>
      </c>
      <c r="P1035" s="52" t="s">
        <v>6730</v>
      </c>
    </row>
    <row r="1036" ht="13.2" spans="1:16">
      <c r="A1036" s="1">
        <v>1035</v>
      </c>
      <c r="B1036" s="1" t="s">
        <v>6</v>
      </c>
      <c r="C1036" s="1" t="s">
        <v>7</v>
      </c>
      <c r="D1036" s="1" t="s">
        <v>3594</v>
      </c>
      <c r="E1036" s="1" t="s">
        <v>3595</v>
      </c>
      <c r="F1036" s="1" t="s">
        <v>6255</v>
      </c>
      <c r="G1036" s="1" t="s">
        <v>6698</v>
      </c>
      <c r="H1036" s="1" t="s">
        <v>6699</v>
      </c>
      <c r="I1036" s="52" t="s">
        <v>2594</v>
      </c>
      <c r="J1036" s="52" t="s">
        <v>2672</v>
      </c>
      <c r="K1036" s="52" t="s">
        <v>3597</v>
      </c>
      <c r="M1036" s="2"/>
      <c r="O1036" s="1" t="s">
        <v>6733</v>
      </c>
      <c r="P1036" s="52" t="s">
        <v>6497</v>
      </c>
    </row>
    <row r="1037" ht="13.2" spans="1:16">
      <c r="A1037" s="1">
        <v>1036</v>
      </c>
      <c r="B1037" s="1" t="s">
        <v>6</v>
      </c>
      <c r="C1037" s="1" t="s">
        <v>7</v>
      </c>
      <c r="D1037" s="1" t="s">
        <v>3594</v>
      </c>
      <c r="E1037" s="1" t="s">
        <v>3595</v>
      </c>
      <c r="F1037" s="1" t="s">
        <v>6255</v>
      </c>
      <c r="G1037" s="1" t="s">
        <v>6698</v>
      </c>
      <c r="H1037" s="1" t="s">
        <v>6699</v>
      </c>
      <c r="I1037" s="52" t="s">
        <v>2673</v>
      </c>
      <c r="J1037" s="52" t="s">
        <v>2674</v>
      </c>
      <c r="K1037" s="52" t="s">
        <v>3597</v>
      </c>
      <c r="M1037" s="2"/>
      <c r="O1037" s="1" t="s">
        <v>6735</v>
      </c>
      <c r="P1037" s="52" t="s">
        <v>3774</v>
      </c>
    </row>
    <row r="1038" ht="13.2" spans="1:16">
      <c r="A1038" s="1">
        <v>1037</v>
      </c>
      <c r="B1038" s="1" t="s">
        <v>6</v>
      </c>
      <c r="C1038" s="1" t="s">
        <v>7</v>
      </c>
      <c r="D1038" s="1" t="s">
        <v>3594</v>
      </c>
      <c r="E1038" s="1" t="s">
        <v>3595</v>
      </c>
      <c r="F1038" s="1" t="s">
        <v>6255</v>
      </c>
      <c r="G1038" s="1" t="s">
        <v>6698</v>
      </c>
      <c r="H1038" s="1" t="s">
        <v>6699</v>
      </c>
      <c r="I1038" s="52" t="s">
        <v>2675</v>
      </c>
      <c r="J1038" s="52" t="s">
        <v>2676</v>
      </c>
      <c r="K1038" s="52" t="s">
        <v>3597</v>
      </c>
      <c r="M1038" s="2"/>
      <c r="O1038" s="1" t="s">
        <v>6737</v>
      </c>
      <c r="P1038" s="52" t="s">
        <v>6371</v>
      </c>
    </row>
    <row r="1039" ht="13.2" spans="1:16">
      <c r="A1039" s="1">
        <v>1038</v>
      </c>
      <c r="B1039" s="1" t="s">
        <v>6</v>
      </c>
      <c r="C1039" s="1" t="s">
        <v>7</v>
      </c>
      <c r="D1039" s="1" t="s">
        <v>3594</v>
      </c>
      <c r="E1039" s="1" t="s">
        <v>3595</v>
      </c>
      <c r="F1039" s="1" t="s">
        <v>6255</v>
      </c>
      <c r="G1039" s="1" t="s">
        <v>6698</v>
      </c>
      <c r="H1039" s="1" t="s">
        <v>6699</v>
      </c>
      <c r="I1039" s="52" t="s">
        <v>2677</v>
      </c>
      <c r="J1039" s="52" t="s">
        <v>2678</v>
      </c>
      <c r="K1039" s="52" t="s">
        <v>3597</v>
      </c>
      <c r="M1039" s="2"/>
      <c r="O1039" s="1" t="s">
        <v>6739</v>
      </c>
      <c r="P1039" s="52" t="s">
        <v>5012</v>
      </c>
    </row>
    <row r="1040" ht="13.2" spans="1:16">
      <c r="A1040" s="1">
        <v>1039</v>
      </c>
      <c r="B1040" s="1" t="s">
        <v>6</v>
      </c>
      <c r="C1040" s="1" t="s">
        <v>7</v>
      </c>
      <c r="D1040" s="1" t="s">
        <v>3594</v>
      </c>
      <c r="E1040" s="1" t="s">
        <v>3595</v>
      </c>
      <c r="F1040" s="1" t="s">
        <v>6255</v>
      </c>
      <c r="G1040" s="1" t="s">
        <v>6698</v>
      </c>
      <c r="H1040" s="1" t="s">
        <v>6699</v>
      </c>
      <c r="I1040" s="52" t="s">
        <v>2679</v>
      </c>
      <c r="J1040" s="52" t="s">
        <v>2680</v>
      </c>
      <c r="K1040" s="52" t="s">
        <v>3597</v>
      </c>
      <c r="M1040" s="2"/>
      <c r="O1040" s="1" t="s">
        <v>6742</v>
      </c>
      <c r="P1040" s="52" t="s">
        <v>4450</v>
      </c>
    </row>
    <row r="1041" ht="13.2" spans="1:16">
      <c r="A1041" s="1">
        <v>1040</v>
      </c>
      <c r="B1041" s="1" t="s">
        <v>6</v>
      </c>
      <c r="C1041" s="1" t="s">
        <v>7</v>
      </c>
      <c r="D1041" s="1" t="s">
        <v>3594</v>
      </c>
      <c r="E1041" s="1" t="s">
        <v>3595</v>
      </c>
      <c r="F1041" s="1" t="s">
        <v>6255</v>
      </c>
      <c r="G1041" s="1" t="s">
        <v>6698</v>
      </c>
      <c r="H1041" s="1" t="s">
        <v>6699</v>
      </c>
      <c r="I1041" s="52" t="s">
        <v>2681</v>
      </c>
      <c r="J1041" s="52" t="s">
        <v>2682</v>
      </c>
      <c r="K1041" s="52" t="s">
        <v>3597</v>
      </c>
      <c r="M1041" s="2"/>
      <c r="O1041" s="1" t="s">
        <v>6744</v>
      </c>
      <c r="P1041" s="52" t="s">
        <v>6379</v>
      </c>
    </row>
    <row r="1042" ht="13.2" spans="1:16">
      <c r="A1042" s="1">
        <v>1041</v>
      </c>
      <c r="B1042" s="1" t="s">
        <v>6</v>
      </c>
      <c r="C1042" s="1" t="s">
        <v>7</v>
      </c>
      <c r="D1042" s="1" t="s">
        <v>3594</v>
      </c>
      <c r="E1042" s="1" t="s">
        <v>3595</v>
      </c>
      <c r="F1042" s="1" t="s">
        <v>6255</v>
      </c>
      <c r="G1042" s="1" t="s">
        <v>6698</v>
      </c>
      <c r="H1042" s="1" t="s">
        <v>6699</v>
      </c>
      <c r="I1042" s="52" t="s">
        <v>2683</v>
      </c>
      <c r="J1042" s="52" t="s">
        <v>2684</v>
      </c>
      <c r="K1042" s="52" t="s">
        <v>3597</v>
      </c>
      <c r="M1042" s="2"/>
      <c r="O1042" s="1" t="s">
        <v>6746</v>
      </c>
      <c r="P1042" s="52" t="s">
        <v>4490</v>
      </c>
    </row>
    <row r="1043" ht="13.2" spans="1:16">
      <c r="A1043" s="1">
        <v>1042</v>
      </c>
      <c r="B1043" s="1" t="s">
        <v>6</v>
      </c>
      <c r="C1043" s="1" t="s">
        <v>7</v>
      </c>
      <c r="D1043" s="1" t="s">
        <v>3594</v>
      </c>
      <c r="E1043" s="1" t="s">
        <v>3595</v>
      </c>
      <c r="F1043" s="1" t="s">
        <v>6255</v>
      </c>
      <c r="G1043" s="1" t="s">
        <v>6698</v>
      </c>
      <c r="H1043" s="1" t="s">
        <v>6699</v>
      </c>
      <c r="I1043" s="52" t="s">
        <v>2685</v>
      </c>
      <c r="J1043" s="52" t="s">
        <v>2609</v>
      </c>
      <c r="K1043" s="52" t="s">
        <v>3597</v>
      </c>
      <c r="M1043" s="2"/>
      <c r="O1043" s="1" t="s">
        <v>6748</v>
      </c>
      <c r="P1043" s="52" t="s">
        <v>5730</v>
      </c>
    </row>
    <row r="1044" ht="13.2" spans="1:16">
      <c r="A1044" s="1">
        <v>1043</v>
      </c>
      <c r="B1044" s="1" t="s">
        <v>6</v>
      </c>
      <c r="C1044" s="1" t="s">
        <v>7</v>
      </c>
      <c r="D1044" s="1" t="s">
        <v>3594</v>
      </c>
      <c r="E1044" s="1" t="s">
        <v>3595</v>
      </c>
      <c r="F1044" s="1" t="s">
        <v>6255</v>
      </c>
      <c r="G1044" s="1" t="s">
        <v>6698</v>
      </c>
      <c r="H1044" s="1" t="s">
        <v>6699</v>
      </c>
      <c r="I1044" s="52" t="s">
        <v>2464</v>
      </c>
      <c r="J1044" s="52" t="s">
        <v>2686</v>
      </c>
      <c r="K1044" s="52" t="s">
        <v>3597</v>
      </c>
      <c r="M1044" s="2"/>
      <c r="O1044" s="1" t="s">
        <v>6750</v>
      </c>
      <c r="P1044" s="52" t="s">
        <v>3999</v>
      </c>
    </row>
    <row r="1045" ht="13.2" spans="1:16">
      <c r="A1045" s="1">
        <v>1044</v>
      </c>
      <c r="B1045" s="1" t="s">
        <v>6</v>
      </c>
      <c r="C1045" s="1" t="s">
        <v>7</v>
      </c>
      <c r="D1045" s="1" t="s">
        <v>3594</v>
      </c>
      <c r="E1045" s="1" t="s">
        <v>3595</v>
      </c>
      <c r="F1045" s="1" t="s">
        <v>6255</v>
      </c>
      <c r="G1045" s="1" t="s">
        <v>6698</v>
      </c>
      <c r="H1045" s="1" t="s">
        <v>6699</v>
      </c>
      <c r="I1045" s="52" t="s">
        <v>2425</v>
      </c>
      <c r="J1045" s="52" t="s">
        <v>2687</v>
      </c>
      <c r="K1045" s="52" t="s">
        <v>3597</v>
      </c>
      <c r="M1045" s="2"/>
      <c r="O1045" s="1" t="s">
        <v>6752</v>
      </c>
      <c r="P1045" s="52" t="s">
        <v>3832</v>
      </c>
    </row>
    <row r="1046" ht="13.2" spans="1:16">
      <c r="A1046" s="1">
        <v>1045</v>
      </c>
      <c r="B1046" s="1" t="s">
        <v>6</v>
      </c>
      <c r="C1046" s="1" t="s">
        <v>7</v>
      </c>
      <c r="D1046" s="1" t="s">
        <v>3594</v>
      </c>
      <c r="E1046" s="1" t="s">
        <v>3595</v>
      </c>
      <c r="F1046" s="1" t="s">
        <v>6255</v>
      </c>
      <c r="G1046" s="1" t="s">
        <v>6698</v>
      </c>
      <c r="H1046" s="1" t="s">
        <v>6699</v>
      </c>
      <c r="I1046" s="52" t="s">
        <v>2688</v>
      </c>
      <c r="J1046" s="52" t="s">
        <v>2689</v>
      </c>
      <c r="K1046" s="52" t="s">
        <v>3597</v>
      </c>
      <c r="M1046" s="2"/>
      <c r="O1046" s="1" t="s">
        <v>6754</v>
      </c>
      <c r="P1046" s="52" t="s">
        <v>4223</v>
      </c>
    </row>
    <row r="1047" ht="13.2" spans="1:16">
      <c r="A1047" s="1">
        <v>1046</v>
      </c>
      <c r="B1047" s="1" t="s">
        <v>6</v>
      </c>
      <c r="C1047" s="1" t="s">
        <v>7</v>
      </c>
      <c r="D1047" s="1" t="s">
        <v>3594</v>
      </c>
      <c r="E1047" s="1" t="s">
        <v>3595</v>
      </c>
      <c r="F1047" s="1" t="s">
        <v>6255</v>
      </c>
      <c r="G1047" s="1" t="s">
        <v>6698</v>
      </c>
      <c r="H1047" s="1" t="s">
        <v>6699</v>
      </c>
      <c r="I1047" s="52" t="s">
        <v>2690</v>
      </c>
      <c r="J1047" s="52" t="s">
        <v>2691</v>
      </c>
      <c r="K1047" s="52" t="s">
        <v>3597</v>
      </c>
      <c r="M1047" s="2"/>
      <c r="O1047" s="1" t="s">
        <v>6756</v>
      </c>
      <c r="P1047" s="52" t="s">
        <v>5336</v>
      </c>
    </row>
    <row r="1048" ht="13.2" spans="1:16">
      <c r="A1048" s="1">
        <v>1047</v>
      </c>
      <c r="B1048" s="1" t="s">
        <v>6</v>
      </c>
      <c r="C1048" s="1" t="s">
        <v>7</v>
      </c>
      <c r="D1048" s="1" t="s">
        <v>3594</v>
      </c>
      <c r="E1048" s="1" t="s">
        <v>3595</v>
      </c>
      <c r="F1048" s="1" t="s">
        <v>6255</v>
      </c>
      <c r="G1048" s="1" t="s">
        <v>6698</v>
      </c>
      <c r="H1048" s="1" t="s">
        <v>6699</v>
      </c>
      <c r="I1048" s="52" t="s">
        <v>2692</v>
      </c>
      <c r="J1048" s="52" t="s">
        <v>2433</v>
      </c>
      <c r="K1048" s="1" t="s">
        <v>3602</v>
      </c>
      <c r="M1048" s="2"/>
      <c r="O1048" s="1" t="s">
        <v>6758</v>
      </c>
      <c r="P1048" s="52" t="s">
        <v>6759</v>
      </c>
    </row>
    <row r="1049" ht="13.2" spans="1:16">
      <c r="A1049" s="1">
        <v>1048</v>
      </c>
      <c r="B1049" s="1" t="s">
        <v>6</v>
      </c>
      <c r="C1049" s="1" t="s">
        <v>7</v>
      </c>
      <c r="D1049" s="1" t="s">
        <v>3594</v>
      </c>
      <c r="E1049" s="1" t="s">
        <v>3595</v>
      </c>
      <c r="F1049" s="1" t="s">
        <v>6255</v>
      </c>
      <c r="G1049" s="1" t="s">
        <v>6698</v>
      </c>
      <c r="H1049" s="1" t="s">
        <v>6699</v>
      </c>
      <c r="I1049" s="52" t="s">
        <v>2693</v>
      </c>
      <c r="J1049" s="52" t="s">
        <v>2435</v>
      </c>
      <c r="K1049" s="52" t="s">
        <v>3597</v>
      </c>
      <c r="M1049" s="2"/>
      <c r="O1049" s="1" t="s">
        <v>6762</v>
      </c>
      <c r="P1049" s="52" t="s">
        <v>4090</v>
      </c>
    </row>
    <row r="1050" ht="13.2" spans="1:16">
      <c r="A1050" s="1">
        <v>1049</v>
      </c>
      <c r="B1050" s="1" t="s">
        <v>6</v>
      </c>
      <c r="C1050" s="1" t="s">
        <v>7</v>
      </c>
      <c r="D1050" s="1" t="s">
        <v>3594</v>
      </c>
      <c r="E1050" s="1" t="s">
        <v>3595</v>
      </c>
      <c r="F1050" s="1" t="s">
        <v>6255</v>
      </c>
      <c r="G1050" s="1" t="s">
        <v>6698</v>
      </c>
      <c r="H1050" s="1" t="s">
        <v>6699</v>
      </c>
      <c r="I1050" s="52" t="s">
        <v>2436</v>
      </c>
      <c r="J1050" s="52" t="s">
        <v>2437</v>
      </c>
      <c r="K1050" s="52" t="s">
        <v>3597</v>
      </c>
      <c r="M1050" s="2"/>
      <c r="O1050" s="1" t="s">
        <v>6764</v>
      </c>
      <c r="P1050" s="52" t="s">
        <v>6075</v>
      </c>
    </row>
    <row r="1051" ht="13.2" spans="1:16">
      <c r="A1051" s="1">
        <v>1050</v>
      </c>
      <c r="B1051" s="1" t="s">
        <v>6</v>
      </c>
      <c r="C1051" s="1" t="s">
        <v>7</v>
      </c>
      <c r="D1051" s="1" t="s">
        <v>3594</v>
      </c>
      <c r="E1051" s="1" t="s">
        <v>3595</v>
      </c>
      <c r="F1051" s="1" t="s">
        <v>6255</v>
      </c>
      <c r="G1051" s="1" t="s">
        <v>6698</v>
      </c>
      <c r="H1051" s="1" t="s">
        <v>6699</v>
      </c>
      <c r="I1051" s="52" t="s">
        <v>2438</v>
      </c>
      <c r="J1051" s="52" t="s">
        <v>2694</v>
      </c>
      <c r="K1051" s="52" t="s">
        <v>3597</v>
      </c>
      <c r="M1051" s="2"/>
      <c r="O1051" s="1" t="s">
        <v>6766</v>
      </c>
      <c r="P1051" s="52" t="s">
        <v>4082</v>
      </c>
    </row>
    <row r="1052" ht="13.2" spans="1:16">
      <c r="A1052" s="1">
        <v>1051</v>
      </c>
      <c r="B1052" s="1" t="s">
        <v>6</v>
      </c>
      <c r="C1052" s="1" t="s">
        <v>7</v>
      </c>
      <c r="D1052" s="1" t="s">
        <v>3594</v>
      </c>
      <c r="E1052" s="1" t="s">
        <v>3595</v>
      </c>
      <c r="F1052" s="1" t="s">
        <v>6255</v>
      </c>
      <c r="G1052" s="1" t="s">
        <v>6698</v>
      </c>
      <c r="H1052" s="1" t="s">
        <v>6699</v>
      </c>
      <c r="I1052" s="52" t="s">
        <v>2695</v>
      </c>
      <c r="J1052" s="52" t="s">
        <v>2696</v>
      </c>
      <c r="K1052" s="52" t="s">
        <v>3597</v>
      </c>
      <c r="M1052" s="2"/>
      <c r="O1052" s="1" t="s">
        <v>6768</v>
      </c>
      <c r="P1052" s="52" t="s">
        <v>4050</v>
      </c>
    </row>
    <row r="1053" ht="13.2" spans="1:16">
      <c r="A1053" s="1">
        <v>1052</v>
      </c>
      <c r="B1053" s="1" t="s">
        <v>6</v>
      </c>
      <c r="C1053" s="1" t="s">
        <v>7</v>
      </c>
      <c r="D1053" s="1" t="s">
        <v>3594</v>
      </c>
      <c r="E1053" s="1" t="s">
        <v>3595</v>
      </c>
      <c r="F1053" s="1" t="s">
        <v>6255</v>
      </c>
      <c r="G1053" s="1" t="s">
        <v>6698</v>
      </c>
      <c r="H1053" s="1" t="s">
        <v>6699</v>
      </c>
      <c r="I1053" s="52" t="s">
        <v>2697</v>
      </c>
      <c r="J1053" s="52" t="s">
        <v>2698</v>
      </c>
      <c r="K1053" s="52" t="s">
        <v>3597</v>
      </c>
      <c r="M1053" s="2"/>
      <c r="O1053" s="1" t="s">
        <v>6770</v>
      </c>
      <c r="P1053" s="52" t="s">
        <v>3599</v>
      </c>
    </row>
    <row r="1054" ht="13.2" spans="1:16">
      <c r="A1054" s="1">
        <v>1053</v>
      </c>
      <c r="B1054" s="1" t="s">
        <v>6</v>
      </c>
      <c r="C1054" s="1" t="s">
        <v>7</v>
      </c>
      <c r="D1054" s="1" t="s">
        <v>3594</v>
      </c>
      <c r="E1054" s="1" t="s">
        <v>3595</v>
      </c>
      <c r="F1054" s="1" t="s">
        <v>6255</v>
      </c>
      <c r="G1054" s="1" t="s">
        <v>6698</v>
      </c>
      <c r="H1054" s="1" t="s">
        <v>6699</v>
      </c>
      <c r="I1054" s="52" t="s">
        <v>2699</v>
      </c>
      <c r="J1054" s="52" t="s">
        <v>2700</v>
      </c>
      <c r="K1054" s="52" t="s">
        <v>3597</v>
      </c>
      <c r="M1054" s="2"/>
      <c r="O1054" s="1" t="s">
        <v>6772</v>
      </c>
      <c r="P1054" s="52" t="s">
        <v>6415</v>
      </c>
    </row>
    <row r="1055" ht="13.2" spans="1:16">
      <c r="A1055" s="1">
        <v>1054</v>
      </c>
      <c r="B1055" s="1" t="s">
        <v>6</v>
      </c>
      <c r="C1055" s="1" t="s">
        <v>7</v>
      </c>
      <c r="D1055" s="1" t="s">
        <v>3594</v>
      </c>
      <c r="E1055" s="1" t="s">
        <v>3595</v>
      </c>
      <c r="F1055" s="1" t="s">
        <v>6255</v>
      </c>
      <c r="G1055" s="1" t="s">
        <v>6698</v>
      </c>
      <c r="H1055" s="1" t="s">
        <v>6699</v>
      </c>
      <c r="I1055" s="52" t="s">
        <v>2701</v>
      </c>
      <c r="J1055" s="52" t="s">
        <v>2702</v>
      </c>
      <c r="K1055" s="52" t="s">
        <v>3597</v>
      </c>
      <c r="M1055" s="2"/>
      <c r="O1055" s="1" t="s">
        <v>6774</v>
      </c>
      <c r="P1055" s="52" t="s">
        <v>3916</v>
      </c>
    </row>
    <row r="1056" ht="13.2" spans="1:16">
      <c r="A1056" s="1">
        <v>1055</v>
      </c>
      <c r="B1056" s="1" t="s">
        <v>6</v>
      </c>
      <c r="C1056" s="1" t="s">
        <v>7</v>
      </c>
      <c r="D1056" s="1" t="s">
        <v>3594</v>
      </c>
      <c r="E1056" s="1" t="s">
        <v>3595</v>
      </c>
      <c r="F1056" s="1" t="s">
        <v>6255</v>
      </c>
      <c r="G1056" s="1" t="s">
        <v>6698</v>
      </c>
      <c r="H1056" s="1" t="s">
        <v>6699</v>
      </c>
      <c r="I1056" s="52" t="s">
        <v>2703</v>
      </c>
      <c r="J1056" s="52" t="s">
        <v>2704</v>
      </c>
      <c r="K1056" s="1" t="s">
        <v>3602</v>
      </c>
      <c r="M1056" s="2"/>
      <c r="O1056" s="1" t="s">
        <v>6776</v>
      </c>
      <c r="P1056" s="52" t="s">
        <v>5890</v>
      </c>
    </row>
    <row r="1057" ht="13.2" spans="1:16">
      <c r="A1057" s="1">
        <v>1056</v>
      </c>
      <c r="B1057" s="1" t="s">
        <v>6</v>
      </c>
      <c r="C1057" s="1" t="s">
        <v>7</v>
      </c>
      <c r="D1057" s="1" t="s">
        <v>3594</v>
      </c>
      <c r="E1057" s="1" t="s">
        <v>3595</v>
      </c>
      <c r="F1057" s="1" t="s">
        <v>6255</v>
      </c>
      <c r="G1057" s="1" t="s">
        <v>6698</v>
      </c>
      <c r="H1057" s="1" t="s">
        <v>6699</v>
      </c>
      <c r="I1057" s="52" t="s">
        <v>2705</v>
      </c>
      <c r="J1057" s="52" t="s">
        <v>2706</v>
      </c>
      <c r="K1057" s="52" t="s">
        <v>3597</v>
      </c>
      <c r="M1057" s="2"/>
      <c r="N1057" s="1" t="s">
        <v>6778</v>
      </c>
      <c r="O1057" s="1" t="s">
        <v>6779</v>
      </c>
      <c r="P1057" s="52" t="s">
        <v>3790</v>
      </c>
    </row>
    <row r="1058" ht="13.2" spans="1:16">
      <c r="A1058" s="1">
        <v>1057</v>
      </c>
      <c r="B1058" s="1" t="s">
        <v>6</v>
      </c>
      <c r="C1058" s="1" t="s">
        <v>7</v>
      </c>
      <c r="D1058" s="1" t="s">
        <v>3594</v>
      </c>
      <c r="E1058" s="1" t="s">
        <v>3595</v>
      </c>
      <c r="F1058" s="1" t="s">
        <v>6255</v>
      </c>
      <c r="G1058" s="1" t="s">
        <v>6698</v>
      </c>
      <c r="H1058" s="1" t="s">
        <v>6699</v>
      </c>
      <c r="I1058" s="52" t="s">
        <v>2707</v>
      </c>
      <c r="J1058" s="52" t="s">
        <v>2708</v>
      </c>
      <c r="K1058" s="52" t="s">
        <v>3597</v>
      </c>
      <c r="M1058" s="2"/>
      <c r="N1058" s="1" t="s">
        <v>6781</v>
      </c>
      <c r="O1058" s="1" t="s">
        <v>6782</v>
      </c>
      <c r="P1058" s="52" t="s">
        <v>6021</v>
      </c>
    </row>
    <row r="1059" ht="13.2" spans="1:18">
      <c r="A1059" s="1">
        <v>1058</v>
      </c>
      <c r="B1059" s="1" t="s">
        <v>6</v>
      </c>
      <c r="C1059" s="1" t="s">
        <v>8</v>
      </c>
      <c r="D1059" s="1" t="s">
        <v>3594</v>
      </c>
      <c r="E1059" s="1" t="s">
        <v>3595</v>
      </c>
      <c r="F1059" s="1" t="s">
        <v>6255</v>
      </c>
      <c r="G1059" s="1" t="s">
        <v>6698</v>
      </c>
      <c r="H1059" s="1" t="s">
        <v>6699</v>
      </c>
      <c r="I1059" s="52" t="s">
        <v>2709</v>
      </c>
      <c r="J1059" s="52" t="s">
        <v>2710</v>
      </c>
      <c r="K1059" s="52" t="s">
        <v>3597</v>
      </c>
      <c r="M1059" s="2"/>
      <c r="O1059" s="1" t="s">
        <v>6784</v>
      </c>
      <c r="P1059" s="52" t="s">
        <v>5159</v>
      </c>
      <c r="R1059" s="1" t="s">
        <v>3609</v>
      </c>
    </row>
    <row r="1060" ht="13.2" spans="1:16">
      <c r="A1060" s="1">
        <v>1059</v>
      </c>
      <c r="B1060" s="1" t="s">
        <v>6</v>
      </c>
      <c r="C1060" s="1" t="s">
        <v>7</v>
      </c>
      <c r="D1060" s="1" t="s">
        <v>3594</v>
      </c>
      <c r="E1060" s="1" t="s">
        <v>3595</v>
      </c>
      <c r="F1060" s="1" t="s">
        <v>6255</v>
      </c>
      <c r="G1060" s="1" t="s">
        <v>6698</v>
      </c>
      <c r="H1060" s="1" t="s">
        <v>6699</v>
      </c>
      <c r="I1060" s="52" t="s">
        <v>2711</v>
      </c>
      <c r="J1060" s="52" t="s">
        <v>2712</v>
      </c>
      <c r="K1060" s="52" t="s">
        <v>3597</v>
      </c>
      <c r="M1060" s="2"/>
      <c r="O1060" s="1" t="s">
        <v>6785</v>
      </c>
      <c r="P1060" s="52" t="s">
        <v>6075</v>
      </c>
    </row>
    <row r="1061" ht="13.2" spans="1:16">
      <c r="A1061" s="1">
        <v>1060</v>
      </c>
      <c r="B1061" s="1" t="s">
        <v>6</v>
      </c>
      <c r="C1061" s="1" t="s">
        <v>7</v>
      </c>
      <c r="D1061" s="1" t="s">
        <v>3594</v>
      </c>
      <c r="E1061" s="1" t="s">
        <v>3595</v>
      </c>
      <c r="F1061" s="1" t="s">
        <v>6255</v>
      </c>
      <c r="G1061" s="1" t="s">
        <v>6698</v>
      </c>
      <c r="H1061" s="1" t="s">
        <v>6699</v>
      </c>
      <c r="I1061" s="52" t="s">
        <v>2713</v>
      </c>
      <c r="J1061" s="52" t="s">
        <v>2714</v>
      </c>
      <c r="K1061" s="52" t="s">
        <v>3597</v>
      </c>
      <c r="M1061" s="2"/>
      <c r="O1061" s="1" t="s">
        <v>6787</v>
      </c>
      <c r="P1061" s="52" t="s">
        <v>6434</v>
      </c>
    </row>
    <row r="1062" ht="13.2" spans="1:16">
      <c r="A1062" s="1">
        <v>1061</v>
      </c>
      <c r="B1062" s="1" t="s">
        <v>6</v>
      </c>
      <c r="C1062" s="1" t="s">
        <v>7</v>
      </c>
      <c r="D1062" s="1" t="s">
        <v>3594</v>
      </c>
      <c r="E1062" s="1" t="s">
        <v>3595</v>
      </c>
      <c r="F1062" s="1" t="s">
        <v>6255</v>
      </c>
      <c r="G1062" s="1" t="s">
        <v>6789</v>
      </c>
      <c r="H1062" s="1" t="s">
        <v>6790</v>
      </c>
      <c r="I1062" s="52" t="s">
        <v>2377</v>
      </c>
      <c r="J1062" s="52" t="s">
        <v>2378</v>
      </c>
      <c r="K1062" s="52" t="s">
        <v>3597</v>
      </c>
      <c r="M1062" s="2"/>
      <c r="O1062" s="1" t="s">
        <v>6791</v>
      </c>
      <c r="P1062" s="52" t="s">
        <v>5793</v>
      </c>
    </row>
    <row r="1063" ht="13.2" spans="1:16">
      <c r="A1063" s="1">
        <v>1062</v>
      </c>
      <c r="B1063" s="1" t="s">
        <v>6</v>
      </c>
      <c r="C1063" s="1" t="s">
        <v>7</v>
      </c>
      <c r="D1063" s="1" t="s">
        <v>3594</v>
      </c>
      <c r="E1063" s="1" t="s">
        <v>3595</v>
      </c>
      <c r="F1063" s="1" t="s">
        <v>6255</v>
      </c>
      <c r="G1063" s="1" t="s">
        <v>6789</v>
      </c>
      <c r="H1063" s="1" t="s">
        <v>6790</v>
      </c>
      <c r="I1063" s="52" t="s">
        <v>2379</v>
      </c>
      <c r="J1063" s="52" t="s">
        <v>2380</v>
      </c>
      <c r="K1063" s="52" t="s">
        <v>3597</v>
      </c>
      <c r="M1063" s="2"/>
      <c r="O1063" s="1" t="s">
        <v>6793</v>
      </c>
      <c r="P1063" s="52" t="s">
        <v>4045</v>
      </c>
    </row>
    <row r="1064" ht="13.2" spans="1:16">
      <c r="A1064" s="1">
        <v>1063</v>
      </c>
      <c r="B1064" s="1" t="s">
        <v>6</v>
      </c>
      <c r="C1064" s="1" t="s">
        <v>7</v>
      </c>
      <c r="D1064" s="1" t="s">
        <v>3594</v>
      </c>
      <c r="E1064" s="1" t="s">
        <v>3595</v>
      </c>
      <c r="F1064" s="1" t="s">
        <v>6255</v>
      </c>
      <c r="G1064" s="1" t="s">
        <v>6789</v>
      </c>
      <c r="H1064" s="1" t="s">
        <v>6790</v>
      </c>
      <c r="I1064" s="52" t="s">
        <v>2381</v>
      </c>
      <c r="J1064" s="52" t="s">
        <v>2382</v>
      </c>
      <c r="K1064" s="52" t="s">
        <v>3597</v>
      </c>
      <c r="M1064" s="2"/>
      <c r="O1064" s="1" t="s">
        <v>6795</v>
      </c>
      <c r="P1064" s="52" t="s">
        <v>6330</v>
      </c>
    </row>
    <row r="1065" ht="13.2" spans="1:16">
      <c r="A1065" s="1">
        <v>1064</v>
      </c>
      <c r="B1065" s="1" t="s">
        <v>6</v>
      </c>
      <c r="C1065" s="1" t="s">
        <v>7</v>
      </c>
      <c r="D1065" s="1" t="s">
        <v>3594</v>
      </c>
      <c r="E1065" s="1" t="s">
        <v>3595</v>
      </c>
      <c r="F1065" s="1" t="s">
        <v>6255</v>
      </c>
      <c r="G1065" s="1" t="s">
        <v>6789</v>
      </c>
      <c r="H1065" s="1" t="s">
        <v>6790</v>
      </c>
      <c r="I1065" s="52" t="s">
        <v>2383</v>
      </c>
      <c r="J1065" s="52" t="s">
        <v>2384</v>
      </c>
      <c r="K1065" s="52" t="s">
        <v>3597</v>
      </c>
      <c r="M1065" s="2"/>
      <c r="O1065" s="1" t="s">
        <v>6797</v>
      </c>
      <c r="P1065" s="52" t="s">
        <v>4453</v>
      </c>
    </row>
    <row r="1066" ht="13.2" spans="1:18">
      <c r="A1066" s="1">
        <v>1065</v>
      </c>
      <c r="B1066" s="1" t="s">
        <v>6</v>
      </c>
      <c r="C1066" s="1" t="s">
        <v>8</v>
      </c>
      <c r="D1066" s="1" t="s">
        <v>3594</v>
      </c>
      <c r="E1066" s="1" t="s">
        <v>3595</v>
      </c>
      <c r="F1066" s="1" t="s">
        <v>6255</v>
      </c>
      <c r="G1066" s="1" t="s">
        <v>6789</v>
      </c>
      <c r="H1066" s="1" t="s">
        <v>6790</v>
      </c>
      <c r="I1066" s="52" t="s">
        <v>2385</v>
      </c>
      <c r="J1066" s="52" t="s">
        <v>2386</v>
      </c>
      <c r="K1066" s="52" t="s">
        <v>3597</v>
      </c>
      <c r="M1066" s="2"/>
      <c r="O1066" s="1" t="s">
        <v>6799</v>
      </c>
      <c r="P1066" s="52" t="s">
        <v>3599</v>
      </c>
      <c r="R1066" s="1" t="s">
        <v>3609</v>
      </c>
    </row>
    <row r="1067" ht="13.2" spans="1:16">
      <c r="A1067" s="1">
        <v>1066</v>
      </c>
      <c r="B1067" s="1" t="s">
        <v>6</v>
      </c>
      <c r="C1067" s="1" t="s">
        <v>7</v>
      </c>
      <c r="D1067" s="1" t="s">
        <v>3594</v>
      </c>
      <c r="E1067" s="1" t="s">
        <v>3595</v>
      </c>
      <c r="F1067" s="1" t="s">
        <v>6255</v>
      </c>
      <c r="G1067" s="1" t="s">
        <v>6789</v>
      </c>
      <c r="H1067" s="1" t="s">
        <v>6790</v>
      </c>
      <c r="I1067" s="52" t="s">
        <v>2387</v>
      </c>
      <c r="J1067" s="52" t="s">
        <v>2388</v>
      </c>
      <c r="K1067" s="52" t="s">
        <v>3597</v>
      </c>
      <c r="M1067" s="2"/>
      <c r="O1067" s="1" t="s">
        <v>6800</v>
      </c>
      <c r="P1067" s="52" t="s">
        <v>5741</v>
      </c>
    </row>
    <row r="1068" ht="13.2" spans="1:16">
      <c r="A1068" s="1">
        <v>1067</v>
      </c>
      <c r="B1068" s="1" t="s">
        <v>6</v>
      </c>
      <c r="C1068" s="1" t="s">
        <v>7</v>
      </c>
      <c r="D1068" s="1" t="s">
        <v>3594</v>
      </c>
      <c r="E1068" s="1" t="s">
        <v>3595</v>
      </c>
      <c r="F1068" s="1" t="s">
        <v>6255</v>
      </c>
      <c r="G1068" s="1" t="s">
        <v>6789</v>
      </c>
      <c r="H1068" s="1" t="s">
        <v>6790</v>
      </c>
      <c r="I1068" s="52" t="s">
        <v>2389</v>
      </c>
      <c r="J1068" s="52" t="s">
        <v>2390</v>
      </c>
      <c r="K1068" s="52" t="s">
        <v>3597</v>
      </c>
      <c r="M1068" s="2"/>
      <c r="O1068" s="1" t="s">
        <v>6802</v>
      </c>
      <c r="P1068" s="52" t="s">
        <v>4108</v>
      </c>
    </row>
    <row r="1069" ht="13.2" spans="1:16">
      <c r="A1069" s="1">
        <v>1068</v>
      </c>
      <c r="B1069" s="1" t="s">
        <v>6</v>
      </c>
      <c r="C1069" s="1" t="s">
        <v>7</v>
      </c>
      <c r="D1069" s="1" t="s">
        <v>3594</v>
      </c>
      <c r="E1069" s="1" t="s">
        <v>3595</v>
      </c>
      <c r="F1069" s="1" t="s">
        <v>6255</v>
      </c>
      <c r="G1069" s="1" t="s">
        <v>6789</v>
      </c>
      <c r="H1069" s="1" t="s">
        <v>6790</v>
      </c>
      <c r="I1069" s="52" t="s">
        <v>2390</v>
      </c>
      <c r="J1069" s="52" t="s">
        <v>2391</v>
      </c>
      <c r="K1069" s="52" t="s">
        <v>3597</v>
      </c>
      <c r="M1069" s="2"/>
      <c r="O1069" s="1" t="s">
        <v>6804</v>
      </c>
      <c r="P1069" s="52" t="s">
        <v>6342</v>
      </c>
    </row>
    <row r="1070" ht="13.2" spans="1:16">
      <c r="A1070" s="1">
        <v>1069</v>
      </c>
      <c r="B1070" s="1" t="s">
        <v>6</v>
      </c>
      <c r="C1070" s="1" t="s">
        <v>7</v>
      </c>
      <c r="D1070" s="1" t="s">
        <v>3594</v>
      </c>
      <c r="E1070" s="1" t="s">
        <v>3595</v>
      </c>
      <c r="F1070" s="1" t="s">
        <v>6255</v>
      </c>
      <c r="G1070" s="1" t="s">
        <v>6789</v>
      </c>
      <c r="H1070" s="1" t="s">
        <v>6790</v>
      </c>
      <c r="I1070" s="52" t="s">
        <v>2392</v>
      </c>
      <c r="J1070" s="52" t="s">
        <v>2393</v>
      </c>
      <c r="K1070" s="52" t="s">
        <v>3597</v>
      </c>
      <c r="M1070" s="2"/>
      <c r="O1070" s="1" t="s">
        <v>6806</v>
      </c>
      <c r="P1070" s="52" t="s">
        <v>5047</v>
      </c>
    </row>
    <row r="1071" ht="13.2" spans="1:16">
      <c r="A1071" s="1">
        <v>1070</v>
      </c>
      <c r="B1071" s="1" t="s">
        <v>6</v>
      </c>
      <c r="C1071" s="1" t="s">
        <v>7</v>
      </c>
      <c r="D1071" s="1" t="s">
        <v>3594</v>
      </c>
      <c r="E1071" s="1" t="s">
        <v>3595</v>
      </c>
      <c r="F1071" s="1" t="s">
        <v>6255</v>
      </c>
      <c r="G1071" s="1" t="s">
        <v>6789</v>
      </c>
      <c r="H1071" s="1" t="s">
        <v>6790</v>
      </c>
      <c r="I1071" s="52" t="s">
        <v>2394</v>
      </c>
      <c r="J1071" s="52" t="s">
        <v>2395</v>
      </c>
      <c r="K1071" s="52" t="s">
        <v>3597</v>
      </c>
      <c r="M1071" s="2"/>
      <c r="O1071" s="1" t="s">
        <v>6808</v>
      </c>
      <c r="P1071" s="52" t="s">
        <v>6075</v>
      </c>
    </row>
    <row r="1072" ht="13.2" spans="1:16">
      <c r="A1072" s="1">
        <v>1071</v>
      </c>
      <c r="B1072" s="1" t="s">
        <v>6</v>
      </c>
      <c r="C1072" s="1" t="s">
        <v>7</v>
      </c>
      <c r="D1072" s="1" t="s">
        <v>3594</v>
      </c>
      <c r="E1072" s="1" t="s">
        <v>3595</v>
      </c>
      <c r="F1072" s="1" t="s">
        <v>6255</v>
      </c>
      <c r="G1072" s="1" t="s">
        <v>6789</v>
      </c>
      <c r="H1072" s="1" t="s">
        <v>6790</v>
      </c>
      <c r="I1072" s="52" t="s">
        <v>2396</v>
      </c>
      <c r="J1072" s="52" t="s">
        <v>2397</v>
      </c>
      <c r="K1072" s="52" t="s">
        <v>3597</v>
      </c>
      <c r="M1072" s="2"/>
      <c r="O1072" s="1" t="s">
        <v>6810</v>
      </c>
      <c r="P1072" s="52" t="s">
        <v>6350</v>
      </c>
    </row>
    <row r="1073" ht="13.2" spans="1:16">
      <c r="A1073" s="1">
        <v>1072</v>
      </c>
      <c r="B1073" s="1" t="s">
        <v>6</v>
      </c>
      <c r="C1073" s="1" t="s">
        <v>7</v>
      </c>
      <c r="D1073" s="1" t="s">
        <v>3594</v>
      </c>
      <c r="E1073" s="1" t="s">
        <v>3595</v>
      </c>
      <c r="F1073" s="1" t="s">
        <v>6255</v>
      </c>
      <c r="G1073" s="1" t="s">
        <v>6789</v>
      </c>
      <c r="H1073" s="1" t="s">
        <v>6790</v>
      </c>
      <c r="I1073" s="52" t="s">
        <v>2398</v>
      </c>
      <c r="J1073" s="52" t="s">
        <v>2399</v>
      </c>
      <c r="K1073" s="52" t="s">
        <v>3597</v>
      </c>
      <c r="M1073" s="2"/>
      <c r="O1073" s="1" t="s">
        <v>6812</v>
      </c>
      <c r="P1073" s="52" t="s">
        <v>3993</v>
      </c>
    </row>
    <row r="1074" ht="13.2" spans="1:16">
      <c r="A1074" s="1">
        <v>1073</v>
      </c>
      <c r="B1074" s="1" t="s">
        <v>6</v>
      </c>
      <c r="C1074" s="1" t="s">
        <v>7</v>
      </c>
      <c r="D1074" s="1" t="s">
        <v>3594</v>
      </c>
      <c r="E1074" s="1" t="s">
        <v>3595</v>
      </c>
      <c r="F1074" s="1" t="s">
        <v>6255</v>
      </c>
      <c r="G1074" s="1" t="s">
        <v>6789</v>
      </c>
      <c r="H1074" s="1" t="s">
        <v>6790</v>
      </c>
      <c r="I1074" s="52" t="s">
        <v>2400</v>
      </c>
      <c r="J1074" s="52" t="s">
        <v>2401</v>
      </c>
      <c r="K1074" s="52" t="s">
        <v>3597</v>
      </c>
      <c r="M1074" s="2"/>
      <c r="O1074" s="1" t="s">
        <v>6814</v>
      </c>
      <c r="P1074" s="52" t="s">
        <v>4108</v>
      </c>
    </row>
    <row r="1075" ht="13.2" spans="1:16">
      <c r="A1075" s="1">
        <v>1074</v>
      </c>
      <c r="B1075" s="1" t="s">
        <v>6</v>
      </c>
      <c r="C1075" s="1" t="s">
        <v>7</v>
      </c>
      <c r="D1075" s="1" t="s">
        <v>3594</v>
      </c>
      <c r="E1075" s="1" t="s">
        <v>3595</v>
      </c>
      <c r="F1075" s="1" t="s">
        <v>6255</v>
      </c>
      <c r="G1075" s="1" t="s">
        <v>6789</v>
      </c>
      <c r="H1075" s="1" t="s">
        <v>6790</v>
      </c>
      <c r="I1075" s="52" t="s">
        <v>2402</v>
      </c>
      <c r="J1075" s="52" t="s">
        <v>2403</v>
      </c>
      <c r="K1075" s="52" t="s">
        <v>3597</v>
      </c>
      <c r="M1075" s="2"/>
      <c r="O1075" s="1" t="s">
        <v>6816</v>
      </c>
      <c r="P1075" s="52" t="s">
        <v>4897</v>
      </c>
    </row>
    <row r="1076" ht="13.2" spans="1:16">
      <c r="A1076" s="1">
        <v>1075</v>
      </c>
      <c r="B1076" s="1" t="s">
        <v>6</v>
      </c>
      <c r="C1076" s="1" t="s">
        <v>7</v>
      </c>
      <c r="D1076" s="1" t="s">
        <v>3594</v>
      </c>
      <c r="E1076" s="1" t="s">
        <v>3595</v>
      </c>
      <c r="F1076" s="1" t="s">
        <v>6255</v>
      </c>
      <c r="G1076" s="1" t="s">
        <v>6789</v>
      </c>
      <c r="H1076" s="1" t="s">
        <v>6790</v>
      </c>
      <c r="I1076" s="52" t="s">
        <v>2404</v>
      </c>
      <c r="J1076" s="52" t="s">
        <v>2405</v>
      </c>
      <c r="K1076" s="52" t="s">
        <v>3597</v>
      </c>
      <c r="M1076" s="2"/>
      <c r="O1076" s="1" t="s">
        <v>6818</v>
      </c>
      <c r="P1076" s="52" t="s">
        <v>4263</v>
      </c>
    </row>
    <row r="1077" ht="13.2" spans="1:16">
      <c r="A1077" s="1">
        <v>1076</v>
      </c>
      <c r="B1077" s="1" t="s">
        <v>6</v>
      </c>
      <c r="C1077" s="1" t="s">
        <v>7</v>
      </c>
      <c r="D1077" s="1" t="s">
        <v>3594</v>
      </c>
      <c r="E1077" s="1" t="s">
        <v>3595</v>
      </c>
      <c r="F1077" s="1" t="s">
        <v>6255</v>
      </c>
      <c r="G1077" s="1" t="s">
        <v>6789</v>
      </c>
      <c r="H1077" s="1" t="s">
        <v>6790</v>
      </c>
      <c r="I1077" s="52" t="s">
        <v>2406</v>
      </c>
      <c r="J1077" s="52" t="s">
        <v>2407</v>
      </c>
      <c r="K1077" s="52" t="s">
        <v>3597</v>
      </c>
      <c r="M1077" s="2"/>
      <c r="O1077" s="1" t="s">
        <v>6820</v>
      </c>
      <c r="P1077" s="52" t="s">
        <v>6363</v>
      </c>
    </row>
    <row r="1078" ht="13.2" spans="1:16">
      <c r="A1078" s="1">
        <v>1077</v>
      </c>
      <c r="B1078" s="1" t="s">
        <v>6</v>
      </c>
      <c r="C1078" s="1" t="s">
        <v>7</v>
      </c>
      <c r="D1078" s="1" t="s">
        <v>3594</v>
      </c>
      <c r="E1078" s="1" t="s">
        <v>3595</v>
      </c>
      <c r="F1078" s="1" t="s">
        <v>6255</v>
      </c>
      <c r="G1078" s="1" t="s">
        <v>6789</v>
      </c>
      <c r="H1078" s="1" t="s">
        <v>6790</v>
      </c>
      <c r="I1078" s="52" t="s">
        <v>2408</v>
      </c>
      <c r="J1078" s="52" t="s">
        <v>2409</v>
      </c>
      <c r="K1078" s="52" t="s">
        <v>3597</v>
      </c>
      <c r="M1078" s="2"/>
      <c r="O1078" s="1" t="s">
        <v>6822</v>
      </c>
      <c r="P1078" s="52" t="s">
        <v>3924</v>
      </c>
    </row>
    <row r="1079" ht="13.2" spans="1:16">
      <c r="A1079" s="1">
        <v>1078</v>
      </c>
      <c r="B1079" s="1" t="s">
        <v>6</v>
      </c>
      <c r="C1079" s="1" t="s">
        <v>7</v>
      </c>
      <c r="D1079" s="1" t="s">
        <v>3594</v>
      </c>
      <c r="E1079" s="1" t="s">
        <v>3595</v>
      </c>
      <c r="F1079" s="1" t="s">
        <v>6255</v>
      </c>
      <c r="G1079" s="1" t="s">
        <v>6789</v>
      </c>
      <c r="H1079" s="1" t="s">
        <v>6790</v>
      </c>
      <c r="I1079" s="52" t="s">
        <v>2410</v>
      </c>
      <c r="J1079" s="52" t="s">
        <v>2411</v>
      </c>
      <c r="K1079" s="52" t="s">
        <v>3597</v>
      </c>
      <c r="M1079" s="2"/>
      <c r="O1079" s="1" t="s">
        <v>6824</v>
      </c>
      <c r="P1079" s="52" t="s">
        <v>3774</v>
      </c>
    </row>
    <row r="1080" ht="13.2" spans="1:16">
      <c r="A1080" s="1">
        <v>1079</v>
      </c>
      <c r="B1080" s="1" t="s">
        <v>6</v>
      </c>
      <c r="C1080" s="1" t="s">
        <v>7</v>
      </c>
      <c r="D1080" s="1" t="s">
        <v>3594</v>
      </c>
      <c r="E1080" s="1" t="s">
        <v>3595</v>
      </c>
      <c r="F1080" s="1" t="s">
        <v>6255</v>
      </c>
      <c r="G1080" s="1" t="s">
        <v>6789</v>
      </c>
      <c r="H1080" s="1" t="s">
        <v>6790</v>
      </c>
      <c r="I1080" s="52" t="s">
        <v>2412</v>
      </c>
      <c r="J1080" s="52" t="s">
        <v>2413</v>
      </c>
      <c r="K1080" s="52" t="s">
        <v>3597</v>
      </c>
      <c r="M1080" s="2"/>
      <c r="O1080" s="1" t="s">
        <v>6826</v>
      </c>
      <c r="P1080" s="52" t="s">
        <v>6371</v>
      </c>
    </row>
    <row r="1081" ht="13.2" spans="1:16">
      <c r="A1081" s="1">
        <v>1080</v>
      </c>
      <c r="B1081" s="1" t="s">
        <v>6</v>
      </c>
      <c r="C1081" s="1" t="s">
        <v>7</v>
      </c>
      <c r="D1081" s="1" t="s">
        <v>3594</v>
      </c>
      <c r="E1081" s="1" t="s">
        <v>3595</v>
      </c>
      <c r="F1081" s="1" t="s">
        <v>6255</v>
      </c>
      <c r="G1081" s="1" t="s">
        <v>6789</v>
      </c>
      <c r="H1081" s="1" t="s">
        <v>6790</v>
      </c>
      <c r="I1081" s="52" t="s">
        <v>2414</v>
      </c>
      <c r="J1081" s="52" t="s">
        <v>2415</v>
      </c>
      <c r="K1081" s="52" t="s">
        <v>3597</v>
      </c>
      <c r="M1081" s="2"/>
      <c r="O1081" s="1" t="s">
        <v>6828</v>
      </c>
      <c r="P1081" s="52" t="s">
        <v>4235</v>
      </c>
    </row>
    <row r="1082" ht="13.2" spans="1:16">
      <c r="A1082" s="1">
        <v>1081</v>
      </c>
      <c r="B1082" s="1" t="s">
        <v>6</v>
      </c>
      <c r="C1082" s="1" t="s">
        <v>7</v>
      </c>
      <c r="D1082" s="1" t="s">
        <v>3594</v>
      </c>
      <c r="E1082" s="1" t="s">
        <v>3595</v>
      </c>
      <c r="F1082" s="1" t="s">
        <v>6255</v>
      </c>
      <c r="G1082" s="1" t="s">
        <v>6789</v>
      </c>
      <c r="H1082" s="1" t="s">
        <v>6790</v>
      </c>
      <c r="I1082" s="52" t="s">
        <v>2416</v>
      </c>
      <c r="J1082" s="52" t="s">
        <v>2417</v>
      </c>
      <c r="K1082" s="52" t="s">
        <v>3597</v>
      </c>
      <c r="M1082" s="2"/>
      <c r="O1082" s="1" t="s">
        <v>6830</v>
      </c>
      <c r="P1082" s="52" t="s">
        <v>4450</v>
      </c>
    </row>
    <row r="1083" ht="13.2" spans="1:16">
      <c r="A1083" s="1">
        <v>1082</v>
      </c>
      <c r="B1083" s="1" t="s">
        <v>6</v>
      </c>
      <c r="C1083" s="1" t="s">
        <v>7</v>
      </c>
      <c r="D1083" s="1" t="s">
        <v>3594</v>
      </c>
      <c r="E1083" s="1" t="s">
        <v>3595</v>
      </c>
      <c r="F1083" s="1" t="s">
        <v>6255</v>
      </c>
      <c r="G1083" s="1" t="s">
        <v>6789</v>
      </c>
      <c r="H1083" s="1" t="s">
        <v>6790</v>
      </c>
      <c r="I1083" s="52" t="s">
        <v>2418</v>
      </c>
      <c r="J1083" s="52" t="s">
        <v>2419</v>
      </c>
      <c r="K1083" s="52" t="s">
        <v>3597</v>
      </c>
      <c r="M1083" s="2"/>
      <c r="O1083" s="1" t="s">
        <v>6832</v>
      </c>
      <c r="P1083" s="52" t="s">
        <v>6379</v>
      </c>
    </row>
    <row r="1084" ht="13.2" spans="1:16">
      <c r="A1084" s="1">
        <v>1083</v>
      </c>
      <c r="B1084" s="1" t="s">
        <v>6</v>
      </c>
      <c r="C1084" s="1" t="s">
        <v>7</v>
      </c>
      <c r="D1084" s="1" t="s">
        <v>3594</v>
      </c>
      <c r="E1084" s="1" t="s">
        <v>3595</v>
      </c>
      <c r="F1084" s="1" t="s">
        <v>6255</v>
      </c>
      <c r="G1084" s="1" t="s">
        <v>6789</v>
      </c>
      <c r="H1084" s="1" t="s">
        <v>6790</v>
      </c>
      <c r="I1084" s="52" t="s">
        <v>2420</v>
      </c>
      <c r="J1084" s="52" t="s">
        <v>2421</v>
      </c>
      <c r="K1084" s="52" t="s">
        <v>3597</v>
      </c>
      <c r="M1084" s="2"/>
      <c r="O1084" s="1" t="s">
        <v>6834</v>
      </c>
      <c r="P1084" s="52" t="s">
        <v>4490</v>
      </c>
    </row>
    <row r="1085" ht="13.2" spans="1:16">
      <c r="A1085" s="1">
        <v>1084</v>
      </c>
      <c r="B1085" s="1" t="s">
        <v>6</v>
      </c>
      <c r="C1085" s="1" t="s">
        <v>7</v>
      </c>
      <c r="D1085" s="1" t="s">
        <v>3594</v>
      </c>
      <c r="E1085" s="1" t="s">
        <v>3595</v>
      </c>
      <c r="F1085" s="1" t="s">
        <v>6255</v>
      </c>
      <c r="G1085" s="1" t="s">
        <v>6789</v>
      </c>
      <c r="H1085" s="1" t="s">
        <v>6790</v>
      </c>
      <c r="I1085" s="52" t="s">
        <v>2422</v>
      </c>
      <c r="J1085" s="52" t="s">
        <v>2423</v>
      </c>
      <c r="K1085" s="52" t="s">
        <v>3597</v>
      </c>
      <c r="M1085" s="2"/>
      <c r="O1085" s="1" t="s">
        <v>6836</v>
      </c>
      <c r="P1085" s="52" t="s">
        <v>4284</v>
      </c>
    </row>
    <row r="1086" ht="13.2" spans="1:16">
      <c r="A1086" s="1">
        <v>1085</v>
      </c>
      <c r="B1086" s="1" t="s">
        <v>6</v>
      </c>
      <c r="C1086" s="1" t="s">
        <v>7</v>
      </c>
      <c r="D1086" s="1" t="s">
        <v>3594</v>
      </c>
      <c r="E1086" s="1" t="s">
        <v>3595</v>
      </c>
      <c r="F1086" s="1" t="s">
        <v>6255</v>
      </c>
      <c r="G1086" s="1" t="s">
        <v>6789</v>
      </c>
      <c r="H1086" s="1" t="s">
        <v>6790</v>
      </c>
      <c r="I1086" s="52" t="s">
        <v>2424</v>
      </c>
      <c r="J1086" s="52" t="s">
        <v>2425</v>
      </c>
      <c r="K1086" s="52" t="s">
        <v>3597</v>
      </c>
      <c r="M1086" s="2"/>
      <c r="O1086" s="1" t="s">
        <v>6838</v>
      </c>
      <c r="P1086" s="52" t="s">
        <v>3999</v>
      </c>
    </row>
    <row r="1087" ht="13.2" spans="1:16">
      <c r="A1087" s="1">
        <v>1086</v>
      </c>
      <c r="B1087" s="1" t="s">
        <v>6</v>
      </c>
      <c r="C1087" s="1" t="s">
        <v>7</v>
      </c>
      <c r="D1087" s="1" t="s">
        <v>3594</v>
      </c>
      <c r="E1087" s="1" t="s">
        <v>3595</v>
      </c>
      <c r="F1087" s="1" t="s">
        <v>6255</v>
      </c>
      <c r="G1087" s="1" t="s">
        <v>6789</v>
      </c>
      <c r="H1087" s="1" t="s">
        <v>6790</v>
      </c>
      <c r="I1087" s="52" t="s">
        <v>2426</v>
      </c>
      <c r="J1087" s="52" t="s">
        <v>2427</v>
      </c>
      <c r="K1087" s="52" t="s">
        <v>3597</v>
      </c>
      <c r="M1087" s="2"/>
      <c r="O1087" s="1" t="s">
        <v>6840</v>
      </c>
      <c r="P1087" s="52" t="s">
        <v>3832</v>
      </c>
    </row>
    <row r="1088" ht="13.2" spans="1:16">
      <c r="A1088" s="1">
        <v>1087</v>
      </c>
      <c r="B1088" s="1" t="s">
        <v>6</v>
      </c>
      <c r="C1088" s="1" t="s">
        <v>7</v>
      </c>
      <c r="D1088" s="1" t="s">
        <v>3594</v>
      </c>
      <c r="E1088" s="1" t="s">
        <v>3595</v>
      </c>
      <c r="F1088" s="1" t="s">
        <v>6255</v>
      </c>
      <c r="G1088" s="1" t="s">
        <v>6789</v>
      </c>
      <c r="H1088" s="1" t="s">
        <v>6790</v>
      </c>
      <c r="I1088" s="52" t="s">
        <v>2715</v>
      </c>
      <c r="J1088" s="52" t="s">
        <v>2716</v>
      </c>
      <c r="K1088" s="52" t="s">
        <v>3597</v>
      </c>
      <c r="M1088" s="2"/>
      <c r="O1088" s="1" t="s">
        <v>6842</v>
      </c>
      <c r="P1088" s="52" t="s">
        <v>4050</v>
      </c>
    </row>
    <row r="1089" ht="13.2" spans="1:16">
      <c r="A1089" s="1">
        <v>1088</v>
      </c>
      <c r="B1089" s="1" t="s">
        <v>6</v>
      </c>
      <c r="C1089" s="1" t="s">
        <v>7</v>
      </c>
      <c r="D1089" s="1" t="s">
        <v>3594</v>
      </c>
      <c r="E1089" s="1" t="s">
        <v>3595</v>
      </c>
      <c r="F1089" s="1" t="s">
        <v>6255</v>
      </c>
      <c r="G1089" s="1" t="s">
        <v>6789</v>
      </c>
      <c r="H1089" s="1" t="s">
        <v>6790</v>
      </c>
      <c r="I1089" s="52" t="s">
        <v>2717</v>
      </c>
      <c r="J1089" s="52" t="s">
        <v>2718</v>
      </c>
      <c r="K1089" s="52" t="s">
        <v>3597</v>
      </c>
      <c r="M1089" s="2"/>
      <c r="O1089" s="1" t="s">
        <v>6844</v>
      </c>
      <c r="P1089" s="52" t="s">
        <v>5664</v>
      </c>
    </row>
    <row r="1090" ht="13.2" spans="1:16">
      <c r="A1090" s="1">
        <v>1089</v>
      </c>
      <c r="B1090" s="1" t="s">
        <v>6</v>
      </c>
      <c r="C1090" s="1" t="s">
        <v>7</v>
      </c>
      <c r="D1090" s="1" t="s">
        <v>3594</v>
      </c>
      <c r="E1090" s="1" t="s">
        <v>3595</v>
      </c>
      <c r="F1090" s="1" t="s">
        <v>6255</v>
      </c>
      <c r="G1090" s="1" t="s">
        <v>6789</v>
      </c>
      <c r="H1090" s="1" t="s">
        <v>6790</v>
      </c>
      <c r="I1090" s="52" t="s">
        <v>2719</v>
      </c>
      <c r="J1090" s="52" t="s">
        <v>2720</v>
      </c>
      <c r="K1090" s="1" t="s">
        <v>3602</v>
      </c>
      <c r="M1090" s="2"/>
      <c r="O1090" s="1" t="s">
        <v>6846</v>
      </c>
      <c r="P1090" s="52" t="s">
        <v>4521</v>
      </c>
    </row>
    <row r="1091" ht="13.2" spans="1:16">
      <c r="A1091" s="1">
        <v>1090</v>
      </c>
      <c r="B1091" s="1" t="s">
        <v>6</v>
      </c>
      <c r="C1091" s="1" t="s">
        <v>7</v>
      </c>
      <c r="D1091" s="1" t="s">
        <v>3594</v>
      </c>
      <c r="E1091" s="1" t="s">
        <v>3595</v>
      </c>
      <c r="F1091" s="1" t="s">
        <v>6255</v>
      </c>
      <c r="G1091" s="1" t="s">
        <v>6789</v>
      </c>
      <c r="H1091" s="1" t="s">
        <v>6790</v>
      </c>
      <c r="I1091" s="52" t="s">
        <v>2721</v>
      </c>
      <c r="J1091" s="52" t="s">
        <v>2722</v>
      </c>
      <c r="K1091" s="52" t="s">
        <v>3597</v>
      </c>
      <c r="M1091" s="2"/>
      <c r="O1091" s="1" t="s">
        <v>6848</v>
      </c>
      <c r="P1091" s="52" t="s">
        <v>4090</v>
      </c>
    </row>
    <row r="1092" ht="13.2" spans="1:16">
      <c r="A1092" s="1">
        <v>1091</v>
      </c>
      <c r="B1092" s="1" t="s">
        <v>6</v>
      </c>
      <c r="C1092" s="1" t="s">
        <v>7</v>
      </c>
      <c r="D1092" s="1" t="s">
        <v>3594</v>
      </c>
      <c r="E1092" s="1" t="s">
        <v>3595</v>
      </c>
      <c r="F1092" s="1" t="s">
        <v>6255</v>
      </c>
      <c r="G1092" s="1" t="s">
        <v>6789</v>
      </c>
      <c r="H1092" s="1" t="s">
        <v>6790</v>
      </c>
      <c r="I1092" s="52" t="s">
        <v>2723</v>
      </c>
      <c r="J1092" s="52" t="s">
        <v>2724</v>
      </c>
      <c r="K1092" s="52" t="s">
        <v>3597</v>
      </c>
      <c r="M1092" s="2"/>
      <c r="O1092" s="1" t="s">
        <v>6850</v>
      </c>
      <c r="P1092" s="52" t="s">
        <v>6075</v>
      </c>
    </row>
    <row r="1093" ht="13.2" spans="1:16">
      <c r="A1093" s="1">
        <v>1092</v>
      </c>
      <c r="B1093" s="1" t="s">
        <v>6</v>
      </c>
      <c r="C1093" s="1" t="s">
        <v>7</v>
      </c>
      <c r="D1093" s="1" t="s">
        <v>3594</v>
      </c>
      <c r="E1093" s="1" t="s">
        <v>3595</v>
      </c>
      <c r="F1093" s="1" t="s">
        <v>6255</v>
      </c>
      <c r="G1093" s="1" t="s">
        <v>6789</v>
      </c>
      <c r="H1093" s="1" t="s">
        <v>6790</v>
      </c>
      <c r="I1093" s="52" t="s">
        <v>2725</v>
      </c>
      <c r="J1093" s="52" t="s">
        <v>2726</v>
      </c>
      <c r="K1093" s="52" t="s">
        <v>3597</v>
      </c>
      <c r="M1093" s="2"/>
      <c r="O1093" s="1" t="s">
        <v>6852</v>
      </c>
      <c r="P1093" s="52" t="s">
        <v>3643</v>
      </c>
    </row>
    <row r="1094" ht="13.2" spans="1:18">
      <c r="A1094" s="1">
        <v>1093</v>
      </c>
      <c r="B1094" s="1" t="s">
        <v>6</v>
      </c>
      <c r="C1094" s="1" t="s">
        <v>8</v>
      </c>
      <c r="D1094" s="1" t="s">
        <v>3594</v>
      </c>
      <c r="E1094" s="1" t="s">
        <v>3595</v>
      </c>
      <c r="F1094" s="1" t="s">
        <v>6255</v>
      </c>
      <c r="G1094" s="1" t="s">
        <v>6789</v>
      </c>
      <c r="H1094" s="1" t="s">
        <v>6790</v>
      </c>
      <c r="I1094" s="52" t="s">
        <v>2727</v>
      </c>
      <c r="J1094" s="52" t="s">
        <v>2728</v>
      </c>
      <c r="K1094" s="52" t="s">
        <v>3597</v>
      </c>
      <c r="M1094" s="2"/>
      <c r="O1094" s="1" t="s">
        <v>6854</v>
      </c>
      <c r="P1094" s="52" t="s">
        <v>3875</v>
      </c>
      <c r="R1094" s="1" t="s">
        <v>3609</v>
      </c>
    </row>
    <row r="1095" ht="13.2" spans="1:16">
      <c r="A1095" s="1">
        <v>1094</v>
      </c>
      <c r="B1095" s="1" t="s">
        <v>6</v>
      </c>
      <c r="C1095" s="1" t="s">
        <v>7</v>
      </c>
      <c r="D1095" s="1" t="s">
        <v>3594</v>
      </c>
      <c r="E1095" s="1" t="s">
        <v>3595</v>
      </c>
      <c r="F1095" s="1" t="s">
        <v>6255</v>
      </c>
      <c r="G1095" s="1" t="s">
        <v>6789</v>
      </c>
      <c r="H1095" s="1" t="s">
        <v>6790</v>
      </c>
      <c r="I1095" s="52" t="s">
        <v>2729</v>
      </c>
      <c r="J1095" s="52" t="s">
        <v>2730</v>
      </c>
      <c r="K1095" s="52" t="s">
        <v>3597</v>
      </c>
      <c r="M1095" s="2"/>
      <c r="O1095" s="1" t="s">
        <v>6855</v>
      </c>
      <c r="P1095" s="52" t="s">
        <v>4359</v>
      </c>
    </row>
    <row r="1096" ht="13.2" spans="1:16">
      <c r="A1096" s="1">
        <v>1095</v>
      </c>
      <c r="B1096" s="1" t="s">
        <v>6</v>
      </c>
      <c r="C1096" s="1" t="s">
        <v>7</v>
      </c>
      <c r="D1096" s="1" t="s">
        <v>3594</v>
      </c>
      <c r="E1096" s="1" t="s">
        <v>3595</v>
      </c>
      <c r="F1096" s="1" t="s">
        <v>6255</v>
      </c>
      <c r="G1096" s="1" t="s">
        <v>6789</v>
      </c>
      <c r="H1096" s="1" t="s">
        <v>6790</v>
      </c>
      <c r="I1096" s="52" t="s">
        <v>2731</v>
      </c>
      <c r="J1096" s="52" t="s">
        <v>2732</v>
      </c>
      <c r="K1096" s="52" t="s">
        <v>3597</v>
      </c>
      <c r="M1096" s="2"/>
      <c r="O1096" s="1" t="s">
        <v>6857</v>
      </c>
      <c r="P1096" s="52" t="s">
        <v>6415</v>
      </c>
    </row>
    <row r="1097" ht="13.2" spans="1:16">
      <c r="A1097" s="1">
        <v>1096</v>
      </c>
      <c r="B1097" s="1" t="s">
        <v>6</v>
      </c>
      <c r="C1097" s="1" t="s">
        <v>7</v>
      </c>
      <c r="D1097" s="1" t="s">
        <v>3594</v>
      </c>
      <c r="E1097" s="1" t="s">
        <v>3595</v>
      </c>
      <c r="F1097" s="1" t="s">
        <v>6255</v>
      </c>
      <c r="G1097" s="1" t="s">
        <v>6789</v>
      </c>
      <c r="H1097" s="1" t="s">
        <v>6790</v>
      </c>
      <c r="I1097" s="52" t="s">
        <v>2733</v>
      </c>
      <c r="J1097" s="52" t="s">
        <v>2734</v>
      </c>
      <c r="K1097" s="52" t="s">
        <v>3597</v>
      </c>
      <c r="M1097" s="2"/>
      <c r="O1097" s="1" t="s">
        <v>6859</v>
      </c>
      <c r="P1097" s="52" t="s">
        <v>3916</v>
      </c>
    </row>
    <row r="1098" ht="13.2" spans="1:16">
      <c r="A1098" s="1">
        <v>1097</v>
      </c>
      <c r="B1098" s="1" t="s">
        <v>6</v>
      </c>
      <c r="C1098" s="1" t="s">
        <v>7</v>
      </c>
      <c r="D1098" s="1" t="s">
        <v>3594</v>
      </c>
      <c r="E1098" s="1" t="s">
        <v>3595</v>
      </c>
      <c r="F1098" s="1" t="s">
        <v>6255</v>
      </c>
      <c r="G1098" s="1" t="s">
        <v>6789</v>
      </c>
      <c r="H1098" s="1" t="s">
        <v>6790</v>
      </c>
      <c r="I1098" s="52" t="s">
        <v>2735</v>
      </c>
      <c r="J1098" s="52" t="s">
        <v>2736</v>
      </c>
      <c r="K1098" s="1" t="s">
        <v>3602</v>
      </c>
      <c r="M1098" s="2"/>
      <c r="O1098" s="1" t="s">
        <v>6861</v>
      </c>
      <c r="P1098" s="52" t="s">
        <v>5890</v>
      </c>
    </row>
    <row r="1099" ht="13.2" spans="1:16">
      <c r="A1099" s="1">
        <v>1098</v>
      </c>
      <c r="B1099" s="1" t="s">
        <v>6</v>
      </c>
      <c r="C1099" s="1" t="s">
        <v>7</v>
      </c>
      <c r="D1099" s="1" t="s">
        <v>3594</v>
      </c>
      <c r="E1099" s="1" t="s">
        <v>3595</v>
      </c>
      <c r="F1099" s="1" t="s">
        <v>6255</v>
      </c>
      <c r="G1099" s="1" t="s">
        <v>6789</v>
      </c>
      <c r="H1099" s="1" t="s">
        <v>6790</v>
      </c>
      <c r="I1099" s="52" t="s">
        <v>2737</v>
      </c>
      <c r="J1099" s="52" t="s">
        <v>2738</v>
      </c>
      <c r="K1099" s="52" t="s">
        <v>3597</v>
      </c>
      <c r="M1099" s="2"/>
      <c r="N1099" s="1" t="s">
        <v>6863</v>
      </c>
      <c r="O1099" s="1" t="s">
        <v>6864</v>
      </c>
      <c r="P1099" s="52" t="s">
        <v>3975</v>
      </c>
    </row>
    <row r="1100" ht="13.2" spans="1:16">
      <c r="A1100" s="1">
        <v>1099</v>
      </c>
      <c r="B1100" s="1" t="s">
        <v>6</v>
      </c>
      <c r="C1100" s="1" t="s">
        <v>7</v>
      </c>
      <c r="D1100" s="1" t="s">
        <v>3594</v>
      </c>
      <c r="E1100" s="1" t="s">
        <v>3595</v>
      </c>
      <c r="F1100" s="1" t="s">
        <v>6255</v>
      </c>
      <c r="G1100" s="1" t="s">
        <v>6789</v>
      </c>
      <c r="H1100" s="1" t="s">
        <v>6790</v>
      </c>
      <c r="I1100" s="52" t="s">
        <v>2739</v>
      </c>
      <c r="J1100" s="52" t="s">
        <v>2740</v>
      </c>
      <c r="K1100" s="52" t="s">
        <v>3597</v>
      </c>
      <c r="M1100" s="2"/>
      <c r="N1100" s="1" t="s">
        <v>6866</v>
      </c>
      <c r="O1100" s="1" t="s">
        <v>6867</v>
      </c>
      <c r="P1100" s="52" t="s">
        <v>3322</v>
      </c>
    </row>
    <row r="1101" ht="13.2" spans="1:16">
      <c r="A1101" s="1">
        <v>1100</v>
      </c>
      <c r="B1101" s="1" t="s">
        <v>6</v>
      </c>
      <c r="C1101" s="1" t="s">
        <v>7</v>
      </c>
      <c r="D1101" s="1" t="s">
        <v>3594</v>
      </c>
      <c r="E1101" s="1" t="s">
        <v>3595</v>
      </c>
      <c r="F1101" s="1" t="s">
        <v>6255</v>
      </c>
      <c r="G1101" s="1" t="s">
        <v>6789</v>
      </c>
      <c r="H1101" s="1" t="s">
        <v>6790</v>
      </c>
      <c r="I1101" s="52" t="s">
        <v>2741</v>
      </c>
      <c r="J1101" s="52" t="s">
        <v>2742</v>
      </c>
      <c r="K1101" s="52" t="s">
        <v>3597</v>
      </c>
      <c r="M1101" s="2"/>
      <c r="O1101" s="1" t="s">
        <v>6869</v>
      </c>
      <c r="P1101" s="52" t="s">
        <v>3729</v>
      </c>
    </row>
    <row r="1102" ht="13.2" spans="1:16">
      <c r="A1102" s="1">
        <v>1101</v>
      </c>
      <c r="B1102" s="1" t="s">
        <v>6</v>
      </c>
      <c r="C1102" s="1" t="s">
        <v>7</v>
      </c>
      <c r="D1102" s="1" t="s">
        <v>3594</v>
      </c>
      <c r="E1102" s="1" t="s">
        <v>3595</v>
      </c>
      <c r="F1102" s="1" t="s">
        <v>6255</v>
      </c>
      <c r="G1102" s="1" t="s">
        <v>6789</v>
      </c>
      <c r="H1102" s="1" t="s">
        <v>6790</v>
      </c>
      <c r="I1102" s="52" t="s">
        <v>2743</v>
      </c>
      <c r="J1102" s="52" t="s">
        <v>2744</v>
      </c>
      <c r="K1102" s="52" t="s">
        <v>3597</v>
      </c>
      <c r="M1102" s="2"/>
      <c r="O1102" s="1" t="s">
        <v>6871</v>
      </c>
      <c r="P1102" s="52" t="s">
        <v>6075</v>
      </c>
    </row>
    <row r="1103" ht="13.2" spans="1:16">
      <c r="A1103" s="1">
        <v>1102</v>
      </c>
      <c r="B1103" s="1" t="s">
        <v>6</v>
      </c>
      <c r="C1103" s="1" t="s">
        <v>7</v>
      </c>
      <c r="D1103" s="1" t="s">
        <v>3594</v>
      </c>
      <c r="E1103" s="1" t="s">
        <v>3595</v>
      </c>
      <c r="F1103" s="1" t="s">
        <v>6255</v>
      </c>
      <c r="G1103" s="1" t="s">
        <v>6789</v>
      </c>
      <c r="H1103" s="1" t="s">
        <v>6790</v>
      </c>
      <c r="I1103" s="52" t="s">
        <v>2745</v>
      </c>
      <c r="J1103" s="52" t="s">
        <v>2746</v>
      </c>
      <c r="K1103" s="52" t="s">
        <v>3597</v>
      </c>
      <c r="M1103" s="2"/>
      <c r="O1103" s="1" t="s">
        <v>6873</v>
      </c>
      <c r="P1103" s="52" t="s">
        <v>6434</v>
      </c>
    </row>
    <row r="1104" ht="13.2" spans="1:16">
      <c r="A1104" s="1">
        <v>1103</v>
      </c>
      <c r="B1104" s="1" t="s">
        <v>6</v>
      </c>
      <c r="C1104" s="1" t="s">
        <v>7</v>
      </c>
      <c r="D1104" s="1" t="s">
        <v>3594</v>
      </c>
      <c r="E1104" s="1" t="s">
        <v>3595</v>
      </c>
      <c r="F1104" s="1" t="s">
        <v>6255</v>
      </c>
      <c r="G1104" s="1" t="s">
        <v>6875</v>
      </c>
      <c r="H1104" s="1" t="s">
        <v>6876</v>
      </c>
      <c r="I1104" s="52" t="s">
        <v>2377</v>
      </c>
      <c r="J1104" s="52" t="s">
        <v>2747</v>
      </c>
      <c r="K1104" s="52" t="s">
        <v>3597</v>
      </c>
      <c r="M1104" s="2"/>
      <c r="O1104" s="1" t="s">
        <v>6877</v>
      </c>
      <c r="P1104" s="52" t="s">
        <v>6878</v>
      </c>
    </row>
    <row r="1105" ht="13.2" spans="1:16">
      <c r="A1105" s="1">
        <v>1104</v>
      </c>
      <c r="B1105" s="1" t="s">
        <v>6</v>
      </c>
      <c r="C1105" s="1" t="s">
        <v>7</v>
      </c>
      <c r="D1105" s="1" t="s">
        <v>3594</v>
      </c>
      <c r="E1105" s="1" t="s">
        <v>3595</v>
      </c>
      <c r="F1105" s="1" t="s">
        <v>6255</v>
      </c>
      <c r="G1105" s="1" t="s">
        <v>6875</v>
      </c>
      <c r="H1105" s="1" t="s">
        <v>6876</v>
      </c>
      <c r="I1105" s="52" t="s">
        <v>2748</v>
      </c>
      <c r="J1105" s="52" t="s">
        <v>2499</v>
      </c>
      <c r="K1105" s="52" t="s">
        <v>3597</v>
      </c>
      <c r="M1105" s="2"/>
      <c r="O1105" s="1" t="s">
        <v>6880</v>
      </c>
      <c r="P1105" s="52" t="s">
        <v>4045</v>
      </c>
    </row>
    <row r="1106" ht="13.2" spans="1:16">
      <c r="A1106" s="1">
        <v>1105</v>
      </c>
      <c r="B1106" s="1" t="s">
        <v>6</v>
      </c>
      <c r="C1106" s="1" t="s">
        <v>7</v>
      </c>
      <c r="D1106" s="1" t="s">
        <v>3594</v>
      </c>
      <c r="E1106" s="1" t="s">
        <v>3595</v>
      </c>
      <c r="F1106" s="1" t="s">
        <v>6255</v>
      </c>
      <c r="G1106" s="1" t="s">
        <v>6875</v>
      </c>
      <c r="H1106" s="1" t="s">
        <v>6876</v>
      </c>
      <c r="I1106" s="52" t="s">
        <v>2500</v>
      </c>
      <c r="J1106" s="52" t="s">
        <v>2749</v>
      </c>
      <c r="K1106" s="52" t="s">
        <v>3597</v>
      </c>
      <c r="M1106" s="2"/>
      <c r="O1106" s="1" t="s">
        <v>6882</v>
      </c>
      <c r="P1106" s="52" t="s">
        <v>6075</v>
      </c>
    </row>
    <row r="1107" ht="13.2" spans="1:16">
      <c r="A1107" s="1">
        <v>1106</v>
      </c>
      <c r="B1107" s="1" t="s">
        <v>6</v>
      </c>
      <c r="C1107" s="1" t="s">
        <v>7</v>
      </c>
      <c r="D1107" s="1" t="s">
        <v>3594</v>
      </c>
      <c r="E1107" s="1" t="s">
        <v>3595</v>
      </c>
      <c r="F1107" s="1" t="s">
        <v>6255</v>
      </c>
      <c r="G1107" s="1" t="s">
        <v>6875</v>
      </c>
      <c r="H1107" s="1" t="s">
        <v>6876</v>
      </c>
      <c r="I1107" s="52" t="s">
        <v>2750</v>
      </c>
      <c r="J1107" s="52" t="s">
        <v>2751</v>
      </c>
      <c r="K1107" s="52" t="s">
        <v>3597</v>
      </c>
      <c r="M1107" s="2"/>
      <c r="O1107" s="1" t="s">
        <v>6884</v>
      </c>
      <c r="P1107" s="52" t="s">
        <v>697</v>
      </c>
    </row>
    <row r="1108" ht="13.2" spans="1:18">
      <c r="A1108" s="1">
        <v>1107</v>
      </c>
      <c r="B1108" s="1" t="s">
        <v>6</v>
      </c>
      <c r="C1108" s="1" t="s">
        <v>8</v>
      </c>
      <c r="D1108" s="1" t="s">
        <v>3594</v>
      </c>
      <c r="E1108" s="1" t="s">
        <v>3595</v>
      </c>
      <c r="F1108" s="1" t="s">
        <v>6255</v>
      </c>
      <c r="G1108" s="1" t="s">
        <v>6875</v>
      </c>
      <c r="H1108" s="1" t="s">
        <v>6876</v>
      </c>
      <c r="I1108" s="52" t="s">
        <v>2752</v>
      </c>
      <c r="J1108" s="52" t="s">
        <v>2753</v>
      </c>
      <c r="K1108" s="52" t="s">
        <v>3597</v>
      </c>
      <c r="M1108" s="2"/>
      <c r="O1108" s="1" t="s">
        <v>6886</v>
      </c>
      <c r="P1108" s="52" t="s">
        <v>6887</v>
      </c>
      <c r="R1108" s="1" t="s">
        <v>3609</v>
      </c>
    </row>
    <row r="1109" ht="13.2" spans="1:18">
      <c r="A1109" s="1">
        <v>1108</v>
      </c>
      <c r="B1109" s="1" t="s">
        <v>6</v>
      </c>
      <c r="C1109" s="1" t="s">
        <v>8</v>
      </c>
      <c r="D1109" s="1" t="s">
        <v>3594</v>
      </c>
      <c r="E1109" s="1" t="s">
        <v>3595</v>
      </c>
      <c r="F1109" s="1" t="s">
        <v>6255</v>
      </c>
      <c r="G1109" s="1" t="s">
        <v>6875</v>
      </c>
      <c r="H1109" s="1" t="s">
        <v>6876</v>
      </c>
      <c r="I1109" s="52" t="s">
        <v>2754</v>
      </c>
      <c r="J1109" s="52" t="s">
        <v>2755</v>
      </c>
      <c r="K1109" s="52" t="s">
        <v>3597</v>
      </c>
      <c r="M1109" s="2"/>
      <c r="O1109" s="1" t="s">
        <v>6888</v>
      </c>
      <c r="P1109" s="52" t="s">
        <v>6889</v>
      </c>
      <c r="R1109" s="1" t="s">
        <v>3609</v>
      </c>
    </row>
    <row r="1110" ht="13.2" spans="1:16">
      <c r="A1110" s="1">
        <v>1109</v>
      </c>
      <c r="B1110" s="1" t="s">
        <v>6</v>
      </c>
      <c r="C1110" s="1" t="s">
        <v>7</v>
      </c>
      <c r="D1110" s="1" t="s">
        <v>3594</v>
      </c>
      <c r="E1110" s="1" t="s">
        <v>3595</v>
      </c>
      <c r="F1110" s="1" t="s">
        <v>6255</v>
      </c>
      <c r="G1110" s="1" t="s">
        <v>6875</v>
      </c>
      <c r="H1110" s="1" t="s">
        <v>6876</v>
      </c>
      <c r="I1110" s="52" t="s">
        <v>2756</v>
      </c>
      <c r="J1110" s="52" t="s">
        <v>2757</v>
      </c>
      <c r="K1110" s="52" t="s">
        <v>3597</v>
      </c>
      <c r="M1110" s="2"/>
      <c r="O1110" s="1" t="s">
        <v>6890</v>
      </c>
      <c r="P1110" s="52" t="s">
        <v>4108</v>
      </c>
    </row>
    <row r="1111" ht="13.2" spans="1:16">
      <c r="A1111" s="1">
        <v>1110</v>
      </c>
      <c r="B1111" s="1" t="s">
        <v>6</v>
      </c>
      <c r="C1111" s="1" t="s">
        <v>7</v>
      </c>
      <c r="D1111" s="1" t="s">
        <v>3594</v>
      </c>
      <c r="E1111" s="1" t="s">
        <v>3595</v>
      </c>
      <c r="F1111" s="1" t="s">
        <v>6255</v>
      </c>
      <c r="G1111" s="1" t="s">
        <v>6875</v>
      </c>
      <c r="H1111" s="1" t="s">
        <v>6876</v>
      </c>
      <c r="I1111" s="52" t="s">
        <v>2757</v>
      </c>
      <c r="J1111" s="52" t="s">
        <v>2758</v>
      </c>
      <c r="K1111" s="52" t="s">
        <v>3597</v>
      </c>
      <c r="M1111" s="2"/>
      <c r="O1111" s="1" t="s">
        <v>6892</v>
      </c>
      <c r="P1111" s="52" t="s">
        <v>6342</v>
      </c>
    </row>
    <row r="1112" ht="13.2" spans="1:16">
      <c r="A1112" s="1">
        <v>1111</v>
      </c>
      <c r="B1112" s="1" t="s">
        <v>6</v>
      </c>
      <c r="C1112" s="1" t="s">
        <v>7</v>
      </c>
      <c r="D1112" s="1" t="s">
        <v>3594</v>
      </c>
      <c r="E1112" s="1" t="s">
        <v>3595</v>
      </c>
      <c r="F1112" s="1" t="s">
        <v>6255</v>
      </c>
      <c r="G1112" s="1" t="s">
        <v>6875</v>
      </c>
      <c r="H1112" s="1" t="s">
        <v>6876</v>
      </c>
      <c r="I1112" s="52" t="s">
        <v>2759</v>
      </c>
      <c r="J1112" s="52" t="s">
        <v>2760</v>
      </c>
      <c r="K1112" s="52" t="s">
        <v>3597</v>
      </c>
      <c r="M1112" s="2"/>
      <c r="O1112" s="1" t="s">
        <v>6894</v>
      </c>
      <c r="P1112" s="52" t="s">
        <v>5047</v>
      </c>
    </row>
    <row r="1113" ht="13.2" spans="1:16">
      <c r="A1113" s="1">
        <v>1112</v>
      </c>
      <c r="B1113" s="1" t="s">
        <v>6</v>
      </c>
      <c r="C1113" s="1" t="s">
        <v>7</v>
      </c>
      <c r="D1113" s="1" t="s">
        <v>3594</v>
      </c>
      <c r="E1113" s="1" t="s">
        <v>3595</v>
      </c>
      <c r="F1113" s="1" t="s">
        <v>6255</v>
      </c>
      <c r="G1113" s="1" t="s">
        <v>6875</v>
      </c>
      <c r="H1113" s="1" t="s">
        <v>6876</v>
      </c>
      <c r="I1113" s="52" t="s">
        <v>2761</v>
      </c>
      <c r="J1113" s="52" t="s">
        <v>2762</v>
      </c>
      <c r="K1113" s="52" t="s">
        <v>3597</v>
      </c>
      <c r="M1113" s="2"/>
      <c r="O1113" s="1" t="s">
        <v>6896</v>
      </c>
      <c r="P1113" s="52" t="s">
        <v>6075</v>
      </c>
    </row>
    <row r="1114" ht="13.2" spans="1:18">
      <c r="A1114" s="1">
        <v>1113</v>
      </c>
      <c r="B1114" s="1" t="s">
        <v>6</v>
      </c>
      <c r="C1114" s="1" t="s">
        <v>8</v>
      </c>
      <c r="D1114" s="1" t="s">
        <v>3594</v>
      </c>
      <c r="E1114" s="1" t="s">
        <v>3595</v>
      </c>
      <c r="F1114" s="1" t="s">
        <v>6255</v>
      </c>
      <c r="G1114" s="1" t="s">
        <v>6875</v>
      </c>
      <c r="H1114" s="1" t="s">
        <v>6876</v>
      </c>
      <c r="I1114" s="52" t="s">
        <v>2763</v>
      </c>
      <c r="J1114" s="52" t="s">
        <v>2764</v>
      </c>
      <c r="K1114" s="52" t="s">
        <v>3597</v>
      </c>
      <c r="M1114" s="2"/>
      <c r="O1114" s="1" t="s">
        <v>6898</v>
      </c>
      <c r="P1114" s="52" t="s">
        <v>3620</v>
      </c>
      <c r="R1114" s="1" t="s">
        <v>3609</v>
      </c>
    </row>
    <row r="1115" ht="13.2" spans="1:16">
      <c r="A1115" s="1">
        <v>1114</v>
      </c>
      <c r="B1115" s="1" t="s">
        <v>6</v>
      </c>
      <c r="C1115" s="1" t="s">
        <v>7</v>
      </c>
      <c r="D1115" s="1" t="s">
        <v>3594</v>
      </c>
      <c r="E1115" s="1" t="s">
        <v>3595</v>
      </c>
      <c r="F1115" s="1" t="s">
        <v>6255</v>
      </c>
      <c r="G1115" s="1" t="s">
        <v>6875</v>
      </c>
      <c r="H1115" s="1" t="s">
        <v>6876</v>
      </c>
      <c r="I1115" s="52" t="s">
        <v>2765</v>
      </c>
      <c r="J1115" s="52" t="s">
        <v>2766</v>
      </c>
      <c r="K1115" s="52" t="s">
        <v>3597</v>
      </c>
      <c r="M1115" s="2"/>
      <c r="O1115" s="1" t="s">
        <v>6899</v>
      </c>
      <c r="P1115" s="52" t="s">
        <v>3993</v>
      </c>
    </row>
    <row r="1116" ht="13.2" spans="1:18">
      <c r="A1116" s="1">
        <v>1115</v>
      </c>
      <c r="B1116" s="1" t="s">
        <v>6</v>
      </c>
      <c r="C1116" s="1" t="s">
        <v>8</v>
      </c>
      <c r="D1116" s="1" t="s">
        <v>3594</v>
      </c>
      <c r="E1116" s="1" t="s">
        <v>3595</v>
      </c>
      <c r="F1116" s="1" t="s">
        <v>6255</v>
      </c>
      <c r="G1116" s="1" t="s">
        <v>6875</v>
      </c>
      <c r="H1116" s="1" t="s">
        <v>6876</v>
      </c>
      <c r="I1116" s="52" t="s">
        <v>2767</v>
      </c>
      <c r="J1116" s="52" t="s">
        <v>2768</v>
      </c>
      <c r="K1116" s="52" t="s">
        <v>3597</v>
      </c>
      <c r="M1116" s="2"/>
      <c r="O1116" s="1" t="s">
        <v>6901</v>
      </c>
      <c r="P1116" s="52" t="s">
        <v>6902</v>
      </c>
      <c r="R1116" s="1" t="s">
        <v>3609</v>
      </c>
    </row>
    <row r="1117" ht="13.2" spans="1:16">
      <c r="A1117" s="1">
        <v>1116</v>
      </c>
      <c r="B1117" s="1" t="s">
        <v>6</v>
      </c>
      <c r="C1117" s="1" t="s">
        <v>7</v>
      </c>
      <c r="D1117" s="1" t="s">
        <v>3594</v>
      </c>
      <c r="E1117" s="1" t="s">
        <v>3595</v>
      </c>
      <c r="F1117" s="1" t="s">
        <v>6255</v>
      </c>
      <c r="G1117" s="1" t="s">
        <v>6875</v>
      </c>
      <c r="H1117" s="1" t="s">
        <v>6876</v>
      </c>
      <c r="I1117" s="52" t="s">
        <v>2769</v>
      </c>
      <c r="J1117" s="52" t="s">
        <v>2523</v>
      </c>
      <c r="K1117" s="52" t="s">
        <v>3597</v>
      </c>
      <c r="M1117" s="2"/>
      <c r="O1117" s="1" t="s">
        <v>6903</v>
      </c>
      <c r="P1117" s="52" t="s">
        <v>4897</v>
      </c>
    </row>
    <row r="1118" ht="13.2" spans="1:16">
      <c r="A1118" s="1">
        <v>1117</v>
      </c>
      <c r="B1118" s="1" t="s">
        <v>6</v>
      </c>
      <c r="C1118" s="1" t="s">
        <v>7</v>
      </c>
      <c r="D1118" s="1" t="s">
        <v>3594</v>
      </c>
      <c r="E1118" s="1" t="s">
        <v>3595</v>
      </c>
      <c r="F1118" s="1" t="s">
        <v>6255</v>
      </c>
      <c r="G1118" s="1" t="s">
        <v>6875</v>
      </c>
      <c r="H1118" s="1" t="s">
        <v>6876</v>
      </c>
      <c r="I1118" s="52" t="s">
        <v>2770</v>
      </c>
      <c r="J1118" s="52" t="s">
        <v>2771</v>
      </c>
      <c r="K1118" s="52" t="s">
        <v>3597</v>
      </c>
      <c r="M1118" s="2"/>
      <c r="O1118" s="1" t="s">
        <v>6905</v>
      </c>
      <c r="P1118" s="52" t="s">
        <v>4263</v>
      </c>
    </row>
    <row r="1119" ht="13.2" spans="1:18">
      <c r="A1119" s="1">
        <v>1118</v>
      </c>
      <c r="B1119" s="1" t="s">
        <v>6</v>
      </c>
      <c r="C1119" s="1" t="s">
        <v>8</v>
      </c>
      <c r="D1119" s="1" t="s">
        <v>3594</v>
      </c>
      <c r="E1119" s="1" t="s">
        <v>3595</v>
      </c>
      <c r="F1119" s="1" t="s">
        <v>6255</v>
      </c>
      <c r="G1119" s="1" t="s">
        <v>6875</v>
      </c>
      <c r="H1119" s="1" t="s">
        <v>6876</v>
      </c>
      <c r="I1119" s="52" t="s">
        <v>2772</v>
      </c>
      <c r="J1119" s="52" t="s">
        <v>2773</v>
      </c>
      <c r="K1119" s="52" t="s">
        <v>3597</v>
      </c>
      <c r="M1119" s="2"/>
      <c r="O1119" s="1" t="s">
        <v>6907</v>
      </c>
      <c r="P1119" s="52" t="s">
        <v>6908</v>
      </c>
      <c r="R1119" s="1" t="s">
        <v>3609</v>
      </c>
    </row>
    <row r="1120" ht="13.2" spans="1:16">
      <c r="A1120" s="1">
        <v>1119</v>
      </c>
      <c r="B1120" s="1" t="s">
        <v>6</v>
      </c>
      <c r="C1120" s="1" t="s">
        <v>7</v>
      </c>
      <c r="D1120" s="1" t="s">
        <v>3594</v>
      </c>
      <c r="E1120" s="1" t="s">
        <v>3595</v>
      </c>
      <c r="F1120" s="1" t="s">
        <v>6255</v>
      </c>
      <c r="G1120" s="1" t="s">
        <v>6875</v>
      </c>
      <c r="H1120" s="1" t="s">
        <v>6876</v>
      </c>
      <c r="I1120" s="52" t="s">
        <v>2774</v>
      </c>
      <c r="J1120" s="52" t="s">
        <v>2775</v>
      </c>
      <c r="K1120" s="52" t="s">
        <v>3597</v>
      </c>
      <c r="M1120" s="2"/>
      <c r="O1120" s="1" t="s">
        <v>6909</v>
      </c>
      <c r="P1120" s="52" t="s">
        <v>3924</v>
      </c>
    </row>
    <row r="1121" ht="13.2" spans="1:18">
      <c r="A1121" s="1">
        <v>1120</v>
      </c>
      <c r="B1121" s="1" t="s">
        <v>6</v>
      </c>
      <c r="C1121" s="1" t="s">
        <v>8</v>
      </c>
      <c r="D1121" s="1" t="s">
        <v>3594</v>
      </c>
      <c r="E1121" s="1" t="s">
        <v>3595</v>
      </c>
      <c r="F1121" s="1" t="s">
        <v>6255</v>
      </c>
      <c r="G1121" s="1" t="s">
        <v>6875</v>
      </c>
      <c r="H1121" s="1" t="s">
        <v>6876</v>
      </c>
      <c r="I1121" s="52" t="s">
        <v>2776</v>
      </c>
      <c r="J1121" s="52" t="s">
        <v>2777</v>
      </c>
      <c r="K1121" s="52" t="s">
        <v>3597</v>
      </c>
      <c r="M1121" s="2"/>
      <c r="O1121" s="1" t="s">
        <v>6911</v>
      </c>
      <c r="P1121" s="52" t="s">
        <v>4050</v>
      </c>
      <c r="R1121" s="1" t="s">
        <v>3609</v>
      </c>
    </row>
    <row r="1122" ht="13.2" spans="1:16">
      <c r="A1122" s="1">
        <v>1121</v>
      </c>
      <c r="B1122" s="1" t="s">
        <v>6</v>
      </c>
      <c r="C1122" s="1" t="s">
        <v>7</v>
      </c>
      <c r="D1122" s="1" t="s">
        <v>3594</v>
      </c>
      <c r="E1122" s="1" t="s">
        <v>3595</v>
      </c>
      <c r="F1122" s="1" t="s">
        <v>6255</v>
      </c>
      <c r="G1122" s="1" t="s">
        <v>6875</v>
      </c>
      <c r="H1122" s="1" t="s">
        <v>6876</v>
      </c>
      <c r="I1122" s="52" t="s">
        <v>2778</v>
      </c>
      <c r="J1122" s="52" t="s">
        <v>2779</v>
      </c>
      <c r="K1122" s="52" t="s">
        <v>3597</v>
      </c>
      <c r="M1122" s="2"/>
      <c r="O1122" s="1" t="s">
        <v>6912</v>
      </c>
      <c r="P1122" s="52" t="s">
        <v>6371</v>
      </c>
    </row>
    <row r="1123" ht="13.2" spans="1:16">
      <c r="A1123" s="1">
        <v>1122</v>
      </c>
      <c r="B1123" s="1" t="s">
        <v>6</v>
      </c>
      <c r="C1123" s="1" t="s">
        <v>7</v>
      </c>
      <c r="D1123" s="1" t="s">
        <v>3594</v>
      </c>
      <c r="E1123" s="1" t="s">
        <v>3595</v>
      </c>
      <c r="F1123" s="1" t="s">
        <v>6255</v>
      </c>
      <c r="G1123" s="1" t="s">
        <v>6875</v>
      </c>
      <c r="H1123" s="1" t="s">
        <v>6876</v>
      </c>
      <c r="I1123" s="52" t="s">
        <v>2780</v>
      </c>
      <c r="J1123" s="52" t="s">
        <v>2781</v>
      </c>
      <c r="K1123" s="52" t="s">
        <v>3597</v>
      </c>
      <c r="M1123" s="2"/>
      <c r="O1123" s="1" t="s">
        <v>6914</v>
      </c>
      <c r="P1123" s="52" t="s">
        <v>4235</v>
      </c>
    </row>
    <row r="1124" ht="13.2" spans="1:18">
      <c r="A1124" s="1">
        <v>1123</v>
      </c>
      <c r="B1124" s="1" t="s">
        <v>6</v>
      </c>
      <c r="C1124" s="1" t="s">
        <v>8</v>
      </c>
      <c r="D1124" s="1" t="s">
        <v>3594</v>
      </c>
      <c r="E1124" s="1" t="s">
        <v>3595</v>
      </c>
      <c r="F1124" s="1" t="s">
        <v>6255</v>
      </c>
      <c r="G1124" s="1" t="s">
        <v>6875</v>
      </c>
      <c r="H1124" s="1" t="s">
        <v>6876</v>
      </c>
      <c r="I1124" s="52" t="s">
        <v>2782</v>
      </c>
      <c r="J1124" s="52" t="s">
        <v>2783</v>
      </c>
      <c r="K1124" s="52" t="s">
        <v>3597</v>
      </c>
      <c r="M1124" s="2"/>
      <c r="O1124" s="1" t="s">
        <v>6916</v>
      </c>
      <c r="P1124" s="52" t="s">
        <v>5342</v>
      </c>
      <c r="R1124" s="1" t="s">
        <v>3609</v>
      </c>
    </row>
    <row r="1125" ht="13.2" spans="1:18">
      <c r="A1125" s="1">
        <v>1124</v>
      </c>
      <c r="B1125" s="1" t="s">
        <v>6</v>
      </c>
      <c r="C1125" s="1" t="s">
        <v>8</v>
      </c>
      <c r="D1125" s="1" t="s">
        <v>3594</v>
      </c>
      <c r="E1125" s="1" t="s">
        <v>3595</v>
      </c>
      <c r="F1125" s="1" t="s">
        <v>6255</v>
      </c>
      <c r="G1125" s="1" t="s">
        <v>6875</v>
      </c>
      <c r="H1125" s="1" t="s">
        <v>6876</v>
      </c>
      <c r="I1125" s="52" t="s">
        <v>2784</v>
      </c>
      <c r="J1125" s="52" t="s">
        <v>2785</v>
      </c>
      <c r="K1125" s="52" t="s">
        <v>3597</v>
      </c>
      <c r="M1125" s="2"/>
      <c r="O1125" s="1" t="s">
        <v>6917</v>
      </c>
      <c r="P1125" s="52" t="s">
        <v>3694</v>
      </c>
      <c r="R1125" s="1" t="s">
        <v>3609</v>
      </c>
    </row>
    <row r="1126" ht="13.2" spans="1:16">
      <c r="A1126" s="1">
        <v>1125</v>
      </c>
      <c r="B1126" s="1" t="s">
        <v>6</v>
      </c>
      <c r="C1126" s="1" t="s">
        <v>7</v>
      </c>
      <c r="D1126" s="1" t="s">
        <v>3594</v>
      </c>
      <c r="E1126" s="1" t="s">
        <v>3595</v>
      </c>
      <c r="F1126" s="1" t="s">
        <v>6255</v>
      </c>
      <c r="G1126" s="1" t="s">
        <v>6875</v>
      </c>
      <c r="H1126" s="1" t="s">
        <v>6876</v>
      </c>
      <c r="I1126" s="52" t="s">
        <v>2786</v>
      </c>
      <c r="J1126" s="52" t="s">
        <v>2787</v>
      </c>
      <c r="K1126" s="52" t="s">
        <v>3597</v>
      </c>
      <c r="M1126" s="2"/>
      <c r="O1126" s="1" t="s">
        <v>6918</v>
      </c>
      <c r="P1126" s="52" t="s">
        <v>4490</v>
      </c>
    </row>
    <row r="1127" ht="13.2" spans="1:16">
      <c r="A1127" s="1">
        <v>1126</v>
      </c>
      <c r="B1127" s="1" t="s">
        <v>6</v>
      </c>
      <c r="C1127" s="1" t="s">
        <v>7</v>
      </c>
      <c r="D1127" s="1" t="s">
        <v>3594</v>
      </c>
      <c r="E1127" s="1" t="s">
        <v>3595</v>
      </c>
      <c r="F1127" s="1" t="s">
        <v>6255</v>
      </c>
      <c r="G1127" s="1" t="s">
        <v>6875</v>
      </c>
      <c r="H1127" s="1" t="s">
        <v>6876</v>
      </c>
      <c r="I1127" s="52" t="s">
        <v>2788</v>
      </c>
      <c r="J1127" s="52" t="s">
        <v>2789</v>
      </c>
      <c r="K1127" s="52" t="s">
        <v>3597</v>
      </c>
      <c r="M1127" s="2"/>
      <c r="O1127" s="1" t="s">
        <v>6920</v>
      </c>
      <c r="P1127" s="52" t="s">
        <v>4284</v>
      </c>
    </row>
    <row r="1128" ht="13.2" spans="1:16">
      <c r="A1128" s="1">
        <v>1127</v>
      </c>
      <c r="B1128" s="1" t="s">
        <v>6</v>
      </c>
      <c r="C1128" s="1" t="s">
        <v>7</v>
      </c>
      <c r="D1128" s="1" t="s">
        <v>3594</v>
      </c>
      <c r="E1128" s="1" t="s">
        <v>3595</v>
      </c>
      <c r="F1128" s="1" t="s">
        <v>6255</v>
      </c>
      <c r="G1128" s="1" t="s">
        <v>6875</v>
      </c>
      <c r="H1128" s="1" t="s">
        <v>6876</v>
      </c>
      <c r="I1128" s="52" t="s">
        <v>2790</v>
      </c>
      <c r="J1128" s="52" t="s">
        <v>2791</v>
      </c>
      <c r="K1128" s="52" t="s">
        <v>3597</v>
      </c>
      <c r="M1128" s="2"/>
      <c r="O1128" s="1" t="s">
        <v>6922</v>
      </c>
      <c r="P1128" s="52" t="s">
        <v>3999</v>
      </c>
    </row>
    <row r="1129" ht="13.2" spans="1:16">
      <c r="A1129" s="1">
        <v>1128</v>
      </c>
      <c r="B1129" s="1" t="s">
        <v>6</v>
      </c>
      <c r="C1129" s="1" t="s">
        <v>7</v>
      </c>
      <c r="D1129" s="1" t="s">
        <v>3594</v>
      </c>
      <c r="E1129" s="1" t="s">
        <v>3595</v>
      </c>
      <c r="F1129" s="1" t="s">
        <v>6255</v>
      </c>
      <c r="G1129" s="1" t="s">
        <v>6875</v>
      </c>
      <c r="H1129" s="1" t="s">
        <v>6876</v>
      </c>
      <c r="I1129" s="52" t="s">
        <v>2792</v>
      </c>
      <c r="J1129" s="52" t="s">
        <v>2793</v>
      </c>
      <c r="K1129" s="52" t="s">
        <v>3597</v>
      </c>
      <c r="M1129" s="2"/>
      <c r="O1129" s="1" t="s">
        <v>6924</v>
      </c>
      <c r="P1129" s="52" t="s">
        <v>3832</v>
      </c>
    </row>
    <row r="1130" ht="13.2" spans="1:16">
      <c r="A1130" s="1">
        <v>1129</v>
      </c>
      <c r="B1130" s="1" t="s">
        <v>6</v>
      </c>
      <c r="C1130" s="1" t="s">
        <v>7</v>
      </c>
      <c r="D1130" s="1" t="s">
        <v>3594</v>
      </c>
      <c r="E1130" s="1" t="s">
        <v>3595</v>
      </c>
      <c r="F1130" s="1" t="s">
        <v>6255</v>
      </c>
      <c r="G1130" s="1" t="s">
        <v>6875</v>
      </c>
      <c r="H1130" s="1" t="s">
        <v>6876</v>
      </c>
      <c r="I1130" s="52" t="s">
        <v>2794</v>
      </c>
      <c r="J1130" s="52" t="s">
        <v>2795</v>
      </c>
      <c r="K1130" s="52" t="s">
        <v>3597</v>
      </c>
      <c r="M1130" s="2"/>
      <c r="O1130" s="1" t="s">
        <v>6926</v>
      </c>
      <c r="P1130" s="52" t="s">
        <v>4050</v>
      </c>
    </row>
    <row r="1131" ht="13.2" spans="1:16">
      <c r="A1131" s="1">
        <v>1130</v>
      </c>
      <c r="B1131" s="1" t="s">
        <v>6</v>
      </c>
      <c r="C1131" s="1" t="s">
        <v>7</v>
      </c>
      <c r="D1131" s="1" t="s">
        <v>3594</v>
      </c>
      <c r="E1131" s="1" t="s">
        <v>3595</v>
      </c>
      <c r="F1131" s="1" t="s">
        <v>6255</v>
      </c>
      <c r="G1131" s="1" t="s">
        <v>6875</v>
      </c>
      <c r="H1131" s="1" t="s">
        <v>6876</v>
      </c>
      <c r="I1131" s="52" t="s">
        <v>2796</v>
      </c>
      <c r="J1131" s="52" t="s">
        <v>2797</v>
      </c>
      <c r="K1131" s="52" t="s">
        <v>3597</v>
      </c>
      <c r="M1131" s="2"/>
      <c r="O1131" s="1" t="s">
        <v>6928</v>
      </c>
      <c r="P1131" s="52" t="s">
        <v>3993</v>
      </c>
    </row>
    <row r="1132" ht="13.2" spans="1:18">
      <c r="A1132" s="1">
        <v>1131</v>
      </c>
      <c r="B1132" s="1" t="s">
        <v>6</v>
      </c>
      <c r="C1132" s="1" t="s">
        <v>8</v>
      </c>
      <c r="D1132" s="1" t="s">
        <v>3594</v>
      </c>
      <c r="E1132" s="1" t="s">
        <v>3595</v>
      </c>
      <c r="F1132" s="1" t="s">
        <v>6255</v>
      </c>
      <c r="G1132" s="1" t="s">
        <v>6875</v>
      </c>
      <c r="H1132" s="1" t="s">
        <v>6876</v>
      </c>
      <c r="I1132" s="52" t="s">
        <v>2798</v>
      </c>
      <c r="J1132" s="52" t="s">
        <v>2799</v>
      </c>
      <c r="K1132" s="1" t="s">
        <v>3602</v>
      </c>
      <c r="M1132" s="2"/>
      <c r="O1132" s="1" t="s">
        <v>6930</v>
      </c>
      <c r="P1132" s="52" t="s">
        <v>3997</v>
      </c>
      <c r="R1132" s="1" t="s">
        <v>3609</v>
      </c>
    </row>
    <row r="1133" ht="13.2" spans="1:16">
      <c r="A1133" s="1">
        <v>1132</v>
      </c>
      <c r="B1133" s="1" t="s">
        <v>6</v>
      </c>
      <c r="C1133" s="1" t="s">
        <v>7</v>
      </c>
      <c r="D1133" s="1" t="s">
        <v>3594</v>
      </c>
      <c r="E1133" s="1" t="s">
        <v>3595</v>
      </c>
      <c r="F1133" s="1" t="s">
        <v>6255</v>
      </c>
      <c r="G1133" s="1" t="s">
        <v>6875</v>
      </c>
      <c r="H1133" s="1" t="s">
        <v>6876</v>
      </c>
      <c r="I1133" s="52" t="s">
        <v>2800</v>
      </c>
      <c r="J1133" s="52" t="s">
        <v>2801</v>
      </c>
      <c r="K1133" s="52" t="s">
        <v>3597</v>
      </c>
      <c r="M1133" s="2"/>
      <c r="O1133" s="1" t="s">
        <v>6931</v>
      </c>
      <c r="P1133" s="52" t="s">
        <v>6403</v>
      </c>
    </row>
    <row r="1134" ht="13.2" spans="1:16">
      <c r="A1134" s="1">
        <v>1133</v>
      </c>
      <c r="B1134" s="1" t="s">
        <v>6</v>
      </c>
      <c r="C1134" s="1" t="s">
        <v>7</v>
      </c>
      <c r="D1134" s="1" t="s">
        <v>3594</v>
      </c>
      <c r="E1134" s="1" t="s">
        <v>3595</v>
      </c>
      <c r="F1134" s="1" t="s">
        <v>6255</v>
      </c>
      <c r="G1134" s="1" t="s">
        <v>6875</v>
      </c>
      <c r="H1134" s="1" t="s">
        <v>6876</v>
      </c>
      <c r="I1134" s="52" t="s">
        <v>2802</v>
      </c>
      <c r="J1134" s="52" t="s">
        <v>2803</v>
      </c>
      <c r="K1134" s="52" t="s">
        <v>3597</v>
      </c>
      <c r="M1134" s="2"/>
      <c r="O1134" s="1" t="s">
        <v>6933</v>
      </c>
      <c r="P1134" s="52" t="s">
        <v>6075</v>
      </c>
    </row>
    <row r="1135" ht="13.2" spans="1:16">
      <c r="A1135" s="1">
        <v>1134</v>
      </c>
      <c r="B1135" s="1" t="s">
        <v>6</v>
      </c>
      <c r="C1135" s="1" t="s">
        <v>7</v>
      </c>
      <c r="D1135" s="1" t="s">
        <v>3594</v>
      </c>
      <c r="E1135" s="1" t="s">
        <v>3595</v>
      </c>
      <c r="F1135" s="1" t="s">
        <v>6255</v>
      </c>
      <c r="G1135" s="1" t="s">
        <v>6875</v>
      </c>
      <c r="H1135" s="1" t="s">
        <v>6876</v>
      </c>
      <c r="I1135" s="52" t="s">
        <v>2804</v>
      </c>
      <c r="J1135" s="52" t="s">
        <v>2805</v>
      </c>
      <c r="K1135" s="52" t="s">
        <v>3597</v>
      </c>
      <c r="M1135" s="2"/>
      <c r="O1135" s="1" t="s">
        <v>6935</v>
      </c>
      <c r="P1135" s="52" t="s">
        <v>3986</v>
      </c>
    </row>
    <row r="1136" ht="13.2" spans="1:16">
      <c r="A1136" s="1">
        <v>1135</v>
      </c>
      <c r="B1136" s="1" t="s">
        <v>6</v>
      </c>
      <c r="C1136" s="1" t="s">
        <v>7</v>
      </c>
      <c r="D1136" s="1" t="s">
        <v>3594</v>
      </c>
      <c r="E1136" s="1" t="s">
        <v>3595</v>
      </c>
      <c r="F1136" s="1" t="s">
        <v>6255</v>
      </c>
      <c r="G1136" s="1" t="s">
        <v>6875</v>
      </c>
      <c r="H1136" s="1" t="s">
        <v>6876</v>
      </c>
      <c r="I1136" s="52" t="s">
        <v>2806</v>
      </c>
      <c r="J1136" s="52" t="s">
        <v>2807</v>
      </c>
      <c r="K1136" s="52" t="s">
        <v>3597</v>
      </c>
      <c r="M1136" s="2"/>
      <c r="O1136" s="1" t="s">
        <v>6937</v>
      </c>
      <c r="P1136" s="52" t="s">
        <v>3875</v>
      </c>
    </row>
    <row r="1137" ht="13.2" spans="1:16">
      <c r="A1137" s="1">
        <v>1136</v>
      </c>
      <c r="B1137" s="1" t="s">
        <v>6</v>
      </c>
      <c r="C1137" s="1" t="s">
        <v>7</v>
      </c>
      <c r="D1137" s="1" t="s">
        <v>3594</v>
      </c>
      <c r="E1137" s="1" t="s">
        <v>3595</v>
      </c>
      <c r="F1137" s="1" t="s">
        <v>6255</v>
      </c>
      <c r="G1137" s="1" t="s">
        <v>6875</v>
      </c>
      <c r="H1137" s="1" t="s">
        <v>6876</v>
      </c>
      <c r="I1137" s="52" t="s">
        <v>2808</v>
      </c>
      <c r="J1137" s="52" t="s">
        <v>2809</v>
      </c>
      <c r="K1137" s="52" t="s">
        <v>3597</v>
      </c>
      <c r="M1137" s="2"/>
      <c r="O1137" s="1" t="s">
        <v>6939</v>
      </c>
      <c r="P1137" s="52" t="s">
        <v>3729</v>
      </c>
    </row>
    <row r="1138" ht="13.2" spans="1:16">
      <c r="A1138" s="1">
        <v>1137</v>
      </c>
      <c r="B1138" s="1" t="s">
        <v>6</v>
      </c>
      <c r="C1138" s="1" t="s">
        <v>7</v>
      </c>
      <c r="D1138" s="1" t="s">
        <v>3594</v>
      </c>
      <c r="E1138" s="1" t="s">
        <v>3595</v>
      </c>
      <c r="F1138" s="1" t="s">
        <v>6255</v>
      </c>
      <c r="G1138" s="1" t="s">
        <v>6875</v>
      </c>
      <c r="H1138" s="1" t="s">
        <v>6876</v>
      </c>
      <c r="I1138" s="52" t="s">
        <v>2810</v>
      </c>
      <c r="J1138" s="52" t="s">
        <v>2811</v>
      </c>
      <c r="K1138" s="52" t="s">
        <v>3597</v>
      </c>
      <c r="M1138" s="2"/>
      <c r="O1138" s="1" t="s">
        <v>6941</v>
      </c>
      <c r="P1138" s="52" t="s">
        <v>6415</v>
      </c>
    </row>
    <row r="1139" ht="13.2" spans="1:16">
      <c r="A1139" s="1">
        <v>1138</v>
      </c>
      <c r="B1139" s="1" t="s">
        <v>6</v>
      </c>
      <c r="C1139" s="1" t="s">
        <v>7</v>
      </c>
      <c r="D1139" s="1" t="s">
        <v>3594</v>
      </c>
      <c r="E1139" s="1" t="s">
        <v>3595</v>
      </c>
      <c r="F1139" s="1" t="s">
        <v>6255</v>
      </c>
      <c r="G1139" s="1" t="s">
        <v>6875</v>
      </c>
      <c r="H1139" s="1" t="s">
        <v>6876</v>
      </c>
      <c r="I1139" s="52" t="s">
        <v>2812</v>
      </c>
      <c r="J1139" s="52" t="s">
        <v>2813</v>
      </c>
      <c r="K1139" s="52" t="s">
        <v>3597</v>
      </c>
      <c r="M1139" s="2"/>
      <c r="O1139" s="1" t="s">
        <v>6943</v>
      </c>
      <c r="P1139" s="52" t="s">
        <v>3916</v>
      </c>
    </row>
    <row r="1140" ht="13.2" spans="1:18">
      <c r="A1140" s="1">
        <v>1139</v>
      </c>
      <c r="B1140" s="1" t="s">
        <v>6</v>
      </c>
      <c r="C1140" s="1" t="s">
        <v>8</v>
      </c>
      <c r="D1140" s="1" t="s">
        <v>3594</v>
      </c>
      <c r="E1140" s="1" t="s">
        <v>3595</v>
      </c>
      <c r="F1140" s="1" t="s">
        <v>6255</v>
      </c>
      <c r="G1140" s="1" t="s">
        <v>6875</v>
      </c>
      <c r="H1140" s="1" t="s">
        <v>6876</v>
      </c>
      <c r="I1140" s="52" t="s">
        <v>2814</v>
      </c>
      <c r="J1140" s="52" t="s">
        <v>2815</v>
      </c>
      <c r="K1140" s="1" t="s">
        <v>3602</v>
      </c>
      <c r="M1140" s="2"/>
      <c r="O1140" s="1" t="s">
        <v>6945</v>
      </c>
      <c r="P1140" s="52" t="s">
        <v>5890</v>
      </c>
      <c r="R1140" s="1" t="s">
        <v>3609</v>
      </c>
    </row>
    <row r="1141" ht="13.2" spans="1:16">
      <c r="A1141" s="1">
        <v>1140</v>
      </c>
      <c r="B1141" s="1" t="s">
        <v>6</v>
      </c>
      <c r="C1141" s="1" t="s">
        <v>7</v>
      </c>
      <c r="D1141" s="1" t="s">
        <v>3594</v>
      </c>
      <c r="E1141" s="1" t="s">
        <v>3595</v>
      </c>
      <c r="F1141" s="1" t="s">
        <v>6255</v>
      </c>
      <c r="G1141" s="1" t="s">
        <v>6875</v>
      </c>
      <c r="H1141" s="1" t="s">
        <v>6876</v>
      </c>
      <c r="I1141" s="52" t="s">
        <v>2816</v>
      </c>
      <c r="J1141" s="52" t="s">
        <v>2817</v>
      </c>
      <c r="K1141" s="52" t="s">
        <v>3597</v>
      </c>
      <c r="M1141" s="2"/>
      <c r="N1141" s="1" t="s">
        <v>6946</v>
      </c>
      <c r="O1141" s="1" t="s">
        <v>6947</v>
      </c>
      <c r="P1141" s="52" t="s">
        <v>3875</v>
      </c>
    </row>
    <row r="1142" ht="13.2" spans="1:16">
      <c r="A1142" s="1">
        <v>1141</v>
      </c>
      <c r="B1142" s="1" t="s">
        <v>6</v>
      </c>
      <c r="C1142" s="1" t="s">
        <v>7</v>
      </c>
      <c r="D1142" s="1" t="s">
        <v>3594</v>
      </c>
      <c r="E1142" s="1" t="s">
        <v>3595</v>
      </c>
      <c r="F1142" s="1" t="s">
        <v>6255</v>
      </c>
      <c r="G1142" s="1" t="s">
        <v>6875</v>
      </c>
      <c r="H1142" s="1" t="s">
        <v>6876</v>
      </c>
      <c r="I1142" s="52" t="s">
        <v>2818</v>
      </c>
      <c r="J1142" s="52" t="s">
        <v>2819</v>
      </c>
      <c r="K1142" s="52" t="s">
        <v>3597</v>
      </c>
      <c r="M1142" s="2"/>
      <c r="N1142" s="1" t="s">
        <v>6949</v>
      </c>
      <c r="O1142" s="1" t="s">
        <v>6950</v>
      </c>
      <c r="P1142" s="52" t="s">
        <v>4972</v>
      </c>
    </row>
    <row r="1143" ht="13.2" spans="1:16">
      <c r="A1143" s="1">
        <v>1142</v>
      </c>
      <c r="B1143" s="1" t="s">
        <v>6</v>
      </c>
      <c r="C1143" s="1" t="s">
        <v>7</v>
      </c>
      <c r="D1143" s="1" t="s">
        <v>3594</v>
      </c>
      <c r="E1143" s="1" t="s">
        <v>3595</v>
      </c>
      <c r="F1143" s="1" t="s">
        <v>6255</v>
      </c>
      <c r="G1143" s="1" t="s">
        <v>6875</v>
      </c>
      <c r="H1143" s="1" t="s">
        <v>6876</v>
      </c>
      <c r="I1143" s="52" t="s">
        <v>2820</v>
      </c>
      <c r="J1143" s="52" t="s">
        <v>2821</v>
      </c>
      <c r="K1143" s="52" t="s">
        <v>3597</v>
      </c>
      <c r="M1143" s="2"/>
      <c r="O1143" s="1" t="s">
        <v>6952</v>
      </c>
      <c r="P1143" s="52" t="s">
        <v>5435</v>
      </c>
    </row>
    <row r="1144" ht="13.2" spans="1:16">
      <c r="A1144" s="1">
        <v>1143</v>
      </c>
      <c r="B1144" s="1" t="s">
        <v>6</v>
      </c>
      <c r="C1144" s="1" t="s">
        <v>7</v>
      </c>
      <c r="D1144" s="1" t="s">
        <v>3594</v>
      </c>
      <c r="E1144" s="1" t="s">
        <v>3595</v>
      </c>
      <c r="F1144" s="1" t="s">
        <v>6255</v>
      </c>
      <c r="G1144" s="1" t="s">
        <v>6875</v>
      </c>
      <c r="H1144" s="1" t="s">
        <v>6876</v>
      </c>
      <c r="I1144" s="52" t="s">
        <v>2822</v>
      </c>
      <c r="J1144" s="52" t="s">
        <v>2823</v>
      </c>
      <c r="K1144" s="52" t="s">
        <v>3597</v>
      </c>
      <c r="M1144" s="2"/>
      <c r="O1144" s="1" t="s">
        <v>6954</v>
      </c>
      <c r="P1144" s="52" t="s">
        <v>3725</v>
      </c>
    </row>
    <row r="1145" ht="13.2" spans="1:16">
      <c r="A1145" s="1">
        <v>1144</v>
      </c>
      <c r="B1145" s="1" t="s">
        <v>6</v>
      </c>
      <c r="C1145" s="1" t="s">
        <v>7</v>
      </c>
      <c r="D1145" s="1" t="s">
        <v>3594</v>
      </c>
      <c r="E1145" s="1" t="s">
        <v>3595</v>
      </c>
      <c r="F1145" s="1" t="s">
        <v>6255</v>
      </c>
      <c r="G1145" s="1" t="s">
        <v>6875</v>
      </c>
      <c r="H1145" s="1" t="s">
        <v>6876</v>
      </c>
      <c r="I1145" s="52" t="s">
        <v>2824</v>
      </c>
      <c r="J1145" s="52" t="s">
        <v>2825</v>
      </c>
      <c r="K1145" s="52" t="s">
        <v>3597</v>
      </c>
      <c r="M1145" s="2"/>
      <c r="O1145" s="1" t="s">
        <v>6956</v>
      </c>
      <c r="P1145" s="52" t="s">
        <v>6434</v>
      </c>
    </row>
    <row r="1146" ht="13.2" spans="1:16">
      <c r="A1146" s="1">
        <v>1145</v>
      </c>
      <c r="B1146" s="1" t="s">
        <v>6</v>
      </c>
      <c r="C1146" s="1" t="s">
        <v>7</v>
      </c>
      <c r="D1146" s="1" t="s">
        <v>3594</v>
      </c>
      <c r="E1146" s="1" t="s">
        <v>3595</v>
      </c>
      <c r="F1146" s="1" t="s">
        <v>6255</v>
      </c>
      <c r="G1146" s="1" t="s">
        <v>6958</v>
      </c>
      <c r="H1146" s="1" t="s">
        <v>6959</v>
      </c>
      <c r="I1146" s="52" t="s">
        <v>2826</v>
      </c>
      <c r="J1146" s="52" t="s">
        <v>2827</v>
      </c>
      <c r="K1146" s="52" t="s">
        <v>3597</v>
      </c>
      <c r="M1146" s="2"/>
      <c r="O1146" s="1" t="s">
        <v>6960</v>
      </c>
      <c r="P1146" s="52" t="s">
        <v>4742</v>
      </c>
    </row>
    <row r="1147" ht="13.2" spans="1:16">
      <c r="A1147" s="1">
        <v>1146</v>
      </c>
      <c r="B1147" s="1" t="s">
        <v>6</v>
      </c>
      <c r="C1147" s="1" t="s">
        <v>7</v>
      </c>
      <c r="D1147" s="1" t="s">
        <v>3594</v>
      </c>
      <c r="E1147" s="1" t="s">
        <v>3595</v>
      </c>
      <c r="F1147" s="1" t="s">
        <v>6255</v>
      </c>
      <c r="G1147" s="1" t="s">
        <v>6958</v>
      </c>
      <c r="H1147" s="1" t="s">
        <v>6959</v>
      </c>
      <c r="I1147" s="52" t="s">
        <v>2828</v>
      </c>
      <c r="J1147" s="52" t="s">
        <v>2829</v>
      </c>
      <c r="K1147" s="52" t="s">
        <v>3597</v>
      </c>
      <c r="M1147" s="2"/>
      <c r="O1147" s="1" t="s">
        <v>6962</v>
      </c>
      <c r="P1147" s="52" t="s">
        <v>6330</v>
      </c>
    </row>
    <row r="1148" ht="13.2" spans="1:16">
      <c r="A1148" s="1">
        <v>1147</v>
      </c>
      <c r="B1148" s="1" t="s">
        <v>6</v>
      </c>
      <c r="C1148" s="1" t="s">
        <v>7</v>
      </c>
      <c r="D1148" s="1" t="s">
        <v>3594</v>
      </c>
      <c r="E1148" s="1" t="s">
        <v>3595</v>
      </c>
      <c r="F1148" s="1" t="s">
        <v>6255</v>
      </c>
      <c r="G1148" s="1" t="s">
        <v>6958</v>
      </c>
      <c r="H1148" s="1" t="s">
        <v>6959</v>
      </c>
      <c r="I1148" s="52" t="s">
        <v>2830</v>
      </c>
      <c r="J1148" s="52" t="s">
        <v>2831</v>
      </c>
      <c r="K1148" s="52" t="s">
        <v>3597</v>
      </c>
      <c r="M1148" s="2"/>
      <c r="O1148" s="1" t="s">
        <v>6964</v>
      </c>
      <c r="P1148" s="52" t="s">
        <v>3875</v>
      </c>
    </row>
    <row r="1149" ht="13.2" spans="1:16">
      <c r="A1149" s="1">
        <v>1148</v>
      </c>
      <c r="B1149" s="1" t="s">
        <v>6</v>
      </c>
      <c r="C1149" s="1" t="s">
        <v>7</v>
      </c>
      <c r="D1149" s="1" t="s">
        <v>3594</v>
      </c>
      <c r="E1149" s="1" t="s">
        <v>3595</v>
      </c>
      <c r="F1149" s="1" t="s">
        <v>6255</v>
      </c>
      <c r="G1149" s="1" t="s">
        <v>6958</v>
      </c>
      <c r="H1149" s="1" t="s">
        <v>6959</v>
      </c>
      <c r="I1149" s="52" t="s">
        <v>2832</v>
      </c>
      <c r="J1149" s="52" t="s">
        <v>2833</v>
      </c>
      <c r="K1149" s="52" t="s">
        <v>3597</v>
      </c>
      <c r="M1149" s="2"/>
      <c r="O1149" s="1" t="s">
        <v>6966</v>
      </c>
      <c r="P1149" s="52" t="s">
        <v>4366</v>
      </c>
    </row>
    <row r="1150" ht="13.2" spans="1:16">
      <c r="A1150" s="1">
        <v>1149</v>
      </c>
      <c r="B1150" s="1" t="s">
        <v>6</v>
      </c>
      <c r="C1150" s="1" t="s">
        <v>7</v>
      </c>
      <c r="D1150" s="1" t="s">
        <v>3594</v>
      </c>
      <c r="E1150" s="1" t="s">
        <v>3595</v>
      </c>
      <c r="F1150" s="1" t="s">
        <v>6255</v>
      </c>
      <c r="G1150" s="1" t="s">
        <v>6958</v>
      </c>
      <c r="H1150" s="1" t="s">
        <v>6959</v>
      </c>
      <c r="I1150" s="52" t="s">
        <v>2834</v>
      </c>
      <c r="J1150" s="52" t="s">
        <v>2835</v>
      </c>
      <c r="K1150" s="1" t="s">
        <v>3602</v>
      </c>
      <c r="M1150" s="2"/>
      <c r="N1150" s="1" t="s">
        <v>6968</v>
      </c>
      <c r="O1150" s="1" t="s">
        <v>6969</v>
      </c>
      <c r="P1150" s="52" t="s">
        <v>4336</v>
      </c>
    </row>
    <row r="1151" ht="13.2" spans="1:16">
      <c r="A1151" s="1">
        <v>1150</v>
      </c>
      <c r="B1151" s="1" t="s">
        <v>6</v>
      </c>
      <c r="C1151" s="1" t="s">
        <v>7</v>
      </c>
      <c r="D1151" s="1" t="s">
        <v>3594</v>
      </c>
      <c r="E1151" s="1" t="s">
        <v>3595</v>
      </c>
      <c r="F1151" s="1" t="s">
        <v>6255</v>
      </c>
      <c r="G1151" s="1" t="s">
        <v>6958</v>
      </c>
      <c r="H1151" s="1" t="s">
        <v>6959</v>
      </c>
      <c r="I1151" s="52" t="s">
        <v>2836</v>
      </c>
      <c r="J1151" s="52" t="s">
        <v>2837</v>
      </c>
      <c r="K1151" s="1" t="s">
        <v>3602</v>
      </c>
      <c r="M1151" s="2"/>
      <c r="O1151" s="1" t="s">
        <v>6971</v>
      </c>
      <c r="P1151" s="52" t="s">
        <v>3625</v>
      </c>
    </row>
    <row r="1152" ht="13.2" spans="1:18">
      <c r="A1152" s="1">
        <v>1151</v>
      </c>
      <c r="B1152" s="1" t="s">
        <v>6</v>
      </c>
      <c r="C1152" s="1" t="s">
        <v>8</v>
      </c>
      <c r="D1152" s="1" t="s">
        <v>3594</v>
      </c>
      <c r="E1152" s="1" t="s">
        <v>3595</v>
      </c>
      <c r="F1152" s="1" t="s">
        <v>6255</v>
      </c>
      <c r="G1152" s="1" t="s">
        <v>6958</v>
      </c>
      <c r="H1152" s="1" t="s">
        <v>6959</v>
      </c>
      <c r="I1152" s="52" t="s">
        <v>2838</v>
      </c>
      <c r="J1152" s="52" t="s">
        <v>2839</v>
      </c>
      <c r="K1152" s="52" t="s">
        <v>3597</v>
      </c>
      <c r="M1152" s="2"/>
      <c r="O1152" s="1" t="s">
        <v>6974</v>
      </c>
      <c r="P1152" s="52" t="s">
        <v>5664</v>
      </c>
      <c r="R1152" s="1" t="s">
        <v>3609</v>
      </c>
    </row>
    <row r="1153" ht="13.2" spans="1:16">
      <c r="A1153" s="1">
        <v>1152</v>
      </c>
      <c r="B1153" s="1" t="s">
        <v>6</v>
      </c>
      <c r="C1153" s="1" t="s">
        <v>7</v>
      </c>
      <c r="D1153" s="1" t="s">
        <v>3594</v>
      </c>
      <c r="E1153" s="1" t="s">
        <v>3595</v>
      </c>
      <c r="F1153" s="1" t="s">
        <v>6255</v>
      </c>
      <c r="G1153" s="1" t="s">
        <v>6958</v>
      </c>
      <c r="H1153" s="1" t="s">
        <v>6959</v>
      </c>
      <c r="I1153" s="52" t="s">
        <v>2840</v>
      </c>
      <c r="J1153" s="52" t="s">
        <v>2841</v>
      </c>
      <c r="K1153" s="1" t="s">
        <v>3602</v>
      </c>
      <c r="M1153" s="2"/>
      <c r="N1153" s="1" t="s">
        <v>6975</v>
      </c>
      <c r="O1153" s="1" t="s">
        <v>6976</v>
      </c>
      <c r="P1153" s="52" t="s">
        <v>5159</v>
      </c>
    </row>
    <row r="1154" ht="13.2" spans="1:16">
      <c r="A1154" s="1">
        <v>1153</v>
      </c>
      <c r="B1154" s="1" t="s">
        <v>6</v>
      </c>
      <c r="C1154" s="1" t="s">
        <v>7</v>
      </c>
      <c r="D1154" s="1" t="s">
        <v>3594</v>
      </c>
      <c r="E1154" s="1" t="s">
        <v>3595</v>
      </c>
      <c r="F1154" s="1" t="s">
        <v>6255</v>
      </c>
      <c r="G1154" s="1" t="s">
        <v>6958</v>
      </c>
      <c r="H1154" s="1" t="s">
        <v>6959</v>
      </c>
      <c r="I1154" s="52" t="s">
        <v>2842</v>
      </c>
      <c r="J1154" s="52" t="s">
        <v>2843</v>
      </c>
      <c r="K1154" s="52" t="s">
        <v>3597</v>
      </c>
      <c r="M1154" s="2"/>
      <c r="O1154" s="1" t="s">
        <v>6978</v>
      </c>
      <c r="P1154" s="52" t="s">
        <v>5505</v>
      </c>
    </row>
    <row r="1155" ht="13.2" spans="1:18">
      <c r="A1155" s="1">
        <v>1154</v>
      </c>
      <c r="B1155" s="1" t="s">
        <v>6</v>
      </c>
      <c r="C1155" s="1" t="s">
        <v>8</v>
      </c>
      <c r="D1155" s="1" t="s">
        <v>3594</v>
      </c>
      <c r="E1155" s="1" t="s">
        <v>3595</v>
      </c>
      <c r="F1155" s="1" t="s">
        <v>6255</v>
      </c>
      <c r="G1155" s="1" t="s">
        <v>6958</v>
      </c>
      <c r="H1155" s="1" t="s">
        <v>6959</v>
      </c>
      <c r="I1155" s="52" t="s">
        <v>2844</v>
      </c>
      <c r="J1155" s="52" t="s">
        <v>2845</v>
      </c>
      <c r="K1155" s="1" t="s">
        <v>3602</v>
      </c>
      <c r="M1155" s="2"/>
      <c r="O1155" s="1" t="s">
        <v>6980</v>
      </c>
      <c r="P1155" s="52" t="s">
        <v>5579</v>
      </c>
      <c r="R1155" s="1" t="s">
        <v>3609</v>
      </c>
    </row>
    <row r="1156" ht="13.2" spans="1:16">
      <c r="A1156" s="1">
        <v>1155</v>
      </c>
      <c r="B1156" s="1" t="s">
        <v>6</v>
      </c>
      <c r="C1156" s="1" t="s">
        <v>7</v>
      </c>
      <c r="D1156" s="1" t="s">
        <v>3594</v>
      </c>
      <c r="E1156" s="1" t="s">
        <v>3595</v>
      </c>
      <c r="F1156" s="1" t="s">
        <v>6255</v>
      </c>
      <c r="G1156" s="1" t="s">
        <v>6981</v>
      </c>
      <c r="H1156" s="1" t="s">
        <v>6982</v>
      </c>
      <c r="I1156" s="52" t="s">
        <v>2846</v>
      </c>
      <c r="J1156" s="52" t="s">
        <v>2847</v>
      </c>
      <c r="K1156" s="52" t="s">
        <v>3597</v>
      </c>
      <c r="M1156" s="2"/>
      <c r="O1156" s="1" t="s">
        <v>6983</v>
      </c>
      <c r="P1156" s="52" t="s">
        <v>4225</v>
      </c>
    </row>
    <row r="1157" ht="13.2" spans="1:16">
      <c r="A1157" s="1">
        <v>1156</v>
      </c>
      <c r="B1157" s="1" t="s">
        <v>6</v>
      </c>
      <c r="C1157" s="1" t="s">
        <v>7</v>
      </c>
      <c r="D1157" s="1" t="s">
        <v>3594</v>
      </c>
      <c r="E1157" s="1" t="s">
        <v>3595</v>
      </c>
      <c r="F1157" s="1" t="s">
        <v>6255</v>
      </c>
      <c r="G1157" s="1" t="s">
        <v>6981</v>
      </c>
      <c r="H1157" s="1" t="s">
        <v>6982</v>
      </c>
      <c r="I1157" s="52" t="s">
        <v>2848</v>
      </c>
      <c r="J1157" s="52" t="s">
        <v>2849</v>
      </c>
      <c r="K1157" s="52" t="s">
        <v>3597</v>
      </c>
      <c r="M1157" s="2"/>
      <c r="O1157" s="1" t="s">
        <v>6986</v>
      </c>
      <c r="P1157" s="52" t="s">
        <v>3983</v>
      </c>
    </row>
    <row r="1158" ht="13.2" spans="1:18">
      <c r="A1158" s="1">
        <v>1157</v>
      </c>
      <c r="B1158" s="1" t="s">
        <v>6</v>
      </c>
      <c r="C1158" s="1" t="s">
        <v>8</v>
      </c>
      <c r="D1158" s="1" t="s">
        <v>3594</v>
      </c>
      <c r="E1158" s="1" t="s">
        <v>3595</v>
      </c>
      <c r="F1158" s="1" t="s">
        <v>6255</v>
      </c>
      <c r="G1158" s="1" t="s">
        <v>6981</v>
      </c>
      <c r="H1158" s="1" t="s">
        <v>6982</v>
      </c>
      <c r="I1158" s="52" t="s">
        <v>2850</v>
      </c>
      <c r="J1158" s="52" t="s">
        <v>2851</v>
      </c>
      <c r="K1158" s="52" t="s">
        <v>3597</v>
      </c>
      <c r="M1158" s="2"/>
      <c r="O1158" s="1" t="s">
        <v>6988</v>
      </c>
      <c r="P1158" s="52" t="s">
        <v>6510</v>
      </c>
      <c r="R1158" s="1" t="s">
        <v>3609</v>
      </c>
    </row>
    <row r="1159" ht="13.2" spans="1:16">
      <c r="A1159" s="1">
        <v>1158</v>
      </c>
      <c r="B1159" s="1" t="s">
        <v>6</v>
      </c>
      <c r="C1159" s="1" t="s">
        <v>7</v>
      </c>
      <c r="D1159" s="1" t="s">
        <v>3594</v>
      </c>
      <c r="E1159" s="1" t="s">
        <v>3595</v>
      </c>
      <c r="F1159" s="1" t="s">
        <v>6255</v>
      </c>
      <c r="G1159" s="1" t="s">
        <v>6981</v>
      </c>
      <c r="H1159" s="1" t="s">
        <v>6982</v>
      </c>
      <c r="I1159" s="52" t="s">
        <v>2852</v>
      </c>
      <c r="J1159" s="52" t="s">
        <v>2853</v>
      </c>
      <c r="K1159" s="52" t="s">
        <v>3597</v>
      </c>
      <c r="M1159" s="2"/>
      <c r="O1159" s="1" t="s">
        <v>6989</v>
      </c>
      <c r="P1159" s="52" t="s">
        <v>5730</v>
      </c>
    </row>
    <row r="1160" ht="13.2" spans="1:18">
      <c r="A1160" s="1">
        <v>1159</v>
      </c>
      <c r="B1160" s="1" t="s">
        <v>6</v>
      </c>
      <c r="C1160" s="1" t="s">
        <v>8</v>
      </c>
      <c r="D1160" s="1" t="s">
        <v>3594</v>
      </c>
      <c r="E1160" s="1" t="s">
        <v>3595</v>
      </c>
      <c r="F1160" s="1" t="s">
        <v>6255</v>
      </c>
      <c r="G1160" s="1" t="s">
        <v>6981</v>
      </c>
      <c r="H1160" s="1" t="s">
        <v>6982</v>
      </c>
      <c r="I1160" s="52" t="s">
        <v>2854</v>
      </c>
      <c r="J1160" s="52" t="s">
        <v>2855</v>
      </c>
      <c r="K1160" s="52" t="s">
        <v>3597</v>
      </c>
      <c r="M1160" s="2"/>
      <c r="O1160" s="1" t="s">
        <v>6991</v>
      </c>
      <c r="P1160" s="52" t="s">
        <v>4482</v>
      </c>
      <c r="R1160" s="1" t="s">
        <v>3609</v>
      </c>
    </row>
    <row r="1161" ht="13.2" spans="1:16">
      <c r="A1161" s="1">
        <v>1160</v>
      </c>
      <c r="B1161" s="1" t="s">
        <v>6</v>
      </c>
      <c r="C1161" s="1" t="s">
        <v>7</v>
      </c>
      <c r="D1161" s="1" t="s">
        <v>3594</v>
      </c>
      <c r="E1161" s="1" t="s">
        <v>3595</v>
      </c>
      <c r="F1161" s="1" t="s">
        <v>6255</v>
      </c>
      <c r="G1161" s="1" t="s">
        <v>6981</v>
      </c>
      <c r="H1161" s="1" t="s">
        <v>6982</v>
      </c>
      <c r="I1161" s="52" t="s">
        <v>2856</v>
      </c>
      <c r="J1161" s="52" t="s">
        <v>2857</v>
      </c>
      <c r="K1161" s="52" t="s">
        <v>3597</v>
      </c>
      <c r="M1161" s="2"/>
      <c r="O1161" s="1" t="s">
        <v>6992</v>
      </c>
      <c r="P1161" s="52" t="s">
        <v>4186</v>
      </c>
    </row>
    <row r="1162" ht="13.2" spans="1:16">
      <c r="A1162" s="1">
        <v>1161</v>
      </c>
      <c r="B1162" s="1" t="s">
        <v>6</v>
      </c>
      <c r="C1162" s="1" t="s">
        <v>7</v>
      </c>
      <c r="D1162" s="1" t="s">
        <v>3594</v>
      </c>
      <c r="E1162" s="1" t="s">
        <v>3595</v>
      </c>
      <c r="F1162" s="1" t="s">
        <v>6255</v>
      </c>
      <c r="G1162" s="1" t="s">
        <v>6981</v>
      </c>
      <c r="H1162" s="1" t="s">
        <v>6982</v>
      </c>
      <c r="I1162" s="52" t="s">
        <v>2858</v>
      </c>
      <c r="J1162" s="52" t="s">
        <v>2859</v>
      </c>
      <c r="K1162" s="52" t="s">
        <v>3597</v>
      </c>
      <c r="M1162" s="2"/>
      <c r="O1162" s="1" t="s">
        <v>6994</v>
      </c>
      <c r="P1162" s="52" t="s">
        <v>6363</v>
      </c>
    </row>
    <row r="1163" ht="13.2" spans="1:16">
      <c r="A1163" s="1">
        <v>1162</v>
      </c>
      <c r="B1163" s="1" t="s">
        <v>6</v>
      </c>
      <c r="C1163" s="1" t="s">
        <v>7</v>
      </c>
      <c r="D1163" s="1" t="s">
        <v>3594</v>
      </c>
      <c r="E1163" s="1" t="s">
        <v>3595</v>
      </c>
      <c r="F1163" s="1" t="s">
        <v>6255</v>
      </c>
      <c r="G1163" s="1" t="s">
        <v>6981</v>
      </c>
      <c r="H1163" s="1" t="s">
        <v>6982</v>
      </c>
      <c r="I1163" s="52" t="s">
        <v>2860</v>
      </c>
      <c r="J1163" s="52" t="s">
        <v>2861</v>
      </c>
      <c r="K1163" s="1" t="s">
        <v>3602</v>
      </c>
      <c r="M1163" s="2"/>
      <c r="O1163" s="1" t="s">
        <v>6996</v>
      </c>
      <c r="P1163" s="52" t="s">
        <v>4359</v>
      </c>
    </row>
    <row r="1164" ht="13.2" spans="1:18">
      <c r="A1164" s="1">
        <v>1163</v>
      </c>
      <c r="B1164" s="1" t="s">
        <v>6</v>
      </c>
      <c r="C1164" s="1" t="s">
        <v>8</v>
      </c>
      <c r="D1164" s="1" t="s">
        <v>3594</v>
      </c>
      <c r="E1164" s="1" t="s">
        <v>3595</v>
      </c>
      <c r="F1164" s="1" t="s">
        <v>6255</v>
      </c>
      <c r="G1164" s="1" t="s">
        <v>6981</v>
      </c>
      <c r="H1164" s="1" t="s">
        <v>6982</v>
      </c>
      <c r="I1164" s="52" t="s">
        <v>2862</v>
      </c>
      <c r="J1164" s="52" t="s">
        <v>2863</v>
      </c>
      <c r="K1164" s="52" t="s">
        <v>3597</v>
      </c>
      <c r="M1164" s="2"/>
      <c r="O1164" s="1" t="s">
        <v>6998</v>
      </c>
      <c r="P1164" s="52" t="s">
        <v>3840</v>
      </c>
      <c r="R1164" s="1" t="s">
        <v>3609</v>
      </c>
    </row>
    <row r="1165" ht="13.2" spans="1:16">
      <c r="A1165" s="1">
        <v>1164</v>
      </c>
      <c r="B1165" s="1" t="s">
        <v>6</v>
      </c>
      <c r="C1165" s="1" t="s">
        <v>7</v>
      </c>
      <c r="D1165" s="1" t="s">
        <v>3594</v>
      </c>
      <c r="E1165" s="1" t="s">
        <v>3595</v>
      </c>
      <c r="F1165" s="1" t="s">
        <v>6255</v>
      </c>
      <c r="G1165" s="1" t="s">
        <v>6981</v>
      </c>
      <c r="H1165" s="1" t="s">
        <v>6982</v>
      </c>
      <c r="I1165" s="52" t="s">
        <v>2864</v>
      </c>
      <c r="J1165" s="52" t="s">
        <v>2865</v>
      </c>
      <c r="K1165" s="52" t="s">
        <v>3597</v>
      </c>
      <c r="M1165" s="2"/>
      <c r="O1165" s="1" t="s">
        <v>6999</v>
      </c>
      <c r="P1165" s="52" t="s">
        <v>4421</v>
      </c>
    </row>
    <row r="1166" ht="13.2" spans="1:16">
      <c r="A1166" s="1">
        <v>1165</v>
      </c>
      <c r="B1166" s="1" t="s">
        <v>6</v>
      </c>
      <c r="C1166" s="1" t="s">
        <v>7</v>
      </c>
      <c r="D1166" s="1" t="s">
        <v>3594</v>
      </c>
      <c r="E1166" s="1" t="s">
        <v>3595</v>
      </c>
      <c r="F1166" s="1" t="s">
        <v>6255</v>
      </c>
      <c r="G1166" s="1" t="s">
        <v>6981</v>
      </c>
      <c r="H1166" s="1" t="s">
        <v>6982</v>
      </c>
      <c r="I1166" s="52" t="s">
        <v>2866</v>
      </c>
      <c r="J1166" s="52" t="s">
        <v>2867</v>
      </c>
      <c r="K1166" s="52" t="s">
        <v>3597</v>
      </c>
      <c r="M1166" s="2"/>
      <c r="O1166" s="1" t="s">
        <v>7001</v>
      </c>
      <c r="P1166" s="52" t="s">
        <v>6350</v>
      </c>
    </row>
    <row r="1167" ht="13.2" spans="1:16">
      <c r="A1167" s="1">
        <v>1166</v>
      </c>
      <c r="B1167" s="1" t="s">
        <v>6</v>
      </c>
      <c r="C1167" s="1" t="s">
        <v>7</v>
      </c>
      <c r="D1167" s="1" t="s">
        <v>3594</v>
      </c>
      <c r="E1167" s="1" t="s">
        <v>3595</v>
      </c>
      <c r="F1167" s="1" t="s">
        <v>6255</v>
      </c>
      <c r="G1167" s="1" t="s">
        <v>6981</v>
      </c>
      <c r="H1167" s="1" t="s">
        <v>6982</v>
      </c>
      <c r="I1167" s="52" t="s">
        <v>2868</v>
      </c>
      <c r="J1167" s="52" t="s">
        <v>2869</v>
      </c>
      <c r="K1167" s="1" t="s">
        <v>3602</v>
      </c>
      <c r="M1167" s="2"/>
      <c r="O1167" s="1" t="s">
        <v>7003</v>
      </c>
      <c r="P1167" s="52" t="s">
        <v>5047</v>
      </c>
    </row>
    <row r="1168" ht="13.2" spans="1:16">
      <c r="A1168" s="1">
        <v>1167</v>
      </c>
      <c r="B1168" s="1" t="s">
        <v>6</v>
      </c>
      <c r="C1168" s="1" t="s">
        <v>7</v>
      </c>
      <c r="D1168" s="1" t="s">
        <v>3594</v>
      </c>
      <c r="E1168" s="1" t="s">
        <v>3595</v>
      </c>
      <c r="F1168" s="1" t="s">
        <v>6255</v>
      </c>
      <c r="G1168" s="1" t="s">
        <v>6981</v>
      </c>
      <c r="H1168" s="1" t="s">
        <v>6982</v>
      </c>
      <c r="I1168" s="52" t="s">
        <v>2870</v>
      </c>
      <c r="J1168" s="52" t="s">
        <v>2871</v>
      </c>
      <c r="K1168" s="1" t="s">
        <v>3602</v>
      </c>
      <c r="M1168" s="2"/>
      <c r="O1168" s="1" t="s">
        <v>7005</v>
      </c>
      <c r="P1168" s="52" t="s">
        <v>4906</v>
      </c>
    </row>
    <row r="1169" ht="13.2" spans="1:18">
      <c r="A1169" s="1">
        <v>1168</v>
      </c>
      <c r="B1169" s="1" t="s">
        <v>6</v>
      </c>
      <c r="C1169" s="1" t="s">
        <v>8</v>
      </c>
      <c r="D1169" s="1" t="s">
        <v>3594</v>
      </c>
      <c r="E1169" s="1" t="s">
        <v>3595</v>
      </c>
      <c r="F1169" s="1" t="s">
        <v>6255</v>
      </c>
      <c r="G1169" s="1" t="s">
        <v>6981</v>
      </c>
      <c r="H1169" s="1" t="s">
        <v>6982</v>
      </c>
      <c r="I1169" s="52" t="s">
        <v>2872</v>
      </c>
      <c r="J1169" s="52" t="s">
        <v>2873</v>
      </c>
      <c r="K1169" s="52" t="s">
        <v>3597</v>
      </c>
      <c r="M1169" s="2"/>
      <c r="O1169" s="1" t="s">
        <v>7007</v>
      </c>
      <c r="P1169" s="52" t="s">
        <v>5087</v>
      </c>
      <c r="R1169" s="1" t="s">
        <v>3609</v>
      </c>
    </row>
    <row r="1170" ht="13.2" spans="1:16">
      <c r="A1170" s="1">
        <v>1169</v>
      </c>
      <c r="B1170" s="1" t="s">
        <v>6</v>
      </c>
      <c r="C1170" s="1" t="s">
        <v>7</v>
      </c>
      <c r="D1170" s="1" t="s">
        <v>3594</v>
      </c>
      <c r="E1170" s="1" t="s">
        <v>3595</v>
      </c>
      <c r="F1170" s="1" t="s">
        <v>6255</v>
      </c>
      <c r="G1170" s="1" t="s">
        <v>6981</v>
      </c>
      <c r="H1170" s="1" t="s">
        <v>6982</v>
      </c>
      <c r="I1170" s="52" t="s">
        <v>2874</v>
      </c>
      <c r="J1170" s="52" t="s">
        <v>2875</v>
      </c>
      <c r="K1170" s="52" t="s">
        <v>3597</v>
      </c>
      <c r="M1170" s="2"/>
      <c r="O1170" s="1" t="s">
        <v>7008</v>
      </c>
      <c r="P1170" s="52" t="s">
        <v>3643</v>
      </c>
    </row>
    <row r="1171" ht="13.2" spans="1:16">
      <c r="A1171" s="1">
        <v>1170</v>
      </c>
      <c r="B1171" s="1" t="s">
        <v>6</v>
      </c>
      <c r="C1171" s="1" t="s">
        <v>7</v>
      </c>
      <c r="D1171" s="1" t="s">
        <v>3594</v>
      </c>
      <c r="E1171" s="1" t="s">
        <v>3595</v>
      </c>
      <c r="F1171" s="1" t="s">
        <v>6255</v>
      </c>
      <c r="G1171" s="1" t="s">
        <v>6981</v>
      </c>
      <c r="H1171" s="1" t="s">
        <v>6982</v>
      </c>
      <c r="I1171" s="52" t="s">
        <v>2876</v>
      </c>
      <c r="J1171" s="52" t="s">
        <v>2877</v>
      </c>
      <c r="K1171" s="52" t="s">
        <v>3597</v>
      </c>
      <c r="M1171" s="2"/>
      <c r="O1171" s="1" t="s">
        <v>7010</v>
      </c>
      <c r="P1171" s="52" t="s">
        <v>7011</v>
      </c>
    </row>
    <row r="1172" ht="13.2" spans="1:18">
      <c r="A1172" s="1">
        <v>1171</v>
      </c>
      <c r="B1172" s="1" t="s">
        <v>6</v>
      </c>
      <c r="C1172" s="1" t="s">
        <v>8</v>
      </c>
      <c r="D1172" s="1" t="s">
        <v>3594</v>
      </c>
      <c r="E1172" s="1" t="s">
        <v>3595</v>
      </c>
      <c r="F1172" s="1" t="s">
        <v>6255</v>
      </c>
      <c r="G1172" s="1" t="s">
        <v>6981</v>
      </c>
      <c r="H1172" s="1" t="s">
        <v>6982</v>
      </c>
      <c r="I1172" s="52" t="s">
        <v>2878</v>
      </c>
      <c r="J1172" s="52" t="s">
        <v>2879</v>
      </c>
      <c r="K1172" s="52" t="s">
        <v>3597</v>
      </c>
      <c r="M1172" s="2"/>
      <c r="O1172" s="1" t="s">
        <v>7014</v>
      </c>
      <c r="P1172" s="52" t="s">
        <v>5346</v>
      </c>
      <c r="R1172" s="1" t="s">
        <v>3609</v>
      </c>
    </row>
    <row r="1173" ht="13.2" spans="1:16">
      <c r="A1173" s="1">
        <v>1172</v>
      </c>
      <c r="B1173" s="1" t="s">
        <v>6</v>
      </c>
      <c r="C1173" s="1" t="s">
        <v>7</v>
      </c>
      <c r="D1173" s="1" t="s">
        <v>3594</v>
      </c>
      <c r="E1173" s="1" t="s">
        <v>3595</v>
      </c>
      <c r="F1173" s="1" t="s">
        <v>6255</v>
      </c>
      <c r="G1173" s="1" t="s">
        <v>6981</v>
      </c>
      <c r="H1173" s="1" t="s">
        <v>6982</v>
      </c>
      <c r="I1173" s="52" t="s">
        <v>2880</v>
      </c>
      <c r="J1173" s="52" t="s">
        <v>2881</v>
      </c>
      <c r="K1173" s="1" t="s">
        <v>3602</v>
      </c>
      <c r="M1173" s="2"/>
      <c r="O1173" s="1" t="s">
        <v>7015</v>
      </c>
      <c r="P1173" s="52" t="s">
        <v>4840</v>
      </c>
    </row>
    <row r="1174" ht="13.2" spans="1:16">
      <c r="A1174" s="1">
        <v>1173</v>
      </c>
      <c r="B1174" s="1" t="s">
        <v>6</v>
      </c>
      <c r="C1174" s="1" t="s">
        <v>7</v>
      </c>
      <c r="D1174" s="1" t="s">
        <v>3594</v>
      </c>
      <c r="E1174" s="1" t="s">
        <v>3595</v>
      </c>
      <c r="F1174" s="1" t="s">
        <v>6255</v>
      </c>
      <c r="G1174" s="1" t="s">
        <v>6981</v>
      </c>
      <c r="H1174" s="1" t="s">
        <v>6982</v>
      </c>
      <c r="I1174" s="52" t="s">
        <v>2882</v>
      </c>
      <c r="J1174" s="52" t="s">
        <v>2883</v>
      </c>
      <c r="K1174" s="1" t="s">
        <v>3602</v>
      </c>
      <c r="M1174" s="2"/>
      <c r="O1174" s="1" t="s">
        <v>7018</v>
      </c>
      <c r="P1174" s="52" t="s">
        <v>5165</v>
      </c>
    </row>
    <row r="1175" ht="13.2" spans="1:16">
      <c r="A1175" s="1">
        <v>1174</v>
      </c>
      <c r="B1175" s="1" t="s">
        <v>6</v>
      </c>
      <c r="C1175" s="1" t="s">
        <v>7</v>
      </c>
      <c r="D1175" s="1" t="s">
        <v>3594</v>
      </c>
      <c r="E1175" s="1" t="s">
        <v>3595</v>
      </c>
      <c r="F1175" s="1" t="s">
        <v>6255</v>
      </c>
      <c r="G1175" s="1" t="s">
        <v>7021</v>
      </c>
      <c r="H1175" s="1" t="s">
        <v>7022</v>
      </c>
      <c r="I1175" s="52" t="s">
        <v>2884</v>
      </c>
      <c r="J1175" s="52" t="s">
        <v>2885</v>
      </c>
      <c r="K1175" s="52" t="s">
        <v>3597</v>
      </c>
      <c r="M1175" s="2"/>
      <c r="O1175" s="1" t="s">
        <v>7023</v>
      </c>
      <c r="P1175" s="52" t="s">
        <v>5841</v>
      </c>
    </row>
    <row r="1176" ht="13.2" spans="1:16">
      <c r="A1176" s="1">
        <v>1175</v>
      </c>
      <c r="B1176" s="1" t="s">
        <v>6</v>
      </c>
      <c r="C1176" s="1" t="s">
        <v>7</v>
      </c>
      <c r="D1176" s="1" t="s">
        <v>3594</v>
      </c>
      <c r="E1176" s="1" t="s">
        <v>3595</v>
      </c>
      <c r="F1176" s="1" t="s">
        <v>6255</v>
      </c>
      <c r="G1176" s="1" t="s">
        <v>7021</v>
      </c>
      <c r="H1176" s="1" t="s">
        <v>7022</v>
      </c>
      <c r="I1176" s="52" t="s">
        <v>2886</v>
      </c>
      <c r="J1176" s="52" t="s">
        <v>2887</v>
      </c>
      <c r="K1176" s="52" t="s">
        <v>3597</v>
      </c>
      <c r="M1176" s="2"/>
      <c r="O1176" s="1" t="s">
        <v>7025</v>
      </c>
      <c r="P1176" s="52" t="s">
        <v>3778</v>
      </c>
    </row>
    <row r="1177" ht="13.2" spans="1:16">
      <c r="A1177" s="1">
        <v>1176</v>
      </c>
      <c r="B1177" s="1" t="s">
        <v>6</v>
      </c>
      <c r="C1177" s="1" t="s">
        <v>7</v>
      </c>
      <c r="D1177" s="1" t="s">
        <v>3594</v>
      </c>
      <c r="E1177" s="1" t="s">
        <v>3595</v>
      </c>
      <c r="F1177" s="1" t="s">
        <v>6255</v>
      </c>
      <c r="G1177" s="1" t="s">
        <v>7021</v>
      </c>
      <c r="H1177" s="1" t="s">
        <v>7022</v>
      </c>
      <c r="I1177" s="52" t="s">
        <v>2888</v>
      </c>
      <c r="J1177" s="52" t="s">
        <v>2889</v>
      </c>
      <c r="K1177" s="52" t="s">
        <v>3597</v>
      </c>
      <c r="M1177" s="2"/>
      <c r="O1177" s="1" t="s">
        <v>7027</v>
      </c>
      <c r="P1177" s="52" t="s">
        <v>4849</v>
      </c>
    </row>
    <row r="1178" ht="13.2" spans="1:16">
      <c r="A1178" s="1">
        <v>1177</v>
      </c>
      <c r="B1178" s="1" t="s">
        <v>6</v>
      </c>
      <c r="C1178" s="1" t="s">
        <v>7</v>
      </c>
      <c r="D1178" s="1" t="s">
        <v>3594</v>
      </c>
      <c r="E1178" s="1" t="s">
        <v>3595</v>
      </c>
      <c r="F1178" s="1" t="s">
        <v>6255</v>
      </c>
      <c r="G1178" s="1" t="s">
        <v>7021</v>
      </c>
      <c r="H1178" s="1" t="s">
        <v>7022</v>
      </c>
      <c r="I1178" s="52" t="s">
        <v>2890</v>
      </c>
      <c r="J1178" s="52" t="s">
        <v>2891</v>
      </c>
      <c r="K1178" s="52" t="s">
        <v>3597</v>
      </c>
      <c r="M1178" s="2"/>
      <c r="O1178" s="1" t="s">
        <v>7029</v>
      </c>
      <c r="P1178" s="52" t="s">
        <v>4570</v>
      </c>
    </row>
    <row r="1179" ht="13.2" spans="1:16">
      <c r="A1179" s="1">
        <v>1178</v>
      </c>
      <c r="B1179" s="1" t="s">
        <v>6</v>
      </c>
      <c r="C1179" s="1" t="s">
        <v>7</v>
      </c>
      <c r="D1179" s="1" t="s">
        <v>3594</v>
      </c>
      <c r="E1179" s="1" t="s">
        <v>3595</v>
      </c>
      <c r="F1179" s="1" t="s">
        <v>6255</v>
      </c>
      <c r="G1179" s="1" t="s">
        <v>7021</v>
      </c>
      <c r="H1179" s="1" t="s">
        <v>7022</v>
      </c>
      <c r="I1179" s="52" t="s">
        <v>2892</v>
      </c>
      <c r="J1179" s="52" t="s">
        <v>2893</v>
      </c>
      <c r="K1179" s="52" t="s">
        <v>3597</v>
      </c>
      <c r="M1179" s="2"/>
      <c r="O1179" s="1" t="s">
        <v>7031</v>
      </c>
      <c r="P1179" s="52" t="s">
        <v>4223</v>
      </c>
    </row>
    <row r="1180" ht="13.2" spans="1:16">
      <c r="A1180" s="1">
        <v>1179</v>
      </c>
      <c r="B1180" s="1" t="s">
        <v>6</v>
      </c>
      <c r="C1180" s="1" t="s">
        <v>7</v>
      </c>
      <c r="D1180" s="1" t="s">
        <v>3594</v>
      </c>
      <c r="E1180" s="1" t="s">
        <v>3595</v>
      </c>
      <c r="F1180" s="1" t="s">
        <v>6255</v>
      </c>
      <c r="G1180" s="1" t="s">
        <v>7021</v>
      </c>
      <c r="H1180" s="1" t="s">
        <v>7022</v>
      </c>
      <c r="I1180" s="52" t="s">
        <v>2894</v>
      </c>
      <c r="J1180" s="52" t="s">
        <v>2895</v>
      </c>
      <c r="K1180" s="52" t="s">
        <v>3597</v>
      </c>
      <c r="M1180" s="2"/>
      <c r="O1180" s="1" t="s">
        <v>7033</v>
      </c>
      <c r="P1180" s="52" t="s">
        <v>5598</v>
      </c>
    </row>
    <row r="1181" ht="13.2" spans="1:16">
      <c r="A1181" s="1">
        <v>1180</v>
      </c>
      <c r="B1181" s="1" t="s">
        <v>6</v>
      </c>
      <c r="C1181" s="1" t="s">
        <v>7</v>
      </c>
      <c r="D1181" s="1" t="s">
        <v>3594</v>
      </c>
      <c r="E1181" s="1" t="s">
        <v>3595</v>
      </c>
      <c r="F1181" s="1" t="s">
        <v>6255</v>
      </c>
      <c r="G1181" s="1" t="s">
        <v>7021</v>
      </c>
      <c r="H1181" s="1" t="s">
        <v>7022</v>
      </c>
      <c r="I1181" s="52" t="s">
        <v>2896</v>
      </c>
      <c r="J1181" s="52" t="s">
        <v>2467</v>
      </c>
      <c r="K1181" s="52" t="s">
        <v>3597</v>
      </c>
      <c r="M1181" s="2"/>
      <c r="O1181" s="1" t="s">
        <v>7035</v>
      </c>
      <c r="P1181" s="52" t="s">
        <v>5111</v>
      </c>
    </row>
    <row r="1182" ht="13.2" spans="1:16">
      <c r="A1182" s="1">
        <v>1181</v>
      </c>
      <c r="B1182" s="1" t="s">
        <v>6</v>
      </c>
      <c r="C1182" s="1" t="s">
        <v>7</v>
      </c>
      <c r="D1182" s="1" t="s">
        <v>3594</v>
      </c>
      <c r="E1182" s="1" t="s">
        <v>3595</v>
      </c>
      <c r="F1182" s="1" t="s">
        <v>6255</v>
      </c>
      <c r="G1182" s="1" t="s">
        <v>7021</v>
      </c>
      <c r="H1182" s="1" t="s">
        <v>7022</v>
      </c>
      <c r="I1182" s="52" t="s">
        <v>2897</v>
      </c>
      <c r="J1182" s="52" t="s">
        <v>2898</v>
      </c>
      <c r="K1182" s="1" t="s">
        <v>3602</v>
      </c>
      <c r="M1182" s="2"/>
      <c r="O1182" s="1" t="s">
        <v>7037</v>
      </c>
      <c r="P1182" s="52" t="s">
        <v>3908</v>
      </c>
    </row>
    <row r="1183" ht="13.2" spans="1:16">
      <c r="A1183" s="1">
        <v>1182</v>
      </c>
      <c r="B1183" s="1" t="s">
        <v>6</v>
      </c>
      <c r="C1183" s="1" t="s">
        <v>7</v>
      </c>
      <c r="D1183" s="1" t="s">
        <v>3594</v>
      </c>
      <c r="E1183" s="1" t="s">
        <v>3595</v>
      </c>
      <c r="F1183" s="1" t="s">
        <v>6255</v>
      </c>
      <c r="G1183" s="1" t="s">
        <v>7021</v>
      </c>
      <c r="H1183" s="1" t="s">
        <v>7022</v>
      </c>
      <c r="I1183" s="52" t="s">
        <v>2899</v>
      </c>
      <c r="J1183" s="52" t="s">
        <v>2900</v>
      </c>
      <c r="K1183" s="52" t="s">
        <v>3597</v>
      </c>
      <c r="M1183" s="2"/>
      <c r="O1183" s="1" t="s">
        <v>7039</v>
      </c>
      <c r="P1183" s="52" t="s">
        <v>4729</v>
      </c>
    </row>
    <row r="1184" ht="13.2" spans="1:16">
      <c r="A1184" s="1">
        <v>1183</v>
      </c>
      <c r="B1184" s="1" t="s">
        <v>6</v>
      </c>
      <c r="C1184" s="1" t="s">
        <v>7</v>
      </c>
      <c r="D1184" s="1" t="s">
        <v>3594</v>
      </c>
      <c r="E1184" s="1" t="s">
        <v>3595</v>
      </c>
      <c r="F1184" s="1" t="s">
        <v>6255</v>
      </c>
      <c r="G1184" s="1" t="s">
        <v>7021</v>
      </c>
      <c r="H1184" s="1" t="s">
        <v>7022</v>
      </c>
      <c r="I1184" s="52" t="s">
        <v>2901</v>
      </c>
      <c r="J1184" s="52" t="s">
        <v>2902</v>
      </c>
      <c r="K1184" s="52" t="s">
        <v>3597</v>
      </c>
      <c r="M1184" s="2"/>
      <c r="O1184" s="1" t="s">
        <v>7041</v>
      </c>
      <c r="P1184" s="52" t="s">
        <v>4238</v>
      </c>
    </row>
    <row r="1185" ht="13.2" spans="1:18">
      <c r="A1185" s="1">
        <v>1184</v>
      </c>
      <c r="B1185" s="1" t="s">
        <v>6</v>
      </c>
      <c r="C1185" s="1" t="s">
        <v>8</v>
      </c>
      <c r="D1185" s="1" t="s">
        <v>3594</v>
      </c>
      <c r="E1185" s="1" t="s">
        <v>3595</v>
      </c>
      <c r="F1185" s="1" t="s">
        <v>6255</v>
      </c>
      <c r="G1185" s="1" t="s">
        <v>7021</v>
      </c>
      <c r="H1185" s="1" t="s">
        <v>7022</v>
      </c>
      <c r="I1185" s="52" t="s">
        <v>2903</v>
      </c>
      <c r="J1185" s="52" t="s">
        <v>2904</v>
      </c>
      <c r="K1185" s="52" t="s">
        <v>3597</v>
      </c>
      <c r="M1185" s="2"/>
      <c r="O1185" s="1" t="s">
        <v>7043</v>
      </c>
      <c r="P1185" s="52" t="s">
        <v>4653</v>
      </c>
      <c r="R1185" s="1" t="s">
        <v>3609</v>
      </c>
    </row>
    <row r="1186" ht="13.2" spans="1:18">
      <c r="A1186" s="1">
        <v>1185</v>
      </c>
      <c r="B1186" s="1" t="s">
        <v>6</v>
      </c>
      <c r="C1186" s="1" t="s">
        <v>8</v>
      </c>
      <c r="D1186" s="1" t="s">
        <v>3594</v>
      </c>
      <c r="E1186" s="1" t="s">
        <v>3595</v>
      </c>
      <c r="F1186" s="1" t="s">
        <v>6255</v>
      </c>
      <c r="G1186" s="1" t="s">
        <v>7044</v>
      </c>
      <c r="H1186" s="1" t="s">
        <v>7045</v>
      </c>
      <c r="I1186" s="52" t="s">
        <v>2905</v>
      </c>
      <c r="J1186" s="52" t="s">
        <v>2906</v>
      </c>
      <c r="K1186" s="1" t="s">
        <v>3602</v>
      </c>
      <c r="M1186" s="2"/>
      <c r="O1186" s="1" t="s">
        <v>7046</v>
      </c>
      <c r="P1186" s="52" t="s">
        <v>7047</v>
      </c>
      <c r="R1186" s="1" t="s">
        <v>3609</v>
      </c>
    </row>
    <row r="1187" ht="13.2" spans="1:18">
      <c r="A1187" s="1">
        <v>1186</v>
      </c>
      <c r="B1187" s="1" t="s">
        <v>6</v>
      </c>
      <c r="C1187" s="1" t="s">
        <v>8</v>
      </c>
      <c r="D1187" s="1" t="s">
        <v>3594</v>
      </c>
      <c r="E1187" s="1" t="s">
        <v>3595</v>
      </c>
      <c r="F1187" s="1" t="s">
        <v>6255</v>
      </c>
      <c r="G1187" s="1" t="s">
        <v>7044</v>
      </c>
      <c r="H1187" s="1" t="s">
        <v>7045</v>
      </c>
      <c r="I1187" s="52" t="s">
        <v>2907</v>
      </c>
      <c r="J1187" s="52" t="s">
        <v>2908</v>
      </c>
      <c r="K1187" s="52" t="s">
        <v>3597</v>
      </c>
      <c r="M1187" s="2"/>
      <c r="O1187" s="1" t="s">
        <v>7048</v>
      </c>
      <c r="P1187" s="52" t="s">
        <v>4316</v>
      </c>
      <c r="R1187" s="1" t="s">
        <v>3609</v>
      </c>
    </row>
    <row r="1188" ht="13.2" spans="1:18">
      <c r="A1188" s="1">
        <v>1187</v>
      </c>
      <c r="B1188" s="1" t="s">
        <v>6</v>
      </c>
      <c r="C1188" s="1" t="s">
        <v>8</v>
      </c>
      <c r="D1188" s="1" t="s">
        <v>3594</v>
      </c>
      <c r="E1188" s="1" t="s">
        <v>3595</v>
      </c>
      <c r="F1188" s="1" t="s">
        <v>6255</v>
      </c>
      <c r="G1188" s="1" t="s">
        <v>7044</v>
      </c>
      <c r="H1188" s="1" t="s">
        <v>7045</v>
      </c>
      <c r="I1188" s="52" t="s">
        <v>2909</v>
      </c>
      <c r="J1188" s="52" t="s">
        <v>2910</v>
      </c>
      <c r="K1188" s="1" t="s">
        <v>3602</v>
      </c>
      <c r="M1188" s="2"/>
      <c r="O1188" s="1" t="s">
        <v>7049</v>
      </c>
      <c r="P1188" s="52" t="s">
        <v>4908</v>
      </c>
      <c r="R1188" s="1" t="s">
        <v>3609</v>
      </c>
    </row>
    <row r="1189" ht="13.2" spans="1:16">
      <c r="A1189" s="1">
        <v>1188</v>
      </c>
      <c r="B1189" s="1" t="s">
        <v>6</v>
      </c>
      <c r="C1189" s="1" t="s">
        <v>7</v>
      </c>
      <c r="D1189" s="1" t="s">
        <v>3594</v>
      </c>
      <c r="E1189" s="1" t="s">
        <v>3595</v>
      </c>
      <c r="F1189" s="1" t="s">
        <v>6255</v>
      </c>
      <c r="G1189" s="1" t="s">
        <v>7044</v>
      </c>
      <c r="H1189" s="1" t="s">
        <v>7045</v>
      </c>
      <c r="I1189" s="52" t="s">
        <v>2911</v>
      </c>
      <c r="J1189" s="52" t="s">
        <v>2912</v>
      </c>
      <c r="K1189" s="52" t="s">
        <v>3597</v>
      </c>
      <c r="M1189" s="2"/>
      <c r="O1189" s="1" t="s">
        <v>7050</v>
      </c>
      <c r="P1189" s="52" t="s">
        <v>5757</v>
      </c>
    </row>
    <row r="1190" ht="13.2" spans="1:16">
      <c r="A1190" s="1">
        <v>1189</v>
      </c>
      <c r="B1190" s="1" t="s">
        <v>6</v>
      </c>
      <c r="C1190" s="1" t="s">
        <v>7</v>
      </c>
      <c r="D1190" s="1" t="s">
        <v>3594</v>
      </c>
      <c r="E1190" s="1" t="s">
        <v>3595</v>
      </c>
      <c r="F1190" s="1" t="s">
        <v>6255</v>
      </c>
      <c r="G1190" s="1" t="s">
        <v>7044</v>
      </c>
      <c r="H1190" s="1" t="s">
        <v>7045</v>
      </c>
      <c r="I1190" s="52" t="s">
        <v>2913</v>
      </c>
      <c r="J1190" s="52" t="s">
        <v>2914</v>
      </c>
      <c r="K1190" s="1" t="s">
        <v>3602</v>
      </c>
      <c r="M1190" s="2"/>
      <c r="N1190" s="1" t="s">
        <v>7052</v>
      </c>
      <c r="O1190" s="1" t="s">
        <v>7053</v>
      </c>
      <c r="P1190" s="52" t="s">
        <v>3657</v>
      </c>
    </row>
    <row r="1191" ht="13.2" spans="1:16">
      <c r="A1191" s="1">
        <v>1190</v>
      </c>
      <c r="B1191" s="1" t="s">
        <v>6</v>
      </c>
      <c r="C1191" s="1" t="s">
        <v>7</v>
      </c>
      <c r="D1191" s="1" t="s">
        <v>3594</v>
      </c>
      <c r="E1191" s="1" t="s">
        <v>3595</v>
      </c>
      <c r="F1191" s="1" t="s">
        <v>6255</v>
      </c>
      <c r="G1191" s="1" t="s">
        <v>7044</v>
      </c>
      <c r="H1191" s="1" t="s">
        <v>7045</v>
      </c>
      <c r="I1191" s="52" t="s">
        <v>2915</v>
      </c>
      <c r="J1191" s="52" t="s">
        <v>2916</v>
      </c>
      <c r="K1191" s="1" t="s">
        <v>3602</v>
      </c>
      <c r="M1191" s="2"/>
      <c r="O1191" s="1" t="s">
        <v>7055</v>
      </c>
      <c r="P1191" s="52" t="s">
        <v>4255</v>
      </c>
    </row>
    <row r="1192" ht="13.2" spans="1:16">
      <c r="A1192" s="1">
        <v>1191</v>
      </c>
      <c r="B1192" s="1" t="s">
        <v>6</v>
      </c>
      <c r="C1192" s="1" t="s">
        <v>7</v>
      </c>
      <c r="D1192" s="1" t="s">
        <v>3594</v>
      </c>
      <c r="E1192" s="1" t="s">
        <v>3595</v>
      </c>
      <c r="F1192" s="1" t="s">
        <v>6255</v>
      </c>
      <c r="G1192" s="1" t="s">
        <v>7044</v>
      </c>
      <c r="H1192" s="1" t="s">
        <v>7045</v>
      </c>
      <c r="I1192" s="52" t="s">
        <v>2917</v>
      </c>
      <c r="J1192" s="52" t="s">
        <v>2918</v>
      </c>
      <c r="K1192" s="1" t="s">
        <v>3602</v>
      </c>
      <c r="M1192" s="2"/>
      <c r="O1192" s="1" t="s">
        <v>7057</v>
      </c>
      <c r="P1192" s="52" t="s">
        <v>4192</v>
      </c>
    </row>
    <row r="1193" ht="13.2" spans="1:16">
      <c r="A1193" s="1">
        <v>1192</v>
      </c>
      <c r="B1193" s="1" t="s">
        <v>6</v>
      </c>
      <c r="C1193" s="1" t="s">
        <v>7</v>
      </c>
      <c r="D1193" s="1" t="s">
        <v>3594</v>
      </c>
      <c r="E1193" s="1" t="s">
        <v>3595</v>
      </c>
      <c r="F1193" s="1" t="s">
        <v>6255</v>
      </c>
      <c r="G1193" s="1" t="s">
        <v>7044</v>
      </c>
      <c r="H1193" s="1" t="s">
        <v>7045</v>
      </c>
      <c r="I1193" s="52" t="s">
        <v>2919</v>
      </c>
      <c r="J1193" s="52" t="s">
        <v>2920</v>
      </c>
      <c r="K1193" s="1" t="s">
        <v>3602</v>
      </c>
      <c r="M1193" s="2"/>
      <c r="O1193" s="1" t="s">
        <v>7059</v>
      </c>
      <c r="P1193" s="52" t="s">
        <v>4697</v>
      </c>
    </row>
    <row r="1194" ht="13.2" spans="1:16">
      <c r="A1194" s="1">
        <v>1193</v>
      </c>
      <c r="B1194" s="1" t="s">
        <v>6</v>
      </c>
      <c r="C1194" s="1" t="s">
        <v>7</v>
      </c>
      <c r="D1194" s="1" t="s">
        <v>3594</v>
      </c>
      <c r="E1194" s="1" t="s">
        <v>3595</v>
      </c>
      <c r="F1194" s="1" t="s">
        <v>6255</v>
      </c>
      <c r="G1194" s="1" t="s">
        <v>7044</v>
      </c>
      <c r="H1194" s="1" t="s">
        <v>7045</v>
      </c>
      <c r="I1194" s="52" t="s">
        <v>2921</v>
      </c>
      <c r="J1194" s="52" t="s">
        <v>2922</v>
      </c>
      <c r="K1194" s="1" t="s">
        <v>3602</v>
      </c>
      <c r="M1194" s="2"/>
      <c r="O1194" s="1" t="s">
        <v>7061</v>
      </c>
      <c r="P1194" s="52" t="s">
        <v>4031</v>
      </c>
    </row>
    <row r="1195" ht="13.2" spans="1:16">
      <c r="A1195" s="1">
        <v>1194</v>
      </c>
      <c r="B1195" s="1" t="s">
        <v>6</v>
      </c>
      <c r="C1195" s="1" t="s">
        <v>7</v>
      </c>
      <c r="D1195" s="1" t="s">
        <v>3594</v>
      </c>
      <c r="E1195" s="1" t="s">
        <v>3595</v>
      </c>
      <c r="F1195" s="1" t="s">
        <v>6255</v>
      </c>
      <c r="G1195" s="1" t="s">
        <v>7044</v>
      </c>
      <c r="H1195" s="1" t="s">
        <v>7045</v>
      </c>
      <c r="I1195" s="52" t="s">
        <v>2923</v>
      </c>
      <c r="J1195" s="52" t="s">
        <v>2924</v>
      </c>
      <c r="K1195" s="1" t="s">
        <v>3602</v>
      </c>
      <c r="M1195" s="2"/>
      <c r="O1195" s="1" t="s">
        <v>7063</v>
      </c>
      <c r="P1195" s="52" t="s">
        <v>4102</v>
      </c>
    </row>
    <row r="1196" ht="13.2" spans="1:16">
      <c r="A1196" s="1">
        <v>1195</v>
      </c>
      <c r="B1196" s="1" t="s">
        <v>6</v>
      </c>
      <c r="C1196" s="1" t="s">
        <v>7</v>
      </c>
      <c r="D1196" s="1" t="s">
        <v>3594</v>
      </c>
      <c r="E1196" s="1" t="s">
        <v>3595</v>
      </c>
      <c r="F1196" s="1" t="s">
        <v>6255</v>
      </c>
      <c r="G1196" s="1" t="s">
        <v>7044</v>
      </c>
      <c r="H1196" s="1" t="s">
        <v>7045</v>
      </c>
      <c r="I1196" s="52" t="s">
        <v>2925</v>
      </c>
      <c r="J1196" s="52" t="s">
        <v>2926</v>
      </c>
      <c r="K1196" s="1" t="s">
        <v>3602</v>
      </c>
      <c r="M1196" s="2"/>
      <c r="N1196" s="1" t="s">
        <v>7065</v>
      </c>
      <c r="O1196" s="1" t="s">
        <v>7066</v>
      </c>
      <c r="P1196" s="52" t="s">
        <v>7067</v>
      </c>
    </row>
    <row r="1197" ht="13.2" spans="1:18">
      <c r="A1197" s="1">
        <v>1196</v>
      </c>
      <c r="B1197" s="1" t="s">
        <v>6</v>
      </c>
      <c r="C1197" s="1" t="s">
        <v>8</v>
      </c>
      <c r="D1197" s="1" t="s">
        <v>3594</v>
      </c>
      <c r="E1197" s="1" t="s">
        <v>3595</v>
      </c>
      <c r="F1197" s="1" t="s">
        <v>6255</v>
      </c>
      <c r="G1197" s="1" t="s">
        <v>7044</v>
      </c>
      <c r="H1197" s="1" t="s">
        <v>7045</v>
      </c>
      <c r="I1197" s="52" t="s">
        <v>2927</v>
      </c>
      <c r="J1197" s="52" t="s">
        <v>2928</v>
      </c>
      <c r="K1197" s="52" t="s">
        <v>3597</v>
      </c>
      <c r="M1197" s="2"/>
      <c r="O1197" s="1" t="s">
        <v>7070</v>
      </c>
      <c r="P1197" s="52" t="s">
        <v>4657</v>
      </c>
      <c r="R1197" s="1" t="s">
        <v>3609</v>
      </c>
    </row>
    <row r="1198" ht="13.2" spans="1:18">
      <c r="A1198" s="1">
        <v>1197</v>
      </c>
      <c r="B1198" s="1" t="s">
        <v>6</v>
      </c>
      <c r="C1198" s="1" t="s">
        <v>8</v>
      </c>
      <c r="D1198" s="1" t="s">
        <v>3594</v>
      </c>
      <c r="E1198" s="1" t="s">
        <v>3595</v>
      </c>
      <c r="F1198" s="1" t="s">
        <v>6255</v>
      </c>
      <c r="G1198" s="1" t="s">
        <v>7044</v>
      </c>
      <c r="H1198" s="1" t="s">
        <v>7045</v>
      </c>
      <c r="I1198" s="52" t="s">
        <v>2929</v>
      </c>
      <c r="J1198" s="52" t="s">
        <v>2930</v>
      </c>
      <c r="K1198" s="52" t="s">
        <v>3597</v>
      </c>
      <c r="M1198" s="2"/>
      <c r="O1198" s="1" t="s">
        <v>7071</v>
      </c>
      <c r="P1198" s="52" t="s">
        <v>7072</v>
      </c>
      <c r="R1198" s="1" t="s">
        <v>3609</v>
      </c>
    </row>
    <row r="1199" ht="13.2" spans="1:18">
      <c r="A1199" s="1">
        <v>1198</v>
      </c>
      <c r="B1199" s="1" t="s">
        <v>6</v>
      </c>
      <c r="C1199" s="1" t="s">
        <v>8</v>
      </c>
      <c r="D1199" s="1" t="s">
        <v>3594</v>
      </c>
      <c r="E1199" s="1" t="s">
        <v>3595</v>
      </c>
      <c r="F1199" s="1" t="s">
        <v>6255</v>
      </c>
      <c r="G1199" s="1" t="s">
        <v>7044</v>
      </c>
      <c r="H1199" s="1" t="s">
        <v>7045</v>
      </c>
      <c r="I1199" s="52" t="s">
        <v>2931</v>
      </c>
      <c r="J1199" s="52" t="s">
        <v>2932</v>
      </c>
      <c r="K1199" s="52" t="s">
        <v>3597</v>
      </c>
      <c r="M1199" s="2"/>
      <c r="O1199" s="1" t="s">
        <v>7073</v>
      </c>
      <c r="P1199" s="52" t="s">
        <v>6352</v>
      </c>
      <c r="R1199" s="1" t="s">
        <v>3609</v>
      </c>
    </row>
    <row r="1200" ht="13.2" spans="1:16">
      <c r="A1200" s="1">
        <v>1199</v>
      </c>
      <c r="B1200" s="1" t="s">
        <v>6</v>
      </c>
      <c r="C1200" s="1" t="s">
        <v>7</v>
      </c>
      <c r="D1200" s="1" t="s">
        <v>3594</v>
      </c>
      <c r="E1200" s="1" t="s">
        <v>3595</v>
      </c>
      <c r="F1200" s="1" t="s">
        <v>6255</v>
      </c>
      <c r="G1200" s="1" t="s">
        <v>7044</v>
      </c>
      <c r="H1200" s="1" t="s">
        <v>7045</v>
      </c>
      <c r="I1200" s="52" t="s">
        <v>2933</v>
      </c>
      <c r="J1200" s="52" t="s">
        <v>2934</v>
      </c>
      <c r="K1200" s="1" t="s">
        <v>3602</v>
      </c>
      <c r="M1200" s="2"/>
      <c r="O1200" s="1" t="s">
        <v>7074</v>
      </c>
      <c r="P1200" s="52" t="s">
        <v>3694</v>
      </c>
    </row>
    <row r="1201" ht="13.2" spans="1:18">
      <c r="A1201" s="1">
        <v>1200</v>
      </c>
      <c r="B1201" s="1" t="s">
        <v>6</v>
      </c>
      <c r="C1201" s="1" t="s">
        <v>8</v>
      </c>
      <c r="D1201" s="1" t="s">
        <v>3594</v>
      </c>
      <c r="E1201" s="1" t="s">
        <v>3595</v>
      </c>
      <c r="F1201" s="1" t="s">
        <v>6255</v>
      </c>
      <c r="G1201" s="1" t="s">
        <v>7044</v>
      </c>
      <c r="H1201" s="1" t="s">
        <v>7045</v>
      </c>
      <c r="I1201" s="52" t="s">
        <v>2935</v>
      </c>
      <c r="J1201" s="52" t="s">
        <v>2936</v>
      </c>
      <c r="K1201" s="1" t="s">
        <v>3602</v>
      </c>
      <c r="M1201" s="2"/>
      <c r="O1201" s="1" t="s">
        <v>7076</v>
      </c>
      <c r="P1201" s="52" t="s">
        <v>5161</v>
      </c>
      <c r="R1201" s="1" t="s">
        <v>3609</v>
      </c>
    </row>
    <row r="1202" ht="13.2" spans="1:18">
      <c r="A1202" s="1">
        <v>1201</v>
      </c>
      <c r="B1202" s="1" t="s">
        <v>6</v>
      </c>
      <c r="C1202" s="1" t="s">
        <v>8</v>
      </c>
      <c r="D1202" s="1" t="s">
        <v>3594</v>
      </c>
      <c r="E1202" s="1" t="s">
        <v>3595</v>
      </c>
      <c r="F1202" s="1" t="s">
        <v>6255</v>
      </c>
      <c r="G1202" s="1" t="s">
        <v>7077</v>
      </c>
      <c r="H1202" s="1" t="s">
        <v>7078</v>
      </c>
      <c r="I1202" s="52" t="s">
        <v>2937</v>
      </c>
      <c r="J1202" s="52" t="s">
        <v>2938</v>
      </c>
      <c r="K1202" s="52" t="s">
        <v>3597</v>
      </c>
      <c r="M1202" s="2"/>
      <c r="O1202" s="1" t="s">
        <v>7079</v>
      </c>
      <c r="P1202" s="52" t="s">
        <v>2938</v>
      </c>
      <c r="R1202" s="1" t="s">
        <v>7080</v>
      </c>
    </row>
    <row r="1203" ht="13.2" spans="1:18">
      <c r="A1203" s="1">
        <v>1202</v>
      </c>
      <c r="B1203" s="1" t="s">
        <v>6</v>
      </c>
      <c r="C1203" s="1" t="s">
        <v>8</v>
      </c>
      <c r="D1203" s="1" t="s">
        <v>3594</v>
      </c>
      <c r="E1203" s="1" t="s">
        <v>3595</v>
      </c>
      <c r="F1203" s="1" t="s">
        <v>6255</v>
      </c>
      <c r="G1203" s="1" t="s">
        <v>7077</v>
      </c>
      <c r="H1203" s="1" t="s">
        <v>7078</v>
      </c>
      <c r="I1203" s="52" t="s">
        <v>2939</v>
      </c>
      <c r="J1203" s="52" t="s">
        <v>2940</v>
      </c>
      <c r="K1203" s="1" t="s">
        <v>3602</v>
      </c>
      <c r="M1203" s="2"/>
      <c r="O1203" s="1" t="s">
        <v>7081</v>
      </c>
      <c r="P1203" s="52" t="s">
        <v>3776</v>
      </c>
      <c r="R1203" s="1" t="s">
        <v>3609</v>
      </c>
    </row>
    <row r="1204" ht="13.2" spans="1:16">
      <c r="A1204" s="1">
        <v>1203</v>
      </c>
      <c r="B1204" s="1" t="s">
        <v>6</v>
      </c>
      <c r="C1204" s="1" t="s">
        <v>7</v>
      </c>
      <c r="D1204" s="1" t="s">
        <v>3594</v>
      </c>
      <c r="E1204" s="1" t="s">
        <v>3595</v>
      </c>
      <c r="F1204" s="1" t="s">
        <v>6255</v>
      </c>
      <c r="G1204" s="1" t="s">
        <v>7077</v>
      </c>
      <c r="H1204" s="1" t="s">
        <v>7078</v>
      </c>
      <c r="I1204" s="52" t="s">
        <v>2941</v>
      </c>
      <c r="J1204" s="52" t="s">
        <v>2942</v>
      </c>
      <c r="K1204" s="52" t="s">
        <v>3597</v>
      </c>
      <c r="M1204" s="2"/>
      <c r="O1204" s="1" t="s">
        <v>7082</v>
      </c>
      <c r="P1204" s="52" t="s">
        <v>5745</v>
      </c>
    </row>
    <row r="1205" ht="13.2" spans="1:16">
      <c r="A1205" s="1">
        <v>1204</v>
      </c>
      <c r="B1205" s="1" t="s">
        <v>6</v>
      </c>
      <c r="C1205" s="1" t="s">
        <v>7</v>
      </c>
      <c r="D1205" s="1" t="s">
        <v>3594</v>
      </c>
      <c r="E1205" s="1" t="s">
        <v>3595</v>
      </c>
      <c r="F1205" s="1" t="s">
        <v>6255</v>
      </c>
      <c r="G1205" s="1" t="s">
        <v>7077</v>
      </c>
      <c r="H1205" s="1" t="s">
        <v>7078</v>
      </c>
      <c r="I1205" s="52" t="s">
        <v>2943</v>
      </c>
      <c r="J1205" s="52" t="s">
        <v>2944</v>
      </c>
      <c r="K1205" s="52" t="s">
        <v>3597</v>
      </c>
      <c r="M1205" s="2"/>
      <c r="O1205" s="1" t="s">
        <v>7084</v>
      </c>
      <c r="P1205" s="52" t="s">
        <v>5730</v>
      </c>
    </row>
    <row r="1206" ht="13.2" spans="1:16">
      <c r="A1206" s="1">
        <v>1205</v>
      </c>
      <c r="B1206" s="1" t="s">
        <v>6</v>
      </c>
      <c r="C1206" s="1" t="s">
        <v>7</v>
      </c>
      <c r="D1206" s="1" t="s">
        <v>3594</v>
      </c>
      <c r="E1206" s="1" t="s">
        <v>3595</v>
      </c>
      <c r="F1206" s="1" t="s">
        <v>6255</v>
      </c>
      <c r="G1206" s="1" t="s">
        <v>7077</v>
      </c>
      <c r="H1206" s="1" t="s">
        <v>7078</v>
      </c>
      <c r="I1206" s="52" t="s">
        <v>2945</v>
      </c>
      <c r="J1206" s="52" t="s">
        <v>2946</v>
      </c>
      <c r="K1206" s="1" t="s">
        <v>3602</v>
      </c>
      <c r="M1206" s="2"/>
      <c r="O1206" s="1" t="s">
        <v>7086</v>
      </c>
      <c r="P1206" s="52" t="s">
        <v>3975</v>
      </c>
    </row>
    <row r="1207" ht="13.2" spans="1:18">
      <c r="A1207" s="1">
        <v>1206</v>
      </c>
      <c r="B1207" s="1" t="s">
        <v>6</v>
      </c>
      <c r="C1207" s="1" t="s">
        <v>8</v>
      </c>
      <c r="D1207" s="1" t="s">
        <v>3594</v>
      </c>
      <c r="E1207" s="1" t="s">
        <v>3595</v>
      </c>
      <c r="F1207" s="1" t="s">
        <v>6255</v>
      </c>
      <c r="G1207" s="1" t="s">
        <v>7077</v>
      </c>
      <c r="H1207" s="1" t="s">
        <v>7078</v>
      </c>
      <c r="I1207" s="52" t="s">
        <v>2947</v>
      </c>
      <c r="J1207" s="52" t="s">
        <v>2948</v>
      </c>
      <c r="K1207" s="52" t="s">
        <v>3597</v>
      </c>
      <c r="M1207" s="2"/>
      <c r="O1207" s="1" t="s">
        <v>7088</v>
      </c>
      <c r="P1207" s="52" t="s">
        <v>5075</v>
      </c>
      <c r="R1207" s="1" t="s">
        <v>3609</v>
      </c>
    </row>
    <row r="1208" ht="13.2" spans="1:16">
      <c r="A1208" s="1">
        <v>1207</v>
      </c>
      <c r="B1208" s="1" t="s">
        <v>6</v>
      </c>
      <c r="C1208" s="1" t="s">
        <v>7</v>
      </c>
      <c r="D1208" s="1" t="s">
        <v>3594</v>
      </c>
      <c r="E1208" s="1" t="s">
        <v>3595</v>
      </c>
      <c r="F1208" s="1" t="s">
        <v>6255</v>
      </c>
      <c r="G1208" s="1" t="s">
        <v>7077</v>
      </c>
      <c r="H1208" s="1" t="s">
        <v>7078</v>
      </c>
      <c r="I1208" s="52" t="s">
        <v>2949</v>
      </c>
      <c r="J1208" s="52" t="s">
        <v>2950</v>
      </c>
      <c r="K1208" s="52" t="s">
        <v>3597</v>
      </c>
      <c r="M1208" s="2"/>
      <c r="O1208" s="1" t="s">
        <v>7089</v>
      </c>
      <c r="P1208" s="52" t="s">
        <v>4965</v>
      </c>
    </row>
    <row r="1209" ht="13.2" spans="1:16">
      <c r="A1209" s="1">
        <v>1208</v>
      </c>
      <c r="B1209" s="1" t="s">
        <v>6</v>
      </c>
      <c r="C1209" s="1" t="s">
        <v>7</v>
      </c>
      <c r="D1209" s="1" t="s">
        <v>3594</v>
      </c>
      <c r="E1209" s="1" t="s">
        <v>3595</v>
      </c>
      <c r="F1209" s="1" t="s">
        <v>6255</v>
      </c>
      <c r="G1209" s="1" t="s">
        <v>7077</v>
      </c>
      <c r="H1209" s="1" t="s">
        <v>7078</v>
      </c>
      <c r="I1209" s="52" t="s">
        <v>2951</v>
      </c>
      <c r="J1209" s="52" t="s">
        <v>2952</v>
      </c>
      <c r="K1209" s="1" t="s">
        <v>3602</v>
      </c>
      <c r="M1209" s="2"/>
      <c r="O1209" s="1" t="s">
        <v>7091</v>
      </c>
      <c r="P1209" s="52" t="s">
        <v>4186</v>
      </c>
    </row>
    <row r="1210" ht="13.2" spans="1:18">
      <c r="A1210" s="1">
        <v>1209</v>
      </c>
      <c r="B1210" s="1" t="s">
        <v>6</v>
      </c>
      <c r="C1210" s="1" t="s">
        <v>8</v>
      </c>
      <c r="D1210" s="1" t="s">
        <v>3594</v>
      </c>
      <c r="E1210" s="1" t="s">
        <v>3595</v>
      </c>
      <c r="F1210" s="1" t="s">
        <v>6255</v>
      </c>
      <c r="G1210" s="1" t="s">
        <v>7077</v>
      </c>
      <c r="H1210" s="1" t="s">
        <v>7078</v>
      </c>
      <c r="I1210" s="52" t="s">
        <v>2653</v>
      </c>
      <c r="J1210" s="52" t="s">
        <v>2953</v>
      </c>
      <c r="K1210" s="52" t="s">
        <v>3597</v>
      </c>
      <c r="M1210" s="2"/>
      <c r="O1210" s="1" t="s">
        <v>7093</v>
      </c>
      <c r="P1210" s="52" t="s">
        <v>4080</v>
      </c>
      <c r="R1210" s="1" t="s">
        <v>3609</v>
      </c>
    </row>
    <row r="1211" ht="13.2" spans="1:16">
      <c r="A1211" s="1">
        <v>1210</v>
      </c>
      <c r="B1211" s="1" t="s">
        <v>6</v>
      </c>
      <c r="C1211" s="1" t="s">
        <v>7</v>
      </c>
      <c r="D1211" s="1" t="s">
        <v>3594</v>
      </c>
      <c r="E1211" s="1" t="s">
        <v>3595</v>
      </c>
      <c r="F1211" s="1" t="s">
        <v>6255</v>
      </c>
      <c r="G1211" s="1" t="s">
        <v>7077</v>
      </c>
      <c r="H1211" s="1" t="s">
        <v>7078</v>
      </c>
      <c r="I1211" s="52" t="s">
        <v>2954</v>
      </c>
      <c r="J1211" s="52" t="s">
        <v>2955</v>
      </c>
      <c r="K1211" s="1" t="s">
        <v>3602</v>
      </c>
      <c r="M1211" s="2"/>
      <c r="O1211" s="1" t="s">
        <v>7094</v>
      </c>
      <c r="P1211" s="52" t="s">
        <v>4813</v>
      </c>
    </row>
    <row r="1212" ht="13.2" spans="1:18">
      <c r="A1212" s="1">
        <v>1211</v>
      </c>
      <c r="B1212" s="1" t="s">
        <v>6</v>
      </c>
      <c r="C1212" s="1" t="s">
        <v>8</v>
      </c>
      <c r="D1212" s="1" t="s">
        <v>3594</v>
      </c>
      <c r="E1212" s="1" t="s">
        <v>3595</v>
      </c>
      <c r="F1212" s="1" t="s">
        <v>6255</v>
      </c>
      <c r="G1212" s="1" t="s">
        <v>7077</v>
      </c>
      <c r="H1212" s="1" t="s">
        <v>7078</v>
      </c>
      <c r="I1212" s="52" t="s">
        <v>2956</v>
      </c>
      <c r="J1212" s="52" t="s">
        <v>2957</v>
      </c>
      <c r="K1212" s="52" t="s">
        <v>3597</v>
      </c>
      <c r="M1212" s="2"/>
      <c r="O1212" s="1" t="s">
        <v>7097</v>
      </c>
      <c r="P1212" s="52" t="s">
        <v>3850</v>
      </c>
      <c r="R1212" s="1" t="s">
        <v>3609</v>
      </c>
    </row>
    <row r="1213" ht="13.2" spans="1:18">
      <c r="A1213" s="1">
        <v>1212</v>
      </c>
      <c r="B1213" s="1" t="s">
        <v>6</v>
      </c>
      <c r="C1213" s="1" t="s">
        <v>8</v>
      </c>
      <c r="D1213" s="1" t="s">
        <v>3594</v>
      </c>
      <c r="E1213" s="1" t="s">
        <v>3595</v>
      </c>
      <c r="F1213" s="1" t="s">
        <v>6255</v>
      </c>
      <c r="G1213" s="1" t="s">
        <v>7077</v>
      </c>
      <c r="H1213" s="1" t="s">
        <v>7078</v>
      </c>
      <c r="I1213" s="52" t="s">
        <v>2958</v>
      </c>
      <c r="J1213" s="52" t="s">
        <v>2959</v>
      </c>
      <c r="K1213" s="1" t="s">
        <v>3602</v>
      </c>
      <c r="M1213" s="2"/>
      <c r="O1213" s="1" t="s">
        <v>7098</v>
      </c>
      <c r="P1213" s="52" t="s">
        <v>2846</v>
      </c>
      <c r="R1213" s="1" t="s">
        <v>3609</v>
      </c>
    </row>
    <row r="1214" ht="13.2" spans="1:18">
      <c r="A1214" s="1">
        <v>1213</v>
      </c>
      <c r="B1214" s="1" t="s">
        <v>6</v>
      </c>
      <c r="C1214" s="1" t="s">
        <v>8</v>
      </c>
      <c r="D1214" s="1" t="s">
        <v>3594</v>
      </c>
      <c r="E1214" s="1" t="s">
        <v>3595</v>
      </c>
      <c r="F1214" s="1" t="s">
        <v>6255</v>
      </c>
      <c r="G1214" s="1" t="s">
        <v>7077</v>
      </c>
      <c r="H1214" s="1" t="s">
        <v>7078</v>
      </c>
      <c r="I1214" s="52" t="s">
        <v>2960</v>
      </c>
      <c r="J1214" s="52" t="s">
        <v>2961</v>
      </c>
      <c r="K1214" s="1" t="s">
        <v>3602</v>
      </c>
      <c r="M1214" s="2"/>
      <c r="O1214" s="1" t="s">
        <v>7099</v>
      </c>
      <c r="P1214" s="52" t="s">
        <v>4223</v>
      </c>
      <c r="R1214" s="1" t="s">
        <v>3609</v>
      </c>
    </row>
    <row r="1215" ht="13.2" spans="1:18">
      <c r="A1215" s="1">
        <v>1214</v>
      </c>
      <c r="B1215" s="1" t="s">
        <v>6</v>
      </c>
      <c r="C1215" s="1" t="s">
        <v>8</v>
      </c>
      <c r="D1215" s="1" t="s">
        <v>3594</v>
      </c>
      <c r="E1215" s="1" t="s">
        <v>3595</v>
      </c>
      <c r="F1215" s="1" t="s">
        <v>6255</v>
      </c>
      <c r="G1215" s="1" t="s">
        <v>7077</v>
      </c>
      <c r="H1215" s="1" t="s">
        <v>7078</v>
      </c>
      <c r="I1215" s="52" t="s">
        <v>2962</v>
      </c>
      <c r="J1215" s="52" t="s">
        <v>2963</v>
      </c>
      <c r="K1215" s="1" t="s">
        <v>3602</v>
      </c>
      <c r="M1215" s="2"/>
      <c r="O1215" s="1" t="s">
        <v>7100</v>
      </c>
      <c r="P1215" s="52" t="s">
        <v>4082</v>
      </c>
      <c r="R1215" s="1" t="s">
        <v>3609</v>
      </c>
    </row>
    <row r="1216" ht="13.2" spans="1:16">
      <c r="A1216" s="1">
        <v>1215</v>
      </c>
      <c r="B1216" s="1" t="s">
        <v>6</v>
      </c>
      <c r="C1216" s="1" t="s">
        <v>7</v>
      </c>
      <c r="D1216" s="1" t="s">
        <v>3594</v>
      </c>
      <c r="E1216" s="1" t="s">
        <v>3595</v>
      </c>
      <c r="F1216" s="1" t="s">
        <v>6255</v>
      </c>
      <c r="G1216" s="1" t="s">
        <v>7077</v>
      </c>
      <c r="H1216" s="1" t="s">
        <v>7078</v>
      </c>
      <c r="I1216" s="52" t="s">
        <v>2964</v>
      </c>
      <c r="J1216" s="52" t="s">
        <v>2965</v>
      </c>
      <c r="K1216" s="1" t="s">
        <v>3602</v>
      </c>
      <c r="M1216" s="2"/>
      <c r="O1216" s="1" t="s">
        <v>7101</v>
      </c>
      <c r="P1216" s="52" t="s">
        <v>4981</v>
      </c>
    </row>
    <row r="1217" ht="13.2" spans="1:18">
      <c r="A1217" s="1">
        <v>1216</v>
      </c>
      <c r="B1217" s="1" t="s">
        <v>6</v>
      </c>
      <c r="C1217" s="1" t="s">
        <v>8</v>
      </c>
      <c r="D1217" s="1" t="s">
        <v>3594</v>
      </c>
      <c r="E1217" s="1" t="s">
        <v>3595</v>
      </c>
      <c r="F1217" s="1" t="s">
        <v>6255</v>
      </c>
      <c r="G1217" s="1" t="s">
        <v>7077</v>
      </c>
      <c r="H1217" s="1" t="s">
        <v>7078</v>
      </c>
      <c r="I1217" s="52" t="s">
        <v>2966</v>
      </c>
      <c r="J1217" s="52" t="s">
        <v>2967</v>
      </c>
      <c r="K1217" s="52" t="s">
        <v>3597</v>
      </c>
      <c r="M1217" s="2"/>
      <c r="O1217" s="1" t="s">
        <v>7103</v>
      </c>
      <c r="P1217" s="52" t="s">
        <v>3118</v>
      </c>
      <c r="R1217" s="1" t="s">
        <v>3609</v>
      </c>
    </row>
    <row r="1218" ht="13.2" spans="1:18">
      <c r="A1218" s="1">
        <v>1217</v>
      </c>
      <c r="B1218" s="1" t="s">
        <v>6</v>
      </c>
      <c r="C1218" s="1" t="s">
        <v>8</v>
      </c>
      <c r="D1218" s="1" t="s">
        <v>3594</v>
      </c>
      <c r="E1218" s="1" t="s">
        <v>3595</v>
      </c>
      <c r="F1218" s="1" t="s">
        <v>6255</v>
      </c>
      <c r="G1218" s="1" t="s">
        <v>7077</v>
      </c>
      <c r="H1218" s="1" t="s">
        <v>7078</v>
      </c>
      <c r="I1218" s="52" t="s">
        <v>2968</v>
      </c>
      <c r="J1218" s="52" t="s">
        <v>2969</v>
      </c>
      <c r="K1218" s="52" t="s">
        <v>3597</v>
      </c>
      <c r="M1218" s="2"/>
      <c r="O1218" s="1" t="s">
        <v>7104</v>
      </c>
      <c r="P1218" s="52" t="s">
        <v>4215</v>
      </c>
      <c r="R1218" s="1" t="s">
        <v>3609</v>
      </c>
    </row>
    <row r="1219" ht="13.2" spans="1:16">
      <c r="A1219" s="1">
        <v>1218</v>
      </c>
      <c r="B1219" s="1" t="s">
        <v>6</v>
      </c>
      <c r="C1219" s="1" t="s">
        <v>7</v>
      </c>
      <c r="D1219" s="1" t="s">
        <v>3594</v>
      </c>
      <c r="E1219" s="1" t="s">
        <v>3595</v>
      </c>
      <c r="F1219" s="1" t="s">
        <v>6255</v>
      </c>
      <c r="G1219" s="1" t="s">
        <v>7077</v>
      </c>
      <c r="H1219" s="1" t="s">
        <v>7078</v>
      </c>
      <c r="I1219" s="52" t="s">
        <v>2970</v>
      </c>
      <c r="J1219" s="52" t="s">
        <v>2971</v>
      </c>
      <c r="K1219" s="52" t="s">
        <v>3597</v>
      </c>
      <c r="M1219" s="2"/>
      <c r="O1219" s="1" t="s">
        <v>7105</v>
      </c>
      <c r="P1219" s="52" t="s">
        <v>4426</v>
      </c>
    </row>
    <row r="1220" ht="13.2" spans="1:18">
      <c r="A1220" s="1">
        <v>1219</v>
      </c>
      <c r="B1220" s="1" t="s">
        <v>6</v>
      </c>
      <c r="C1220" s="1" t="s">
        <v>8</v>
      </c>
      <c r="D1220" s="1" t="s">
        <v>3594</v>
      </c>
      <c r="E1220" s="1" t="s">
        <v>3595</v>
      </c>
      <c r="F1220" s="1" t="s">
        <v>6255</v>
      </c>
      <c r="G1220" s="1" t="s">
        <v>7077</v>
      </c>
      <c r="H1220" s="1" t="s">
        <v>7078</v>
      </c>
      <c r="I1220" s="52" t="s">
        <v>2972</v>
      </c>
      <c r="J1220" s="52" t="s">
        <v>2973</v>
      </c>
      <c r="K1220" s="52" t="s">
        <v>3597</v>
      </c>
      <c r="M1220" s="2"/>
      <c r="O1220" s="1" t="s">
        <v>7107</v>
      </c>
      <c r="P1220" s="52" t="s">
        <v>5560</v>
      </c>
      <c r="R1220" s="1" t="s">
        <v>3609</v>
      </c>
    </row>
    <row r="1221" ht="13.2" spans="1:18">
      <c r="A1221" s="1">
        <v>1220</v>
      </c>
      <c r="B1221" s="1" t="s">
        <v>6</v>
      </c>
      <c r="C1221" s="1" t="s">
        <v>8</v>
      </c>
      <c r="D1221" s="1" t="s">
        <v>3594</v>
      </c>
      <c r="E1221" s="1" t="s">
        <v>3595</v>
      </c>
      <c r="F1221" s="1" t="s">
        <v>6255</v>
      </c>
      <c r="G1221" s="1" t="s">
        <v>7077</v>
      </c>
      <c r="H1221" s="1" t="s">
        <v>7078</v>
      </c>
      <c r="I1221" s="52" t="s">
        <v>2974</v>
      </c>
      <c r="J1221" s="52" t="s">
        <v>2975</v>
      </c>
      <c r="K1221" s="1" t="s">
        <v>3602</v>
      </c>
      <c r="M1221" s="2"/>
      <c r="O1221" s="1" t="s">
        <v>7108</v>
      </c>
      <c r="P1221" s="52" t="s">
        <v>4466</v>
      </c>
      <c r="R1221" s="1" t="s">
        <v>3609</v>
      </c>
    </row>
    <row r="1222" ht="13.2" spans="1:16">
      <c r="A1222" s="1">
        <v>1221</v>
      </c>
      <c r="B1222" s="1" t="s">
        <v>6</v>
      </c>
      <c r="C1222" s="1" t="s">
        <v>7</v>
      </c>
      <c r="D1222" s="1" t="s">
        <v>3594</v>
      </c>
      <c r="E1222" s="1" t="s">
        <v>3595</v>
      </c>
      <c r="F1222" s="1" t="s">
        <v>6255</v>
      </c>
      <c r="G1222" s="1" t="s">
        <v>7077</v>
      </c>
      <c r="H1222" s="1" t="s">
        <v>7078</v>
      </c>
      <c r="I1222" s="52" t="s">
        <v>2976</v>
      </c>
      <c r="J1222" s="52" t="s">
        <v>2977</v>
      </c>
      <c r="K1222" s="1" t="s">
        <v>3602</v>
      </c>
      <c r="M1222" s="2"/>
      <c r="O1222" s="1" t="s">
        <v>7109</v>
      </c>
      <c r="P1222" s="52" t="s">
        <v>4729</v>
      </c>
    </row>
    <row r="1223" ht="13.2" spans="1:18">
      <c r="A1223" s="1">
        <v>1222</v>
      </c>
      <c r="B1223" s="1" t="s">
        <v>6</v>
      </c>
      <c r="C1223" s="1" t="s">
        <v>8</v>
      </c>
      <c r="D1223" s="1" t="s">
        <v>3594</v>
      </c>
      <c r="E1223" s="1" t="s">
        <v>3595</v>
      </c>
      <c r="F1223" s="1" t="s">
        <v>6255</v>
      </c>
      <c r="G1223" s="1" t="s">
        <v>7077</v>
      </c>
      <c r="H1223" s="1" t="s">
        <v>7078</v>
      </c>
      <c r="I1223" s="52" t="s">
        <v>2978</v>
      </c>
      <c r="J1223" s="52" t="s">
        <v>2979</v>
      </c>
      <c r="K1223" s="52" t="s">
        <v>3597</v>
      </c>
      <c r="M1223" s="2"/>
      <c r="O1223" s="1" t="s">
        <v>7111</v>
      </c>
      <c r="P1223" s="52" t="s">
        <v>3625</v>
      </c>
      <c r="R1223" s="1" t="s">
        <v>3609</v>
      </c>
    </row>
    <row r="1224" ht="13.2" spans="1:16">
      <c r="A1224" s="1">
        <v>1223</v>
      </c>
      <c r="B1224" s="1" t="s">
        <v>6</v>
      </c>
      <c r="C1224" s="1" t="s">
        <v>7</v>
      </c>
      <c r="D1224" s="1" t="s">
        <v>3594</v>
      </c>
      <c r="E1224" s="1" t="s">
        <v>3595</v>
      </c>
      <c r="F1224" s="1" t="s">
        <v>6255</v>
      </c>
      <c r="G1224" s="1" t="s">
        <v>7077</v>
      </c>
      <c r="H1224" s="1" t="s">
        <v>7078</v>
      </c>
      <c r="I1224" s="52" t="s">
        <v>2980</v>
      </c>
      <c r="J1224" s="52" t="s">
        <v>2981</v>
      </c>
      <c r="K1224" s="1" t="s">
        <v>3602</v>
      </c>
      <c r="M1224" s="2"/>
      <c r="O1224" s="1" t="s">
        <v>7112</v>
      </c>
      <c r="P1224" s="52" t="s">
        <v>5749</v>
      </c>
    </row>
    <row r="1225" ht="13.2" spans="1:16">
      <c r="A1225" s="1">
        <v>1224</v>
      </c>
      <c r="B1225" s="1" t="s">
        <v>6</v>
      </c>
      <c r="C1225" s="1" t="s">
        <v>7</v>
      </c>
      <c r="D1225" s="1" t="s">
        <v>3594</v>
      </c>
      <c r="E1225" s="1" t="s">
        <v>3595</v>
      </c>
      <c r="F1225" s="1" t="s">
        <v>6255</v>
      </c>
      <c r="G1225" s="1" t="s">
        <v>7077</v>
      </c>
      <c r="H1225" s="1" t="s">
        <v>7078</v>
      </c>
      <c r="I1225" s="52" t="s">
        <v>2982</v>
      </c>
      <c r="J1225" s="52" t="s">
        <v>2983</v>
      </c>
      <c r="K1225" s="1" t="s">
        <v>3602</v>
      </c>
      <c r="M1225" s="2"/>
      <c r="O1225" s="1" t="s">
        <v>7114</v>
      </c>
      <c r="P1225" s="52" t="s">
        <v>4453</v>
      </c>
    </row>
    <row r="1226" ht="13.2" spans="1:16">
      <c r="A1226" s="1">
        <v>1225</v>
      </c>
      <c r="B1226" s="1" t="s">
        <v>6</v>
      </c>
      <c r="C1226" s="1" t="s">
        <v>7</v>
      </c>
      <c r="D1226" s="1" t="s">
        <v>3594</v>
      </c>
      <c r="E1226" s="1" t="s">
        <v>3595</v>
      </c>
      <c r="F1226" s="1" t="s">
        <v>6255</v>
      </c>
      <c r="G1226" s="1" t="s">
        <v>7077</v>
      </c>
      <c r="H1226" s="1" t="s">
        <v>7078</v>
      </c>
      <c r="I1226" s="52" t="s">
        <v>2984</v>
      </c>
      <c r="J1226" s="52" t="s">
        <v>2985</v>
      </c>
      <c r="K1226" s="1" t="s">
        <v>3602</v>
      </c>
      <c r="M1226" s="2"/>
      <c r="O1226" s="1" t="s">
        <v>7116</v>
      </c>
      <c r="P1226" s="52" t="s">
        <v>3875</v>
      </c>
    </row>
    <row r="1227" ht="13.2" spans="1:16">
      <c r="A1227" s="1">
        <v>1226</v>
      </c>
      <c r="B1227" s="1" t="s">
        <v>6</v>
      </c>
      <c r="C1227" s="1" t="s">
        <v>7</v>
      </c>
      <c r="D1227" s="1" t="s">
        <v>3594</v>
      </c>
      <c r="E1227" s="1" t="s">
        <v>3595</v>
      </c>
      <c r="F1227" s="1" t="s">
        <v>6255</v>
      </c>
      <c r="G1227" s="1" t="s">
        <v>7077</v>
      </c>
      <c r="H1227" s="1" t="s">
        <v>7078</v>
      </c>
      <c r="I1227" s="52" t="s">
        <v>2986</v>
      </c>
      <c r="J1227" s="52" t="s">
        <v>2987</v>
      </c>
      <c r="K1227" s="1" t="s">
        <v>3602</v>
      </c>
      <c r="M1227" s="2"/>
      <c r="O1227" s="1" t="s">
        <v>7118</v>
      </c>
      <c r="P1227" s="52" t="s">
        <v>6403</v>
      </c>
    </row>
    <row r="1228" ht="13.2" spans="1:18">
      <c r="A1228" s="1">
        <v>1227</v>
      </c>
      <c r="B1228" s="1" t="s">
        <v>6</v>
      </c>
      <c r="C1228" s="1" t="s">
        <v>8</v>
      </c>
      <c r="D1228" s="1" t="s">
        <v>3594</v>
      </c>
      <c r="E1228" s="1" t="s">
        <v>3595</v>
      </c>
      <c r="F1228" s="1" t="s">
        <v>6255</v>
      </c>
      <c r="G1228" s="1" t="s">
        <v>7077</v>
      </c>
      <c r="H1228" s="1" t="s">
        <v>7078</v>
      </c>
      <c r="I1228" s="52" t="s">
        <v>2988</v>
      </c>
      <c r="J1228" s="52" t="s">
        <v>2989</v>
      </c>
      <c r="K1228" s="1" t="s">
        <v>3602</v>
      </c>
      <c r="M1228" s="2"/>
      <c r="O1228" s="1" t="s">
        <v>7120</v>
      </c>
      <c r="P1228" s="52" t="s">
        <v>7121</v>
      </c>
      <c r="R1228" s="1" t="s">
        <v>3609</v>
      </c>
    </row>
    <row r="1229" ht="13.2" spans="1:18">
      <c r="A1229" s="1">
        <v>1228</v>
      </c>
      <c r="B1229" s="1" t="s">
        <v>6</v>
      </c>
      <c r="C1229" s="1" t="s">
        <v>8</v>
      </c>
      <c r="D1229" s="1" t="s">
        <v>3594</v>
      </c>
      <c r="E1229" s="1" t="s">
        <v>3595</v>
      </c>
      <c r="F1229" s="1" t="s">
        <v>6255</v>
      </c>
      <c r="G1229" s="1" t="s">
        <v>7077</v>
      </c>
      <c r="H1229" s="1" t="s">
        <v>7078</v>
      </c>
      <c r="I1229" s="52" t="s">
        <v>2990</v>
      </c>
      <c r="J1229" s="52" t="s">
        <v>2991</v>
      </c>
      <c r="K1229" s="1" t="s">
        <v>3602</v>
      </c>
      <c r="M1229" s="2"/>
      <c r="O1229" s="1" t="s">
        <v>7122</v>
      </c>
      <c r="P1229" s="52" t="s">
        <v>3661</v>
      </c>
      <c r="R1229" s="1" t="s">
        <v>3609</v>
      </c>
    </row>
    <row r="1230" ht="13.2" spans="1:16">
      <c r="A1230" s="1">
        <v>1229</v>
      </c>
      <c r="B1230" s="1" t="s">
        <v>6</v>
      </c>
      <c r="C1230" s="1" t="s">
        <v>7</v>
      </c>
      <c r="D1230" s="1" t="s">
        <v>3594</v>
      </c>
      <c r="E1230" s="1" t="s">
        <v>3595</v>
      </c>
      <c r="F1230" s="1" t="s">
        <v>6255</v>
      </c>
      <c r="G1230" s="1" t="s">
        <v>7077</v>
      </c>
      <c r="H1230" s="1" t="s">
        <v>7078</v>
      </c>
      <c r="I1230" s="52" t="s">
        <v>2992</v>
      </c>
      <c r="J1230" s="52" t="s">
        <v>2993</v>
      </c>
      <c r="K1230" s="52" t="s">
        <v>3597</v>
      </c>
      <c r="M1230" s="2"/>
      <c r="O1230" s="1" t="s">
        <v>7123</v>
      </c>
      <c r="P1230" s="52" t="s">
        <v>4551</v>
      </c>
    </row>
    <row r="1231" ht="13.2" spans="1:18">
      <c r="A1231" s="1">
        <v>1230</v>
      </c>
      <c r="B1231" s="1" t="s">
        <v>6</v>
      </c>
      <c r="C1231" s="1" t="s">
        <v>8</v>
      </c>
      <c r="D1231" s="1" t="s">
        <v>3594</v>
      </c>
      <c r="E1231" s="1" t="s">
        <v>3595</v>
      </c>
      <c r="F1231" s="1" t="s">
        <v>6255</v>
      </c>
      <c r="G1231" s="1" t="s">
        <v>7077</v>
      </c>
      <c r="H1231" s="1" t="s">
        <v>7078</v>
      </c>
      <c r="I1231" s="52" t="s">
        <v>2994</v>
      </c>
      <c r="J1231" s="52" t="s">
        <v>2995</v>
      </c>
      <c r="K1231" s="1" t="s">
        <v>3602</v>
      </c>
      <c r="M1231" s="2"/>
      <c r="O1231" s="1" t="s">
        <v>7126</v>
      </c>
      <c r="P1231" s="52" t="s">
        <v>4084</v>
      </c>
      <c r="R1231" s="1" t="s">
        <v>3609</v>
      </c>
    </row>
    <row r="1232" ht="13.2" spans="1:16">
      <c r="A1232" s="1">
        <v>1231</v>
      </c>
      <c r="B1232" s="1" t="s">
        <v>6</v>
      </c>
      <c r="C1232" s="1" t="s">
        <v>7</v>
      </c>
      <c r="D1232" s="1" t="s">
        <v>3594</v>
      </c>
      <c r="E1232" s="1" t="s">
        <v>3595</v>
      </c>
      <c r="F1232" s="1" t="s">
        <v>6255</v>
      </c>
      <c r="G1232" s="1" t="s">
        <v>7077</v>
      </c>
      <c r="H1232" s="1" t="s">
        <v>7078</v>
      </c>
      <c r="I1232" s="52" t="s">
        <v>2996</v>
      </c>
      <c r="J1232" s="52" t="s">
        <v>2997</v>
      </c>
      <c r="K1232" s="1" t="s">
        <v>3602</v>
      </c>
      <c r="M1232" s="2"/>
      <c r="O1232" s="1" t="s">
        <v>7127</v>
      </c>
      <c r="P1232" s="52" t="s">
        <v>4087</v>
      </c>
    </row>
    <row r="1233" ht="13.2" spans="1:18">
      <c r="A1233" s="1">
        <v>1232</v>
      </c>
      <c r="B1233" s="1" t="s">
        <v>6</v>
      </c>
      <c r="C1233" s="1" t="s">
        <v>8</v>
      </c>
      <c r="D1233" s="1" t="s">
        <v>3594</v>
      </c>
      <c r="E1233" s="1" t="s">
        <v>3595</v>
      </c>
      <c r="F1233" s="1" t="s">
        <v>6255</v>
      </c>
      <c r="G1233" s="1" t="s">
        <v>7077</v>
      </c>
      <c r="H1233" s="1" t="s">
        <v>7078</v>
      </c>
      <c r="I1233" s="52" t="s">
        <v>2998</v>
      </c>
      <c r="J1233" s="52" t="s">
        <v>2999</v>
      </c>
      <c r="K1233" s="1" t="s">
        <v>3602</v>
      </c>
      <c r="M1233" s="2"/>
      <c r="O1233" s="1" t="s">
        <v>7129</v>
      </c>
      <c r="P1233" s="52" t="s">
        <v>2400</v>
      </c>
      <c r="R1233" s="1" t="s">
        <v>3609</v>
      </c>
    </row>
    <row r="1234" ht="13.2" spans="1:16">
      <c r="A1234" s="1">
        <v>1233</v>
      </c>
      <c r="B1234" s="1" t="s">
        <v>6</v>
      </c>
      <c r="C1234" s="1" t="s">
        <v>7</v>
      </c>
      <c r="D1234" s="1" t="s">
        <v>3594</v>
      </c>
      <c r="E1234" s="1" t="s">
        <v>3595</v>
      </c>
      <c r="F1234" s="1" t="s">
        <v>6255</v>
      </c>
      <c r="G1234" s="1" t="s">
        <v>7077</v>
      </c>
      <c r="H1234" s="1" t="s">
        <v>7078</v>
      </c>
      <c r="I1234" s="52" t="s">
        <v>3000</v>
      </c>
      <c r="J1234" s="52" t="s">
        <v>3001</v>
      </c>
      <c r="K1234" s="52" t="s">
        <v>3597</v>
      </c>
      <c r="M1234" s="2"/>
      <c r="O1234" s="1" t="s">
        <v>7130</v>
      </c>
      <c r="P1234" s="52" t="s">
        <v>3882</v>
      </c>
    </row>
    <row r="1235" ht="13.2" spans="1:16">
      <c r="A1235" s="1">
        <v>1234</v>
      </c>
      <c r="B1235" s="1" t="s">
        <v>6</v>
      </c>
      <c r="C1235" s="1" t="s">
        <v>7</v>
      </c>
      <c r="D1235" s="1" t="s">
        <v>3594</v>
      </c>
      <c r="E1235" s="1" t="s">
        <v>3595</v>
      </c>
      <c r="F1235" s="1" t="s">
        <v>6255</v>
      </c>
      <c r="G1235" s="1" t="s">
        <v>7132</v>
      </c>
      <c r="H1235" s="1" t="s">
        <v>7133</v>
      </c>
      <c r="I1235" s="52" t="s">
        <v>3002</v>
      </c>
      <c r="J1235" s="52" t="s">
        <v>3003</v>
      </c>
      <c r="K1235" s="52" t="s">
        <v>3597</v>
      </c>
      <c r="M1235" s="2"/>
      <c r="O1235" s="1" t="s">
        <v>7134</v>
      </c>
      <c r="P1235" s="52" t="s">
        <v>5811</v>
      </c>
    </row>
    <row r="1236" ht="13.2" spans="1:16">
      <c r="A1236" s="1">
        <v>1235</v>
      </c>
      <c r="B1236" s="1" t="s">
        <v>6</v>
      </c>
      <c r="C1236" s="1" t="s">
        <v>7</v>
      </c>
      <c r="D1236" s="1" t="s">
        <v>3594</v>
      </c>
      <c r="E1236" s="1" t="s">
        <v>3595</v>
      </c>
      <c r="F1236" s="1" t="s">
        <v>6255</v>
      </c>
      <c r="G1236" s="1" t="s">
        <v>7132</v>
      </c>
      <c r="H1236" s="1" t="s">
        <v>7133</v>
      </c>
      <c r="I1236" s="52" t="s">
        <v>3004</v>
      </c>
      <c r="J1236" s="52" t="s">
        <v>3005</v>
      </c>
      <c r="K1236" s="52" t="s">
        <v>3597</v>
      </c>
      <c r="M1236" s="2"/>
      <c r="O1236" s="1" t="s">
        <v>7136</v>
      </c>
      <c r="P1236" s="52" t="s">
        <v>3858</v>
      </c>
    </row>
    <row r="1237" ht="13.2" spans="1:18">
      <c r="A1237" s="1">
        <v>1236</v>
      </c>
      <c r="B1237" s="1" t="s">
        <v>6</v>
      </c>
      <c r="C1237" s="1" t="s">
        <v>8</v>
      </c>
      <c r="D1237" s="1" t="s">
        <v>3594</v>
      </c>
      <c r="E1237" s="1" t="s">
        <v>3595</v>
      </c>
      <c r="F1237" s="1" t="s">
        <v>6255</v>
      </c>
      <c r="G1237" s="1" t="s">
        <v>7132</v>
      </c>
      <c r="H1237" s="1" t="s">
        <v>7133</v>
      </c>
      <c r="I1237" s="52" t="s">
        <v>3006</v>
      </c>
      <c r="J1237" s="52" t="s">
        <v>3007</v>
      </c>
      <c r="K1237" s="52" t="s">
        <v>3597</v>
      </c>
      <c r="M1237" s="2"/>
      <c r="O1237" s="1" t="s">
        <v>7138</v>
      </c>
      <c r="P1237" s="52" t="s">
        <v>4615</v>
      </c>
      <c r="R1237" s="1" t="s">
        <v>3609</v>
      </c>
    </row>
    <row r="1238" ht="13.2" spans="1:18">
      <c r="A1238" s="1">
        <v>1237</v>
      </c>
      <c r="B1238" s="1" t="s">
        <v>6</v>
      </c>
      <c r="C1238" s="1" t="s">
        <v>8</v>
      </c>
      <c r="D1238" s="1" t="s">
        <v>3594</v>
      </c>
      <c r="E1238" s="1" t="s">
        <v>3595</v>
      </c>
      <c r="F1238" s="1" t="s">
        <v>6255</v>
      </c>
      <c r="G1238" s="1" t="s">
        <v>7132</v>
      </c>
      <c r="H1238" s="1" t="s">
        <v>7133</v>
      </c>
      <c r="I1238" s="52" t="s">
        <v>3008</v>
      </c>
      <c r="J1238" s="52" t="s">
        <v>3009</v>
      </c>
      <c r="K1238" s="1" t="s">
        <v>3602</v>
      </c>
      <c r="M1238" s="2"/>
      <c r="O1238" s="1" t="s">
        <v>7139</v>
      </c>
      <c r="P1238" s="52" t="s">
        <v>7140</v>
      </c>
      <c r="R1238" s="1" t="s">
        <v>3609</v>
      </c>
    </row>
    <row r="1239" ht="13.2" spans="1:18">
      <c r="A1239" s="1">
        <v>1238</v>
      </c>
      <c r="B1239" s="1" t="s">
        <v>6</v>
      </c>
      <c r="C1239" s="1" t="s">
        <v>8</v>
      </c>
      <c r="D1239" s="1" t="s">
        <v>3594</v>
      </c>
      <c r="E1239" s="1" t="s">
        <v>3595</v>
      </c>
      <c r="F1239" s="1" t="s">
        <v>6255</v>
      </c>
      <c r="G1239" s="1" t="s">
        <v>7132</v>
      </c>
      <c r="H1239" s="1" t="s">
        <v>7133</v>
      </c>
      <c r="I1239" s="52" t="s">
        <v>3010</v>
      </c>
      <c r="J1239" s="52" t="s">
        <v>3011</v>
      </c>
      <c r="K1239" s="52" t="s">
        <v>3597</v>
      </c>
      <c r="M1239" s="2"/>
      <c r="O1239" s="1" t="s">
        <v>7141</v>
      </c>
      <c r="P1239" s="52" t="s">
        <v>3620</v>
      </c>
      <c r="R1239" s="1" t="s">
        <v>3609</v>
      </c>
    </row>
    <row r="1240" ht="13.2" spans="1:16">
      <c r="A1240" s="1">
        <v>1239</v>
      </c>
      <c r="B1240" s="1" t="s">
        <v>6</v>
      </c>
      <c r="C1240" s="1" t="s">
        <v>7</v>
      </c>
      <c r="D1240" s="1" t="s">
        <v>3594</v>
      </c>
      <c r="E1240" s="1" t="s">
        <v>3595</v>
      </c>
      <c r="F1240" s="1" t="s">
        <v>6255</v>
      </c>
      <c r="G1240" s="1" t="s">
        <v>7132</v>
      </c>
      <c r="H1240" s="1" t="s">
        <v>7133</v>
      </c>
      <c r="I1240" s="52" t="s">
        <v>3012</v>
      </c>
      <c r="J1240" s="52" t="s">
        <v>3013</v>
      </c>
      <c r="K1240" s="52" t="s">
        <v>3597</v>
      </c>
      <c r="M1240" s="2"/>
      <c r="O1240" s="1" t="s">
        <v>7142</v>
      </c>
      <c r="P1240" s="52" t="s">
        <v>3599</v>
      </c>
    </row>
    <row r="1241" ht="13.2" spans="1:16">
      <c r="A1241" s="1">
        <v>1240</v>
      </c>
      <c r="B1241" s="1" t="s">
        <v>6</v>
      </c>
      <c r="C1241" s="1" t="s">
        <v>7</v>
      </c>
      <c r="D1241" s="1" t="s">
        <v>3594</v>
      </c>
      <c r="E1241" s="1" t="s">
        <v>3595</v>
      </c>
      <c r="F1241" s="1" t="s">
        <v>6255</v>
      </c>
      <c r="G1241" s="1" t="s">
        <v>7132</v>
      </c>
      <c r="H1241" s="1" t="s">
        <v>7133</v>
      </c>
      <c r="I1241" s="52" t="s">
        <v>3014</v>
      </c>
      <c r="J1241" s="52" t="s">
        <v>3015</v>
      </c>
      <c r="K1241" s="52" t="s">
        <v>3597</v>
      </c>
      <c r="M1241" s="2"/>
      <c r="O1241" s="1" t="s">
        <v>7144</v>
      </c>
      <c r="P1241" s="52" t="s">
        <v>697</v>
      </c>
    </row>
    <row r="1242" ht="13.2" spans="1:16">
      <c r="A1242" s="1">
        <v>1241</v>
      </c>
      <c r="B1242" s="1" t="s">
        <v>6</v>
      </c>
      <c r="C1242" s="1" t="s">
        <v>7</v>
      </c>
      <c r="D1242" s="1" t="s">
        <v>3594</v>
      </c>
      <c r="E1242" s="1" t="s">
        <v>3595</v>
      </c>
      <c r="F1242" s="1" t="s">
        <v>6255</v>
      </c>
      <c r="G1242" s="1" t="s">
        <v>7132</v>
      </c>
      <c r="H1242" s="1" t="s">
        <v>7133</v>
      </c>
      <c r="I1242" s="52" t="s">
        <v>3016</v>
      </c>
      <c r="J1242" s="52" t="s">
        <v>3017</v>
      </c>
      <c r="K1242" s="52" t="s">
        <v>3597</v>
      </c>
      <c r="M1242" s="2"/>
      <c r="O1242" s="1" t="s">
        <v>7146</v>
      </c>
      <c r="P1242" s="52" t="s">
        <v>5749</v>
      </c>
    </row>
    <row r="1243" ht="13.2" spans="1:18">
      <c r="A1243" s="1">
        <v>1242</v>
      </c>
      <c r="B1243" s="1" t="s">
        <v>6</v>
      </c>
      <c r="C1243" s="1" t="s">
        <v>8</v>
      </c>
      <c r="D1243" s="1" t="s">
        <v>3594</v>
      </c>
      <c r="E1243" s="1" t="s">
        <v>3595</v>
      </c>
      <c r="F1243" s="1" t="s">
        <v>6255</v>
      </c>
      <c r="G1243" s="1" t="s">
        <v>7132</v>
      </c>
      <c r="H1243" s="1" t="s">
        <v>7133</v>
      </c>
      <c r="I1243" s="52" t="s">
        <v>3018</v>
      </c>
      <c r="J1243" s="52" t="s">
        <v>3019</v>
      </c>
      <c r="K1243" s="1" t="s">
        <v>3602</v>
      </c>
      <c r="M1243" s="2"/>
      <c r="O1243" s="1" t="s">
        <v>7148</v>
      </c>
      <c r="P1243" s="52" t="s">
        <v>7149</v>
      </c>
      <c r="R1243" s="1" t="s">
        <v>3609</v>
      </c>
    </row>
    <row r="1244" ht="13.2" spans="1:16">
      <c r="A1244" s="1">
        <v>1243</v>
      </c>
      <c r="B1244" s="1" t="s">
        <v>6</v>
      </c>
      <c r="C1244" s="1" t="s">
        <v>7</v>
      </c>
      <c r="D1244" s="1" t="s">
        <v>3594</v>
      </c>
      <c r="E1244" s="1" t="s">
        <v>3595</v>
      </c>
      <c r="F1244" s="1" t="s">
        <v>6255</v>
      </c>
      <c r="G1244" s="1" t="s">
        <v>7132</v>
      </c>
      <c r="H1244" s="1" t="s">
        <v>7133</v>
      </c>
      <c r="I1244" s="52" t="s">
        <v>3020</v>
      </c>
      <c r="J1244" s="52" t="s">
        <v>3021</v>
      </c>
      <c r="K1244" s="1" t="s">
        <v>3602</v>
      </c>
      <c r="M1244" s="2"/>
      <c r="O1244" s="1" t="s">
        <v>7150</v>
      </c>
      <c r="P1244" s="52" t="s">
        <v>3993</v>
      </c>
    </row>
    <row r="1245" ht="13.2" spans="1:16">
      <c r="A1245" s="1">
        <v>1244</v>
      </c>
      <c r="B1245" s="1" t="s">
        <v>6</v>
      </c>
      <c r="C1245" s="1" t="s">
        <v>7</v>
      </c>
      <c r="D1245" s="1" t="s">
        <v>3594</v>
      </c>
      <c r="E1245" s="1" t="s">
        <v>3595</v>
      </c>
      <c r="F1245" s="1" t="s">
        <v>6255</v>
      </c>
      <c r="G1245" s="1" t="s">
        <v>7132</v>
      </c>
      <c r="H1245" s="1" t="s">
        <v>7133</v>
      </c>
      <c r="I1245" s="52" t="s">
        <v>3022</v>
      </c>
      <c r="J1245" s="52" t="s">
        <v>3023</v>
      </c>
      <c r="K1245" s="1" t="s">
        <v>3602</v>
      </c>
      <c r="M1245" s="2"/>
      <c r="O1245" s="1" t="s">
        <v>7152</v>
      </c>
      <c r="P1245" s="52" t="s">
        <v>7153</v>
      </c>
    </row>
    <row r="1246" ht="13.2" spans="1:16">
      <c r="A1246" s="1">
        <v>1245</v>
      </c>
      <c r="B1246" s="1" t="s">
        <v>6</v>
      </c>
      <c r="C1246" s="1" t="s">
        <v>7</v>
      </c>
      <c r="D1246" s="1" t="s">
        <v>3594</v>
      </c>
      <c r="E1246" s="1" t="s">
        <v>3595</v>
      </c>
      <c r="F1246" s="1" t="s">
        <v>6255</v>
      </c>
      <c r="G1246" s="1" t="s">
        <v>7132</v>
      </c>
      <c r="H1246" s="1" t="s">
        <v>7133</v>
      </c>
      <c r="I1246" s="52" t="s">
        <v>3024</v>
      </c>
      <c r="J1246" s="52" t="s">
        <v>3025</v>
      </c>
      <c r="K1246" s="1" t="s">
        <v>3602</v>
      </c>
      <c r="M1246" s="2"/>
      <c r="O1246" s="1" t="s">
        <v>7156</v>
      </c>
      <c r="P1246" s="52" t="s">
        <v>4609</v>
      </c>
    </row>
    <row r="1247" ht="13.2" spans="1:16">
      <c r="A1247" s="1">
        <v>1246</v>
      </c>
      <c r="B1247" s="1" t="s">
        <v>6</v>
      </c>
      <c r="C1247" s="1" t="s">
        <v>7</v>
      </c>
      <c r="D1247" s="1" t="s">
        <v>3594</v>
      </c>
      <c r="E1247" s="1" t="s">
        <v>3595</v>
      </c>
      <c r="F1247" s="1" t="s">
        <v>6255</v>
      </c>
      <c r="G1247" s="1" t="s">
        <v>7132</v>
      </c>
      <c r="H1247" s="1" t="s">
        <v>7133</v>
      </c>
      <c r="I1247" s="52" t="s">
        <v>3026</v>
      </c>
      <c r="J1247" s="52" t="s">
        <v>3027</v>
      </c>
      <c r="K1247" s="1" t="s">
        <v>3602</v>
      </c>
      <c r="M1247" s="2"/>
      <c r="O1247" s="1" t="s">
        <v>7158</v>
      </c>
      <c r="P1247" s="52" t="s">
        <v>3812</v>
      </c>
    </row>
    <row r="1248" ht="13.2" spans="1:16">
      <c r="A1248" s="1">
        <v>1247</v>
      </c>
      <c r="B1248" s="1" t="s">
        <v>6</v>
      </c>
      <c r="C1248" s="1" t="s">
        <v>7</v>
      </c>
      <c r="D1248" s="1" t="s">
        <v>3594</v>
      </c>
      <c r="E1248" s="1" t="s">
        <v>3595</v>
      </c>
      <c r="F1248" s="1" t="s">
        <v>6255</v>
      </c>
      <c r="G1248" s="1" t="s">
        <v>7132</v>
      </c>
      <c r="H1248" s="1" t="s">
        <v>7133</v>
      </c>
      <c r="I1248" s="52" t="s">
        <v>3028</v>
      </c>
      <c r="J1248" s="52" t="s">
        <v>3029</v>
      </c>
      <c r="K1248" s="1" t="s">
        <v>3602</v>
      </c>
      <c r="M1248" s="2"/>
      <c r="O1248" s="1" t="s">
        <v>7160</v>
      </c>
      <c r="P1248" s="52" t="s">
        <v>4924</v>
      </c>
    </row>
    <row r="1249" ht="13.2" spans="1:16">
      <c r="A1249" s="1">
        <v>1248</v>
      </c>
      <c r="B1249" s="1" t="s">
        <v>6</v>
      </c>
      <c r="C1249" s="1" t="s">
        <v>7</v>
      </c>
      <c r="D1249" s="1" t="s">
        <v>3594</v>
      </c>
      <c r="E1249" s="1" t="s">
        <v>3595</v>
      </c>
      <c r="F1249" s="1" t="s">
        <v>6255</v>
      </c>
      <c r="G1249" s="1" t="s">
        <v>7132</v>
      </c>
      <c r="H1249" s="1" t="s">
        <v>7133</v>
      </c>
      <c r="I1249" s="52" t="s">
        <v>3030</v>
      </c>
      <c r="J1249" s="52" t="s">
        <v>3031</v>
      </c>
      <c r="K1249" s="1" t="s">
        <v>3602</v>
      </c>
      <c r="M1249" s="2"/>
      <c r="O1249" s="1" t="s">
        <v>7163</v>
      </c>
      <c r="P1249" s="52" t="s">
        <v>5213</v>
      </c>
    </row>
    <row r="1250" ht="13.2" spans="1:16">
      <c r="A1250" s="1">
        <v>1249</v>
      </c>
      <c r="B1250" s="1" t="s">
        <v>6</v>
      </c>
      <c r="C1250" s="1" t="s">
        <v>7</v>
      </c>
      <c r="D1250" s="1" t="s">
        <v>3594</v>
      </c>
      <c r="E1250" s="1" t="s">
        <v>3595</v>
      </c>
      <c r="F1250" s="1" t="s">
        <v>6255</v>
      </c>
      <c r="G1250" s="1" t="s">
        <v>7132</v>
      </c>
      <c r="H1250" s="1" t="s">
        <v>7133</v>
      </c>
      <c r="I1250" s="52" t="s">
        <v>3032</v>
      </c>
      <c r="J1250" s="52" t="s">
        <v>3033</v>
      </c>
      <c r="K1250" s="1" t="s">
        <v>3602</v>
      </c>
      <c r="M1250" s="2"/>
      <c r="O1250" s="1" t="s">
        <v>7165</v>
      </c>
      <c r="P1250" s="52" t="s">
        <v>5155</v>
      </c>
    </row>
    <row r="1251" ht="13.2" spans="1:16">
      <c r="A1251" s="1">
        <v>1250</v>
      </c>
      <c r="B1251" s="1" t="s">
        <v>6</v>
      </c>
      <c r="C1251" s="1" t="s">
        <v>7</v>
      </c>
      <c r="D1251" s="1" t="s">
        <v>3594</v>
      </c>
      <c r="E1251" s="1" t="s">
        <v>3595</v>
      </c>
      <c r="F1251" s="1" t="s">
        <v>6255</v>
      </c>
      <c r="G1251" s="1" t="s">
        <v>7132</v>
      </c>
      <c r="H1251" s="1" t="s">
        <v>7133</v>
      </c>
      <c r="I1251" s="52" t="s">
        <v>3034</v>
      </c>
      <c r="J1251" s="52" t="s">
        <v>3035</v>
      </c>
      <c r="K1251" s="1" t="s">
        <v>3602</v>
      </c>
      <c r="M1251" s="2"/>
      <c r="O1251" s="1" t="s">
        <v>7167</v>
      </c>
      <c r="P1251" s="52" t="s">
        <v>3774</v>
      </c>
    </row>
    <row r="1252" ht="13.2" spans="1:16">
      <c r="A1252" s="1">
        <v>1251</v>
      </c>
      <c r="B1252" s="1" t="s">
        <v>6</v>
      </c>
      <c r="C1252" s="1" t="s">
        <v>7</v>
      </c>
      <c r="D1252" s="1" t="s">
        <v>3594</v>
      </c>
      <c r="E1252" s="1" t="s">
        <v>3595</v>
      </c>
      <c r="F1252" s="1" t="s">
        <v>6255</v>
      </c>
      <c r="G1252" s="1" t="s">
        <v>7132</v>
      </c>
      <c r="H1252" s="1" t="s">
        <v>7133</v>
      </c>
      <c r="I1252" s="52" t="s">
        <v>3036</v>
      </c>
      <c r="J1252" s="52" t="s">
        <v>3037</v>
      </c>
      <c r="K1252" s="1" t="s">
        <v>3602</v>
      </c>
      <c r="M1252" s="2"/>
      <c r="O1252" s="1" t="s">
        <v>7169</v>
      </c>
      <c r="P1252" s="52" t="s">
        <v>4472</v>
      </c>
    </row>
    <row r="1253" ht="13.2" spans="1:16">
      <c r="A1253" s="1">
        <v>1252</v>
      </c>
      <c r="B1253" s="1" t="s">
        <v>6</v>
      </c>
      <c r="C1253" s="1" t="s">
        <v>7</v>
      </c>
      <c r="D1253" s="1" t="s">
        <v>3594</v>
      </c>
      <c r="E1253" s="1" t="s">
        <v>3595</v>
      </c>
      <c r="F1253" s="1" t="s">
        <v>6255</v>
      </c>
      <c r="G1253" s="1" t="s">
        <v>7132</v>
      </c>
      <c r="H1253" s="1" t="s">
        <v>7133</v>
      </c>
      <c r="I1253" s="52" t="s">
        <v>3038</v>
      </c>
      <c r="J1253" s="52" t="s">
        <v>3039</v>
      </c>
      <c r="K1253" s="1" t="s">
        <v>3602</v>
      </c>
      <c r="M1253" s="2"/>
      <c r="O1253" s="1" t="s">
        <v>7171</v>
      </c>
      <c r="P1253" s="52" t="s">
        <v>5556</v>
      </c>
    </row>
    <row r="1254" ht="13.2" spans="1:16">
      <c r="A1254" s="1">
        <v>1253</v>
      </c>
      <c r="B1254" s="1" t="s">
        <v>6</v>
      </c>
      <c r="C1254" s="1" t="s">
        <v>7</v>
      </c>
      <c r="D1254" s="1" t="s">
        <v>3594</v>
      </c>
      <c r="E1254" s="1" t="s">
        <v>3595</v>
      </c>
      <c r="F1254" s="1" t="s">
        <v>6255</v>
      </c>
      <c r="G1254" s="1" t="s">
        <v>7132</v>
      </c>
      <c r="H1254" s="1" t="s">
        <v>7133</v>
      </c>
      <c r="I1254" s="52" t="s">
        <v>3040</v>
      </c>
      <c r="J1254" s="52" t="s">
        <v>3041</v>
      </c>
      <c r="K1254" s="1" t="s">
        <v>3602</v>
      </c>
      <c r="M1254" s="2"/>
      <c r="O1254" s="1" t="s">
        <v>7173</v>
      </c>
      <c r="P1254" s="52" t="s">
        <v>4924</v>
      </c>
    </row>
    <row r="1255" ht="13.2" spans="1:16">
      <c r="A1255" s="1">
        <v>1254</v>
      </c>
      <c r="B1255" s="1" t="s">
        <v>6</v>
      </c>
      <c r="C1255" s="1" t="s">
        <v>7</v>
      </c>
      <c r="D1255" s="1" t="s">
        <v>3594</v>
      </c>
      <c r="E1255" s="1" t="s">
        <v>3595</v>
      </c>
      <c r="F1255" s="1" t="s">
        <v>6255</v>
      </c>
      <c r="G1255" s="1" t="s">
        <v>7132</v>
      </c>
      <c r="H1255" s="1" t="s">
        <v>7133</v>
      </c>
      <c r="I1255" s="52" t="s">
        <v>3042</v>
      </c>
      <c r="J1255" s="52" t="s">
        <v>3043</v>
      </c>
      <c r="K1255" s="1" t="s">
        <v>3602</v>
      </c>
      <c r="M1255" s="2"/>
      <c r="O1255" s="1" t="s">
        <v>7175</v>
      </c>
      <c r="P1255" s="52" t="s">
        <v>5505</v>
      </c>
    </row>
    <row r="1256" ht="13.2" spans="1:16">
      <c r="A1256" s="1">
        <v>1255</v>
      </c>
      <c r="B1256" s="1" t="s">
        <v>6</v>
      </c>
      <c r="C1256" s="1" t="s">
        <v>7</v>
      </c>
      <c r="D1256" s="1" t="s">
        <v>3594</v>
      </c>
      <c r="E1256" s="1" t="s">
        <v>3595</v>
      </c>
      <c r="F1256" s="1" t="s">
        <v>6255</v>
      </c>
      <c r="G1256" s="1" t="s">
        <v>7132</v>
      </c>
      <c r="H1256" s="1" t="s">
        <v>7133</v>
      </c>
      <c r="I1256" s="52" t="s">
        <v>3044</v>
      </c>
      <c r="J1256" s="52" t="s">
        <v>3045</v>
      </c>
      <c r="K1256" s="1" t="s">
        <v>3602</v>
      </c>
      <c r="M1256" s="2"/>
      <c r="O1256" s="1" t="s">
        <v>7177</v>
      </c>
      <c r="P1256" s="52" t="s">
        <v>4058</v>
      </c>
    </row>
    <row r="1257" ht="13.2" spans="1:16">
      <c r="A1257" s="1">
        <v>1256</v>
      </c>
      <c r="B1257" s="1" t="s">
        <v>6</v>
      </c>
      <c r="C1257" s="1" t="s">
        <v>7</v>
      </c>
      <c r="D1257" s="1" t="s">
        <v>3594</v>
      </c>
      <c r="E1257" s="1" t="s">
        <v>3595</v>
      </c>
      <c r="F1257" s="1" t="s">
        <v>6255</v>
      </c>
      <c r="G1257" s="1" t="s">
        <v>7132</v>
      </c>
      <c r="H1257" s="1" t="s">
        <v>7133</v>
      </c>
      <c r="I1257" s="52" t="s">
        <v>3046</v>
      </c>
      <c r="J1257" s="52" t="s">
        <v>3047</v>
      </c>
      <c r="K1257" s="1" t="s">
        <v>3602</v>
      </c>
      <c r="M1257" s="2"/>
      <c r="O1257" s="1" t="s">
        <v>7179</v>
      </c>
      <c r="P1257" s="52" t="s">
        <v>7180</v>
      </c>
    </row>
    <row r="1258" ht="13.2" spans="1:16">
      <c r="A1258" s="1">
        <v>1257</v>
      </c>
      <c r="B1258" s="1" t="s">
        <v>6</v>
      </c>
      <c r="C1258" s="1" t="s">
        <v>7</v>
      </c>
      <c r="D1258" s="1" t="s">
        <v>3594</v>
      </c>
      <c r="E1258" s="1" t="s">
        <v>3595</v>
      </c>
      <c r="F1258" s="1" t="s">
        <v>6255</v>
      </c>
      <c r="G1258" s="1" t="s">
        <v>7132</v>
      </c>
      <c r="H1258" s="1" t="s">
        <v>7133</v>
      </c>
      <c r="I1258" s="52" t="s">
        <v>3048</v>
      </c>
      <c r="J1258" s="52" t="s">
        <v>3049</v>
      </c>
      <c r="K1258" s="1" t="s">
        <v>3602</v>
      </c>
      <c r="M1258" s="2"/>
      <c r="O1258" s="1" t="s">
        <v>7182</v>
      </c>
      <c r="P1258" s="52" t="s">
        <v>3954</v>
      </c>
    </row>
    <row r="1259" ht="13.2" spans="1:16">
      <c r="A1259" s="1">
        <v>1258</v>
      </c>
      <c r="B1259" s="1" t="s">
        <v>6</v>
      </c>
      <c r="C1259" s="1" t="s">
        <v>7</v>
      </c>
      <c r="D1259" s="1" t="s">
        <v>3594</v>
      </c>
      <c r="E1259" s="1" t="s">
        <v>3595</v>
      </c>
      <c r="F1259" s="1" t="s">
        <v>6255</v>
      </c>
      <c r="G1259" s="1" t="s">
        <v>7132</v>
      </c>
      <c r="H1259" s="1" t="s">
        <v>7133</v>
      </c>
      <c r="I1259" s="52" t="s">
        <v>3049</v>
      </c>
      <c r="J1259" s="52" t="s">
        <v>3050</v>
      </c>
      <c r="K1259" s="1" t="s">
        <v>3602</v>
      </c>
      <c r="M1259" s="2"/>
      <c r="O1259" s="1" t="s">
        <v>7184</v>
      </c>
      <c r="P1259" s="52" t="s">
        <v>3635</v>
      </c>
    </row>
    <row r="1260" ht="13.2" spans="1:16">
      <c r="A1260" s="1">
        <v>1259</v>
      </c>
      <c r="B1260" s="1" t="s">
        <v>6</v>
      </c>
      <c r="C1260" s="1" t="s">
        <v>7</v>
      </c>
      <c r="D1260" s="1" t="s">
        <v>3594</v>
      </c>
      <c r="E1260" s="1" t="s">
        <v>3595</v>
      </c>
      <c r="F1260" s="1" t="s">
        <v>6255</v>
      </c>
      <c r="G1260" s="1" t="s">
        <v>7132</v>
      </c>
      <c r="H1260" s="1" t="s">
        <v>7133</v>
      </c>
      <c r="I1260" s="52" t="s">
        <v>3050</v>
      </c>
      <c r="J1260" s="52" t="s">
        <v>3051</v>
      </c>
      <c r="K1260" s="1" t="s">
        <v>3602</v>
      </c>
      <c r="M1260" s="2"/>
      <c r="O1260" s="1" t="s">
        <v>7186</v>
      </c>
      <c r="P1260" s="52" t="s">
        <v>4045</v>
      </c>
    </row>
    <row r="1261" ht="13.2" spans="1:16">
      <c r="A1261" s="1">
        <v>1260</v>
      </c>
      <c r="B1261" s="1" t="s">
        <v>6</v>
      </c>
      <c r="C1261" s="1" t="s">
        <v>7</v>
      </c>
      <c r="D1261" s="1" t="s">
        <v>3594</v>
      </c>
      <c r="E1261" s="1" t="s">
        <v>3595</v>
      </c>
      <c r="F1261" s="1" t="s">
        <v>6255</v>
      </c>
      <c r="G1261" s="1" t="s">
        <v>7132</v>
      </c>
      <c r="H1261" s="1" t="s">
        <v>7133</v>
      </c>
      <c r="I1261" s="52" t="s">
        <v>3052</v>
      </c>
      <c r="J1261" s="52" t="s">
        <v>3053</v>
      </c>
      <c r="K1261" s="1" t="s">
        <v>3602</v>
      </c>
      <c r="M1261" s="2"/>
      <c r="O1261" s="1" t="s">
        <v>7188</v>
      </c>
      <c r="P1261" s="52" t="s">
        <v>3954</v>
      </c>
    </row>
    <row r="1262" ht="13.2" spans="1:16">
      <c r="A1262" s="1">
        <v>1261</v>
      </c>
      <c r="B1262" s="1" t="s">
        <v>6</v>
      </c>
      <c r="C1262" s="1" t="s">
        <v>7</v>
      </c>
      <c r="D1262" s="1" t="s">
        <v>3594</v>
      </c>
      <c r="E1262" s="1" t="s">
        <v>3595</v>
      </c>
      <c r="F1262" s="1" t="s">
        <v>6255</v>
      </c>
      <c r="G1262" s="1" t="s">
        <v>7132</v>
      </c>
      <c r="H1262" s="1" t="s">
        <v>7133</v>
      </c>
      <c r="I1262" s="52" t="s">
        <v>3054</v>
      </c>
      <c r="J1262" s="52" t="s">
        <v>3055</v>
      </c>
      <c r="K1262" s="52" t="s">
        <v>3597</v>
      </c>
      <c r="M1262" s="2"/>
      <c r="O1262" s="1" t="s">
        <v>7190</v>
      </c>
      <c r="P1262" s="52" t="s">
        <v>4988</v>
      </c>
    </row>
    <row r="1263" ht="13.2" spans="1:16">
      <c r="A1263" s="1">
        <v>1262</v>
      </c>
      <c r="B1263" s="1" t="s">
        <v>6</v>
      </c>
      <c r="C1263" s="1" t="s">
        <v>7</v>
      </c>
      <c r="D1263" s="1" t="s">
        <v>3594</v>
      </c>
      <c r="E1263" s="1" t="s">
        <v>3595</v>
      </c>
      <c r="F1263" s="1" t="s">
        <v>6255</v>
      </c>
      <c r="G1263" s="1" t="s">
        <v>7132</v>
      </c>
      <c r="H1263" s="1" t="s">
        <v>7133</v>
      </c>
      <c r="I1263" s="52" t="s">
        <v>3056</v>
      </c>
      <c r="J1263" s="52" t="s">
        <v>3057</v>
      </c>
      <c r="K1263" s="52" t="s">
        <v>3597</v>
      </c>
      <c r="M1263" s="2"/>
      <c r="O1263" s="1" t="s">
        <v>7192</v>
      </c>
      <c r="P1263" s="52" t="s">
        <v>4781</v>
      </c>
    </row>
    <row r="1264" ht="13.2" spans="1:16">
      <c r="A1264" s="1">
        <v>1263</v>
      </c>
      <c r="B1264" s="1" t="s">
        <v>6</v>
      </c>
      <c r="C1264" s="1" t="s">
        <v>7</v>
      </c>
      <c r="D1264" s="1" t="s">
        <v>3594</v>
      </c>
      <c r="E1264" s="1" t="s">
        <v>3595</v>
      </c>
      <c r="F1264" s="1" t="s">
        <v>6255</v>
      </c>
      <c r="G1264" s="1" t="s">
        <v>7132</v>
      </c>
      <c r="H1264" s="1" t="s">
        <v>7133</v>
      </c>
      <c r="I1264" s="52" t="s">
        <v>3058</v>
      </c>
      <c r="J1264" s="52" t="s">
        <v>3059</v>
      </c>
      <c r="K1264" s="52" t="s">
        <v>3597</v>
      </c>
      <c r="M1264" s="2"/>
      <c r="O1264" s="1" t="s">
        <v>7194</v>
      </c>
      <c r="P1264" s="52" t="s">
        <v>4981</v>
      </c>
    </row>
    <row r="1265" ht="13.2" spans="1:16">
      <c r="A1265" s="1">
        <v>1264</v>
      </c>
      <c r="B1265" s="1" t="s">
        <v>6</v>
      </c>
      <c r="C1265" s="1" t="s">
        <v>7</v>
      </c>
      <c r="D1265" s="1" t="s">
        <v>3594</v>
      </c>
      <c r="E1265" s="1" t="s">
        <v>3595</v>
      </c>
      <c r="F1265" s="1" t="s">
        <v>6255</v>
      </c>
      <c r="G1265" s="1" t="s">
        <v>7132</v>
      </c>
      <c r="H1265" s="1" t="s">
        <v>7133</v>
      </c>
      <c r="I1265" s="52" t="s">
        <v>3060</v>
      </c>
      <c r="J1265" s="52" t="s">
        <v>3061</v>
      </c>
      <c r="K1265" s="52" t="s">
        <v>3597</v>
      </c>
      <c r="M1265" s="2"/>
      <c r="O1265" s="1" t="s">
        <v>7196</v>
      </c>
      <c r="P1265" s="52" t="s">
        <v>4430</v>
      </c>
    </row>
    <row r="1266" ht="13.2" spans="1:16">
      <c r="A1266" s="1">
        <v>1265</v>
      </c>
      <c r="B1266" s="1" t="s">
        <v>6</v>
      </c>
      <c r="C1266" s="1" t="s">
        <v>7</v>
      </c>
      <c r="D1266" s="1" t="s">
        <v>3594</v>
      </c>
      <c r="E1266" s="1" t="s">
        <v>3595</v>
      </c>
      <c r="F1266" s="1" t="s">
        <v>6255</v>
      </c>
      <c r="G1266" s="1" t="s">
        <v>7132</v>
      </c>
      <c r="H1266" s="1" t="s">
        <v>7133</v>
      </c>
      <c r="I1266" s="52" t="s">
        <v>3062</v>
      </c>
      <c r="J1266" s="52" t="s">
        <v>3063</v>
      </c>
      <c r="K1266" s="52" t="s">
        <v>3597</v>
      </c>
      <c r="M1266" s="2"/>
      <c r="O1266" s="1" t="s">
        <v>7198</v>
      </c>
      <c r="P1266" s="52" t="s">
        <v>4514</v>
      </c>
    </row>
    <row r="1267" ht="13.2" spans="1:16">
      <c r="A1267" s="1">
        <v>1266</v>
      </c>
      <c r="B1267" s="1" t="s">
        <v>6</v>
      </c>
      <c r="C1267" s="1" t="s">
        <v>7</v>
      </c>
      <c r="D1267" s="1" t="s">
        <v>3594</v>
      </c>
      <c r="E1267" s="1" t="s">
        <v>3595</v>
      </c>
      <c r="F1267" s="1" t="s">
        <v>6255</v>
      </c>
      <c r="G1267" s="1" t="s">
        <v>7132</v>
      </c>
      <c r="H1267" s="1" t="s">
        <v>7133</v>
      </c>
      <c r="I1267" s="52" t="s">
        <v>3064</v>
      </c>
      <c r="J1267" s="52" t="s">
        <v>3065</v>
      </c>
      <c r="K1267" s="1" t="s">
        <v>3602</v>
      </c>
      <c r="M1267" s="2"/>
      <c r="O1267" s="1" t="s">
        <v>7200</v>
      </c>
      <c r="P1267" s="52" t="s">
        <v>4453</v>
      </c>
    </row>
    <row r="1268" ht="13.2" spans="1:16">
      <c r="A1268" s="1">
        <v>1267</v>
      </c>
      <c r="B1268" s="1" t="s">
        <v>6</v>
      </c>
      <c r="C1268" s="1" t="s">
        <v>7</v>
      </c>
      <c r="D1268" s="1" t="s">
        <v>3594</v>
      </c>
      <c r="E1268" s="1" t="s">
        <v>3595</v>
      </c>
      <c r="F1268" s="1" t="s">
        <v>6255</v>
      </c>
      <c r="G1268" s="1" t="s">
        <v>7202</v>
      </c>
      <c r="H1268" s="1" t="s">
        <v>7203</v>
      </c>
      <c r="I1268" s="52" t="s">
        <v>3066</v>
      </c>
      <c r="J1268" s="52" t="s">
        <v>3067</v>
      </c>
      <c r="K1268" s="52" t="s">
        <v>3597</v>
      </c>
      <c r="M1268" s="2"/>
      <c r="O1268" s="1" t="s">
        <v>7204</v>
      </c>
      <c r="P1268" s="52" t="s">
        <v>3827</v>
      </c>
    </row>
    <row r="1269" ht="13.2" spans="1:16">
      <c r="A1269" s="1">
        <v>1268</v>
      </c>
      <c r="B1269" s="1" t="s">
        <v>6</v>
      </c>
      <c r="C1269" s="1" t="s">
        <v>7</v>
      </c>
      <c r="D1269" s="1" t="s">
        <v>3594</v>
      </c>
      <c r="E1269" s="1" t="s">
        <v>3595</v>
      </c>
      <c r="F1269" s="1" t="s">
        <v>6255</v>
      </c>
      <c r="G1269" s="1" t="s">
        <v>7202</v>
      </c>
      <c r="H1269" s="1" t="s">
        <v>7203</v>
      </c>
      <c r="I1269" s="52" t="s">
        <v>3068</v>
      </c>
      <c r="J1269" s="52" t="s">
        <v>3069</v>
      </c>
      <c r="K1269" s="52" t="s">
        <v>3597</v>
      </c>
      <c r="M1269" s="2"/>
      <c r="O1269" s="1" t="s">
        <v>7206</v>
      </c>
      <c r="P1269" s="52" t="s">
        <v>2326</v>
      </c>
    </row>
    <row r="1270" ht="13.2" spans="1:16">
      <c r="A1270" s="1">
        <v>1269</v>
      </c>
      <c r="B1270" s="1" t="s">
        <v>6</v>
      </c>
      <c r="C1270" s="1" t="s">
        <v>7</v>
      </c>
      <c r="D1270" s="1" t="s">
        <v>3594</v>
      </c>
      <c r="E1270" s="1" t="s">
        <v>3595</v>
      </c>
      <c r="F1270" s="1" t="s">
        <v>6255</v>
      </c>
      <c r="G1270" s="1" t="s">
        <v>7202</v>
      </c>
      <c r="H1270" s="1" t="s">
        <v>7203</v>
      </c>
      <c r="I1270" s="52" t="s">
        <v>3070</v>
      </c>
      <c r="J1270" s="52" t="s">
        <v>3071</v>
      </c>
      <c r="K1270" s="52" t="s">
        <v>3597</v>
      </c>
      <c r="M1270" s="2"/>
      <c r="O1270" s="1" t="s">
        <v>7208</v>
      </c>
      <c r="P1270" s="52" t="s">
        <v>5751</v>
      </c>
    </row>
    <row r="1271" ht="13.2" spans="1:16">
      <c r="A1271" s="1">
        <v>1270</v>
      </c>
      <c r="B1271" s="1" t="s">
        <v>6</v>
      </c>
      <c r="C1271" s="1" t="s">
        <v>7</v>
      </c>
      <c r="D1271" s="1" t="s">
        <v>3594</v>
      </c>
      <c r="E1271" s="1" t="s">
        <v>3595</v>
      </c>
      <c r="F1271" s="1" t="s">
        <v>6255</v>
      </c>
      <c r="G1271" s="1" t="s">
        <v>7202</v>
      </c>
      <c r="H1271" s="1" t="s">
        <v>7203</v>
      </c>
      <c r="I1271" s="52" t="s">
        <v>3072</v>
      </c>
      <c r="J1271" s="52" t="s">
        <v>3073</v>
      </c>
      <c r="K1271" s="1" t="s">
        <v>3602</v>
      </c>
      <c r="M1271" s="2"/>
      <c r="N1271" s="1" t="s">
        <v>7210</v>
      </c>
      <c r="O1271" s="1" t="s">
        <v>7211</v>
      </c>
      <c r="P1271" s="52" t="s">
        <v>7212</v>
      </c>
    </row>
    <row r="1272" ht="13.2" spans="1:18">
      <c r="A1272" s="1">
        <v>1271</v>
      </c>
      <c r="B1272" s="1" t="s">
        <v>6</v>
      </c>
      <c r="C1272" s="1" t="s">
        <v>8</v>
      </c>
      <c r="D1272" s="1" t="s">
        <v>3594</v>
      </c>
      <c r="E1272" s="1" t="s">
        <v>3595</v>
      </c>
      <c r="F1272" s="1" t="s">
        <v>6255</v>
      </c>
      <c r="G1272" s="1" t="s">
        <v>7202</v>
      </c>
      <c r="H1272" s="1" t="s">
        <v>7203</v>
      </c>
      <c r="I1272" s="52" t="s">
        <v>3074</v>
      </c>
      <c r="J1272" s="52" t="s">
        <v>3075</v>
      </c>
      <c r="K1272" s="1" t="s">
        <v>3602</v>
      </c>
      <c r="M1272" s="2"/>
      <c r="O1272" s="1" t="s">
        <v>7215</v>
      </c>
      <c r="P1272" s="52" t="s">
        <v>3708</v>
      </c>
      <c r="R1272" s="1" t="s">
        <v>3609</v>
      </c>
    </row>
    <row r="1273" ht="13.2" spans="1:16">
      <c r="A1273" s="1">
        <v>1272</v>
      </c>
      <c r="B1273" s="1" t="s">
        <v>6</v>
      </c>
      <c r="C1273" s="1" t="s">
        <v>7</v>
      </c>
      <c r="D1273" s="1" t="s">
        <v>3594</v>
      </c>
      <c r="E1273" s="1" t="s">
        <v>3595</v>
      </c>
      <c r="F1273" s="1" t="s">
        <v>6255</v>
      </c>
      <c r="G1273" s="1" t="s">
        <v>7202</v>
      </c>
      <c r="H1273" s="1" t="s">
        <v>7203</v>
      </c>
      <c r="I1273" s="52" t="s">
        <v>3076</v>
      </c>
      <c r="J1273" s="52" t="s">
        <v>3077</v>
      </c>
      <c r="K1273" s="1" t="s">
        <v>3602</v>
      </c>
      <c r="M1273" s="2"/>
      <c r="O1273" s="1" t="s">
        <v>7216</v>
      </c>
      <c r="P1273" s="52" t="s">
        <v>7217</v>
      </c>
    </row>
    <row r="1274" ht="13.2" spans="1:16">
      <c r="A1274" s="1">
        <v>1273</v>
      </c>
      <c r="B1274" s="1" t="s">
        <v>6</v>
      </c>
      <c r="C1274" s="1" t="s">
        <v>7</v>
      </c>
      <c r="D1274" s="1" t="s">
        <v>3594</v>
      </c>
      <c r="E1274" s="1" t="s">
        <v>3595</v>
      </c>
      <c r="F1274" s="1" t="s">
        <v>6255</v>
      </c>
      <c r="G1274" s="1" t="s">
        <v>7202</v>
      </c>
      <c r="H1274" s="1" t="s">
        <v>7203</v>
      </c>
      <c r="I1274" s="52" t="s">
        <v>3078</v>
      </c>
      <c r="J1274" s="52" t="s">
        <v>3079</v>
      </c>
      <c r="K1274" s="52" t="s">
        <v>3597</v>
      </c>
      <c r="M1274" s="2"/>
      <c r="O1274" s="1" t="s">
        <v>7219</v>
      </c>
      <c r="P1274" s="52" t="s">
        <v>4276</v>
      </c>
    </row>
    <row r="1275" ht="13.2" spans="1:18">
      <c r="A1275" s="1">
        <v>1274</v>
      </c>
      <c r="B1275" s="1" t="s">
        <v>6</v>
      </c>
      <c r="C1275" s="1" t="s">
        <v>8</v>
      </c>
      <c r="D1275" s="1" t="s">
        <v>3594</v>
      </c>
      <c r="E1275" s="1" t="s">
        <v>3595</v>
      </c>
      <c r="F1275" s="1" t="s">
        <v>6255</v>
      </c>
      <c r="G1275" s="1" t="s">
        <v>7202</v>
      </c>
      <c r="H1275" s="1" t="s">
        <v>7203</v>
      </c>
      <c r="I1275" s="52" t="s">
        <v>3080</v>
      </c>
      <c r="J1275" s="52" t="s">
        <v>3081</v>
      </c>
      <c r="K1275" s="52" t="s">
        <v>3597</v>
      </c>
      <c r="M1275" s="2"/>
      <c r="O1275" s="1" t="s">
        <v>7221</v>
      </c>
      <c r="P1275" s="52" t="s">
        <v>4293</v>
      </c>
      <c r="R1275" s="1" t="s">
        <v>3609</v>
      </c>
    </row>
    <row r="1276" ht="13.2" spans="1:16">
      <c r="A1276" s="1">
        <v>1275</v>
      </c>
      <c r="B1276" s="1" t="s">
        <v>6</v>
      </c>
      <c r="C1276" s="1" t="s">
        <v>7</v>
      </c>
      <c r="D1276" s="1" t="s">
        <v>3594</v>
      </c>
      <c r="E1276" s="1" t="s">
        <v>3595</v>
      </c>
      <c r="F1276" s="1" t="s">
        <v>6255</v>
      </c>
      <c r="G1276" s="1" t="s">
        <v>7202</v>
      </c>
      <c r="H1276" s="1" t="s">
        <v>7203</v>
      </c>
      <c r="I1276" s="52" t="s">
        <v>3082</v>
      </c>
      <c r="J1276" s="52" t="s">
        <v>3083</v>
      </c>
      <c r="K1276" s="52" t="s">
        <v>3597</v>
      </c>
      <c r="M1276" s="2"/>
      <c r="O1276" s="1" t="s">
        <v>7222</v>
      </c>
      <c r="P1276" s="52" t="s">
        <v>4763</v>
      </c>
    </row>
    <row r="1277" ht="13.2" spans="1:16">
      <c r="A1277" s="1">
        <v>1276</v>
      </c>
      <c r="B1277" s="1" t="s">
        <v>6</v>
      </c>
      <c r="C1277" s="1" t="s">
        <v>7</v>
      </c>
      <c r="D1277" s="1" t="s">
        <v>3594</v>
      </c>
      <c r="E1277" s="1" t="s">
        <v>3595</v>
      </c>
      <c r="F1277" s="1" t="s">
        <v>6255</v>
      </c>
      <c r="G1277" s="1" t="s">
        <v>7202</v>
      </c>
      <c r="H1277" s="1" t="s">
        <v>7203</v>
      </c>
      <c r="I1277" s="52" t="s">
        <v>3084</v>
      </c>
      <c r="J1277" s="52" t="s">
        <v>3085</v>
      </c>
      <c r="K1277" s="1" t="s">
        <v>3602</v>
      </c>
      <c r="M1277" s="2"/>
      <c r="O1277" s="1" t="s">
        <v>7224</v>
      </c>
      <c r="P1277" s="52" t="s">
        <v>5738</v>
      </c>
    </row>
    <row r="1278" ht="13.2" spans="1:16">
      <c r="A1278" s="1">
        <v>1277</v>
      </c>
      <c r="B1278" s="1" t="s">
        <v>6</v>
      </c>
      <c r="C1278" s="1" t="s">
        <v>7</v>
      </c>
      <c r="D1278" s="1" t="s">
        <v>3594</v>
      </c>
      <c r="E1278" s="1" t="s">
        <v>3595</v>
      </c>
      <c r="F1278" s="1" t="s">
        <v>6255</v>
      </c>
      <c r="G1278" s="1" t="s">
        <v>7202</v>
      </c>
      <c r="H1278" s="1" t="s">
        <v>7203</v>
      </c>
      <c r="I1278" s="52" t="s">
        <v>3086</v>
      </c>
      <c r="J1278" s="52" t="s">
        <v>3087</v>
      </c>
      <c r="K1278" s="52" t="s">
        <v>3597</v>
      </c>
      <c r="M1278" s="2"/>
      <c r="O1278" s="1" t="s">
        <v>7226</v>
      </c>
      <c r="P1278" s="52" t="s">
        <v>4361</v>
      </c>
    </row>
    <row r="1279" ht="13.2" spans="1:18">
      <c r="A1279" s="1">
        <v>1278</v>
      </c>
      <c r="B1279" s="1" t="s">
        <v>6</v>
      </c>
      <c r="C1279" s="1" t="s">
        <v>8</v>
      </c>
      <c r="D1279" s="1" t="s">
        <v>3594</v>
      </c>
      <c r="E1279" s="1" t="s">
        <v>3595</v>
      </c>
      <c r="F1279" s="1" t="s">
        <v>6255</v>
      </c>
      <c r="G1279" s="1" t="s">
        <v>7202</v>
      </c>
      <c r="H1279" s="1" t="s">
        <v>7203</v>
      </c>
      <c r="I1279" s="52" t="s">
        <v>3088</v>
      </c>
      <c r="J1279" s="52" t="s">
        <v>3089</v>
      </c>
      <c r="K1279" s="52" t="s">
        <v>3597</v>
      </c>
      <c r="M1279" s="2"/>
      <c r="O1279" s="1" t="s">
        <v>7229</v>
      </c>
      <c r="P1279" s="52" t="s">
        <v>4742</v>
      </c>
      <c r="R1279" s="1" t="s">
        <v>3609</v>
      </c>
    </row>
    <row r="1280" ht="13.2" spans="1:18">
      <c r="A1280" s="1">
        <v>1279</v>
      </c>
      <c r="B1280" s="1" t="s">
        <v>6</v>
      </c>
      <c r="C1280" s="1" t="s">
        <v>8</v>
      </c>
      <c r="D1280" s="1" t="s">
        <v>3594</v>
      </c>
      <c r="E1280" s="1" t="s">
        <v>3595</v>
      </c>
      <c r="F1280" s="1" t="s">
        <v>6255</v>
      </c>
      <c r="G1280" s="1" t="s">
        <v>7202</v>
      </c>
      <c r="H1280" s="1" t="s">
        <v>7203</v>
      </c>
      <c r="I1280" s="52" t="s">
        <v>3090</v>
      </c>
      <c r="J1280" s="52" t="s">
        <v>3091</v>
      </c>
      <c r="K1280" s="1" t="s">
        <v>3602</v>
      </c>
      <c r="M1280" s="2"/>
      <c r="O1280" s="1" t="s">
        <v>7230</v>
      </c>
      <c r="P1280" s="52" t="s">
        <v>7231</v>
      </c>
      <c r="R1280" s="1" t="s">
        <v>3609</v>
      </c>
    </row>
    <row r="1281" ht="13.2" spans="1:18">
      <c r="A1281" s="1">
        <v>1280</v>
      </c>
      <c r="B1281" s="1" t="s">
        <v>6</v>
      </c>
      <c r="C1281" s="1" t="s">
        <v>8</v>
      </c>
      <c r="D1281" s="1" t="s">
        <v>3594</v>
      </c>
      <c r="E1281" s="1" t="s">
        <v>3595</v>
      </c>
      <c r="F1281" s="1" t="s">
        <v>6255</v>
      </c>
      <c r="G1281" s="1" t="s">
        <v>7202</v>
      </c>
      <c r="H1281" s="1" t="s">
        <v>7203</v>
      </c>
      <c r="I1281" s="52" t="s">
        <v>2460</v>
      </c>
      <c r="J1281" s="52" t="s">
        <v>724</v>
      </c>
      <c r="K1281" s="52" t="s">
        <v>3597</v>
      </c>
      <c r="M1281" s="2"/>
      <c r="O1281" s="1" t="s">
        <v>7232</v>
      </c>
      <c r="P1281" s="52" t="s">
        <v>4118</v>
      </c>
      <c r="R1281" s="1" t="s">
        <v>3609</v>
      </c>
    </row>
    <row r="1282" ht="13.2" spans="1:16">
      <c r="A1282" s="1">
        <v>1281</v>
      </c>
      <c r="B1282" s="1" t="s">
        <v>6</v>
      </c>
      <c r="C1282" s="1" t="s">
        <v>7</v>
      </c>
      <c r="D1282" s="1" t="s">
        <v>3594</v>
      </c>
      <c r="E1282" s="1" t="s">
        <v>3595</v>
      </c>
      <c r="F1282" s="1" t="s">
        <v>6255</v>
      </c>
      <c r="G1282" s="1" t="s">
        <v>7202</v>
      </c>
      <c r="H1282" s="1" t="s">
        <v>7203</v>
      </c>
      <c r="I1282" s="52" t="s">
        <v>3092</v>
      </c>
      <c r="J1282" s="52" t="s">
        <v>3093</v>
      </c>
      <c r="K1282" s="1" t="s">
        <v>3602</v>
      </c>
      <c r="M1282" s="2"/>
      <c r="O1282" s="1" t="s">
        <v>7233</v>
      </c>
      <c r="P1282" s="52" t="s">
        <v>3645</v>
      </c>
    </row>
    <row r="1283" ht="13.2" spans="1:16">
      <c r="A1283" s="1">
        <v>1282</v>
      </c>
      <c r="B1283" s="1" t="s">
        <v>6</v>
      </c>
      <c r="C1283" s="1" t="s">
        <v>7</v>
      </c>
      <c r="D1283" s="1" t="s">
        <v>3594</v>
      </c>
      <c r="E1283" s="1" t="s">
        <v>3595</v>
      </c>
      <c r="F1283" s="1" t="s">
        <v>6255</v>
      </c>
      <c r="G1283" s="1" t="s">
        <v>7202</v>
      </c>
      <c r="H1283" s="1" t="s">
        <v>7203</v>
      </c>
      <c r="I1283" s="52" t="s">
        <v>3094</v>
      </c>
      <c r="J1283" s="52" t="s">
        <v>2995</v>
      </c>
      <c r="K1283" s="52" t="s">
        <v>3597</v>
      </c>
      <c r="M1283" s="2"/>
      <c r="O1283" s="1" t="s">
        <v>7235</v>
      </c>
      <c r="P1283" s="52" t="s">
        <v>4749</v>
      </c>
    </row>
    <row r="1284" ht="13.2" spans="1:16">
      <c r="A1284" s="1">
        <v>1283</v>
      </c>
      <c r="B1284" s="1" t="s">
        <v>6</v>
      </c>
      <c r="C1284" s="1" t="s">
        <v>7</v>
      </c>
      <c r="D1284" s="1" t="s">
        <v>3594</v>
      </c>
      <c r="E1284" s="1" t="s">
        <v>3595</v>
      </c>
      <c r="F1284" s="1" t="s">
        <v>6255</v>
      </c>
      <c r="G1284" s="1" t="s">
        <v>7202</v>
      </c>
      <c r="H1284" s="1" t="s">
        <v>7203</v>
      </c>
      <c r="I1284" s="52" t="s">
        <v>3095</v>
      </c>
      <c r="J1284" s="52" t="s">
        <v>3096</v>
      </c>
      <c r="K1284" s="52" t="s">
        <v>3597</v>
      </c>
      <c r="M1284" s="2"/>
      <c r="O1284" s="1" t="s">
        <v>7237</v>
      </c>
      <c r="P1284" s="52" t="s">
        <v>6075</v>
      </c>
    </row>
    <row r="1285" ht="13.2" spans="1:16">
      <c r="A1285" s="1">
        <v>1284</v>
      </c>
      <c r="B1285" s="1" t="s">
        <v>6</v>
      </c>
      <c r="C1285" s="1" t="s">
        <v>7</v>
      </c>
      <c r="D1285" s="1" t="s">
        <v>3594</v>
      </c>
      <c r="E1285" s="1" t="s">
        <v>3595</v>
      </c>
      <c r="F1285" s="1" t="s">
        <v>6255</v>
      </c>
      <c r="G1285" s="1" t="s">
        <v>7202</v>
      </c>
      <c r="H1285" s="1" t="s">
        <v>7203</v>
      </c>
      <c r="I1285" s="52" t="s">
        <v>3097</v>
      </c>
      <c r="J1285" s="52" t="s">
        <v>3098</v>
      </c>
      <c r="K1285" s="52" t="s">
        <v>3597</v>
      </c>
      <c r="M1285" s="2"/>
      <c r="O1285" s="1" t="s">
        <v>7239</v>
      </c>
      <c r="P1285" s="52" t="s">
        <v>3986</v>
      </c>
    </row>
    <row r="1286" ht="13.2" spans="1:16">
      <c r="A1286" s="1">
        <v>1285</v>
      </c>
      <c r="B1286" s="1" t="s">
        <v>6</v>
      </c>
      <c r="C1286" s="1" t="s">
        <v>7</v>
      </c>
      <c r="D1286" s="1" t="s">
        <v>3594</v>
      </c>
      <c r="E1286" s="1" t="s">
        <v>3595</v>
      </c>
      <c r="F1286" s="1" t="s">
        <v>6255</v>
      </c>
      <c r="G1286" s="1" t="s">
        <v>7202</v>
      </c>
      <c r="H1286" s="1" t="s">
        <v>7203</v>
      </c>
      <c r="I1286" s="52" t="s">
        <v>3099</v>
      </c>
      <c r="J1286" s="52" t="s">
        <v>3100</v>
      </c>
      <c r="K1286" s="52" t="s">
        <v>3597</v>
      </c>
      <c r="M1286" s="2"/>
      <c r="O1286" s="1" t="s">
        <v>7241</v>
      </c>
      <c r="P1286" s="52" t="s">
        <v>4116</v>
      </c>
    </row>
    <row r="1287" ht="13.2" spans="1:18">
      <c r="A1287" s="1">
        <v>1286</v>
      </c>
      <c r="B1287" s="1" t="s">
        <v>6</v>
      </c>
      <c r="C1287" s="1" t="s">
        <v>8</v>
      </c>
      <c r="D1287" s="1" t="s">
        <v>3594</v>
      </c>
      <c r="E1287" s="1" t="s">
        <v>3595</v>
      </c>
      <c r="F1287" s="1" t="s">
        <v>6255</v>
      </c>
      <c r="G1287" s="1" t="s">
        <v>7202</v>
      </c>
      <c r="H1287" s="1" t="s">
        <v>7203</v>
      </c>
      <c r="I1287" s="52" t="s">
        <v>3101</v>
      </c>
      <c r="J1287" s="52" t="s">
        <v>3102</v>
      </c>
      <c r="K1287" s="1" t="s">
        <v>3602</v>
      </c>
      <c r="M1287" s="2"/>
      <c r="O1287" s="1" t="s">
        <v>7243</v>
      </c>
      <c r="P1287" s="52" t="s">
        <v>7244</v>
      </c>
      <c r="R1287" s="1" t="s">
        <v>3609</v>
      </c>
    </row>
    <row r="1288" ht="13.2" spans="1:16">
      <c r="A1288" s="1">
        <v>1287</v>
      </c>
      <c r="B1288" s="1" t="s">
        <v>6</v>
      </c>
      <c r="C1288" s="1" t="s">
        <v>7</v>
      </c>
      <c r="D1288" s="1" t="s">
        <v>3594</v>
      </c>
      <c r="E1288" s="1" t="s">
        <v>3595</v>
      </c>
      <c r="F1288" s="1" t="s">
        <v>6255</v>
      </c>
      <c r="G1288" s="1" t="s">
        <v>7202</v>
      </c>
      <c r="H1288" s="1" t="s">
        <v>7203</v>
      </c>
      <c r="I1288" s="52" t="s">
        <v>2625</v>
      </c>
      <c r="J1288" s="52" t="s">
        <v>3103</v>
      </c>
      <c r="K1288" s="52" t="s">
        <v>3597</v>
      </c>
      <c r="M1288" s="2"/>
      <c r="O1288" s="1" t="s">
        <v>7245</v>
      </c>
      <c r="P1288" s="52" t="s">
        <v>4082</v>
      </c>
    </row>
    <row r="1289" ht="13.2" spans="1:16">
      <c r="A1289" s="1">
        <v>1288</v>
      </c>
      <c r="B1289" s="1" t="s">
        <v>6</v>
      </c>
      <c r="C1289" s="1" t="s">
        <v>7</v>
      </c>
      <c r="D1289" s="1" t="s">
        <v>3594</v>
      </c>
      <c r="E1289" s="1" t="s">
        <v>3595</v>
      </c>
      <c r="F1289" s="1" t="s">
        <v>6255</v>
      </c>
      <c r="G1289" s="1" t="s">
        <v>7202</v>
      </c>
      <c r="H1289" s="1" t="s">
        <v>7203</v>
      </c>
      <c r="I1289" s="52" t="s">
        <v>3104</v>
      </c>
      <c r="J1289" s="52" t="s">
        <v>3105</v>
      </c>
      <c r="K1289" s="52" t="s">
        <v>3597</v>
      </c>
      <c r="M1289" s="2"/>
      <c r="O1289" s="1" t="s">
        <v>7247</v>
      </c>
      <c r="P1289" s="52" t="s">
        <v>4801</v>
      </c>
    </row>
    <row r="1290" ht="13.2" spans="1:18">
      <c r="A1290" s="1">
        <v>1289</v>
      </c>
      <c r="B1290" s="1" t="s">
        <v>6</v>
      </c>
      <c r="C1290" s="1" t="s">
        <v>8</v>
      </c>
      <c r="D1290" s="1" t="s">
        <v>3594</v>
      </c>
      <c r="E1290" s="1" t="s">
        <v>3595</v>
      </c>
      <c r="F1290" s="1" t="s">
        <v>6255</v>
      </c>
      <c r="G1290" s="1" t="s">
        <v>7202</v>
      </c>
      <c r="H1290" s="1" t="s">
        <v>7203</v>
      </c>
      <c r="I1290" s="52" t="s">
        <v>3106</v>
      </c>
      <c r="J1290" s="52" t="s">
        <v>3107</v>
      </c>
      <c r="K1290" s="1" t="s">
        <v>3602</v>
      </c>
      <c r="M1290" s="2"/>
      <c r="O1290" s="1" t="s">
        <v>7249</v>
      </c>
      <c r="P1290" s="52" t="s">
        <v>4225</v>
      </c>
      <c r="R1290" s="1" t="s">
        <v>3609</v>
      </c>
    </row>
    <row r="1291" ht="13.2" spans="1:18">
      <c r="A1291" s="1">
        <v>1290</v>
      </c>
      <c r="B1291" s="1" t="s">
        <v>6</v>
      </c>
      <c r="C1291" s="1" t="s">
        <v>8</v>
      </c>
      <c r="D1291" s="1" t="s">
        <v>3594</v>
      </c>
      <c r="E1291" s="1" t="s">
        <v>3595</v>
      </c>
      <c r="F1291" s="1" t="s">
        <v>6255</v>
      </c>
      <c r="G1291" s="1" t="s">
        <v>7202</v>
      </c>
      <c r="H1291" s="1" t="s">
        <v>7203</v>
      </c>
      <c r="I1291" s="52" t="s">
        <v>3108</v>
      </c>
      <c r="J1291" s="52" t="s">
        <v>3109</v>
      </c>
      <c r="K1291" s="1" t="s">
        <v>3602</v>
      </c>
      <c r="M1291" s="2"/>
      <c r="O1291" s="1" t="s">
        <v>7250</v>
      </c>
      <c r="P1291" s="52" t="s">
        <v>5751</v>
      </c>
      <c r="R1291" s="1" t="s">
        <v>3609</v>
      </c>
    </row>
    <row r="1292" ht="13.2" spans="1:18">
      <c r="A1292" s="1">
        <v>1291</v>
      </c>
      <c r="B1292" s="1" t="s">
        <v>6</v>
      </c>
      <c r="C1292" s="1" t="s">
        <v>8</v>
      </c>
      <c r="D1292" s="1" t="s">
        <v>3594</v>
      </c>
      <c r="E1292" s="1" t="s">
        <v>3595</v>
      </c>
      <c r="F1292" s="1" t="s">
        <v>6255</v>
      </c>
      <c r="G1292" s="1" t="s">
        <v>7202</v>
      </c>
      <c r="H1292" s="1" t="s">
        <v>7203</v>
      </c>
      <c r="I1292" s="52" t="s">
        <v>3110</v>
      </c>
      <c r="J1292" s="52" t="s">
        <v>3111</v>
      </c>
      <c r="K1292" s="52" t="s">
        <v>3597</v>
      </c>
      <c r="M1292" s="2"/>
      <c r="O1292" s="1" t="s">
        <v>7251</v>
      </c>
      <c r="P1292" s="52" t="s">
        <v>3622</v>
      </c>
      <c r="R1292" s="1" t="s">
        <v>3609</v>
      </c>
    </row>
    <row r="1293" ht="13.2" spans="1:16">
      <c r="A1293" s="1">
        <v>1292</v>
      </c>
      <c r="B1293" s="1" t="s">
        <v>6</v>
      </c>
      <c r="C1293" s="1" t="s">
        <v>7</v>
      </c>
      <c r="D1293" s="1" t="s">
        <v>3594</v>
      </c>
      <c r="E1293" s="1" t="s">
        <v>3595</v>
      </c>
      <c r="F1293" s="1" t="s">
        <v>6255</v>
      </c>
      <c r="G1293" s="1" t="s">
        <v>7202</v>
      </c>
      <c r="H1293" s="1" t="s">
        <v>7203</v>
      </c>
      <c r="I1293" s="52" t="s">
        <v>3112</v>
      </c>
      <c r="J1293" s="52" t="s">
        <v>3113</v>
      </c>
      <c r="K1293" s="1" t="s">
        <v>3602</v>
      </c>
      <c r="M1293" s="2"/>
      <c r="O1293" s="1" t="s">
        <v>7252</v>
      </c>
      <c r="P1293" s="52" t="s">
        <v>3845</v>
      </c>
    </row>
    <row r="1294" ht="13.2" spans="1:16">
      <c r="A1294" s="1">
        <v>1293</v>
      </c>
      <c r="B1294" s="1" t="s">
        <v>6</v>
      </c>
      <c r="C1294" s="1" t="s">
        <v>7</v>
      </c>
      <c r="D1294" s="1" t="s">
        <v>3594</v>
      </c>
      <c r="E1294" s="1" t="s">
        <v>3595</v>
      </c>
      <c r="F1294" s="1" t="s">
        <v>6255</v>
      </c>
      <c r="G1294" s="1" t="s">
        <v>7202</v>
      </c>
      <c r="H1294" s="1" t="s">
        <v>7203</v>
      </c>
      <c r="I1294" s="52" t="s">
        <v>3114</v>
      </c>
      <c r="J1294" s="52" t="s">
        <v>3115</v>
      </c>
      <c r="K1294" s="1" t="s">
        <v>3602</v>
      </c>
      <c r="M1294" s="2"/>
      <c r="O1294" s="1" t="s">
        <v>7254</v>
      </c>
      <c r="P1294" s="52" t="s">
        <v>3827</v>
      </c>
    </row>
    <row r="1295" ht="13.2" spans="1:16">
      <c r="A1295" s="1">
        <v>1294</v>
      </c>
      <c r="B1295" s="1" t="s">
        <v>6</v>
      </c>
      <c r="C1295" s="1" t="s">
        <v>7</v>
      </c>
      <c r="D1295" s="1" t="s">
        <v>3594</v>
      </c>
      <c r="E1295" s="1" t="s">
        <v>3595</v>
      </c>
      <c r="F1295" s="1" t="s">
        <v>6255</v>
      </c>
      <c r="G1295" s="1" t="s">
        <v>7202</v>
      </c>
      <c r="H1295" s="1" t="s">
        <v>7203</v>
      </c>
      <c r="I1295" s="52" t="s">
        <v>3116</v>
      </c>
      <c r="J1295" s="52" t="s">
        <v>3117</v>
      </c>
      <c r="K1295" s="1" t="s">
        <v>3602</v>
      </c>
      <c r="M1295" s="2"/>
      <c r="O1295" s="1" t="s">
        <v>7256</v>
      </c>
      <c r="P1295" s="52" t="s">
        <v>3599</v>
      </c>
    </row>
    <row r="1296" ht="13.2" spans="1:16">
      <c r="A1296" s="1">
        <v>1295</v>
      </c>
      <c r="B1296" s="1" t="s">
        <v>6</v>
      </c>
      <c r="C1296" s="1" t="s">
        <v>7</v>
      </c>
      <c r="D1296" s="1" t="s">
        <v>3594</v>
      </c>
      <c r="E1296" s="1" t="s">
        <v>3595</v>
      </c>
      <c r="F1296" s="1" t="s">
        <v>6255</v>
      </c>
      <c r="G1296" s="1" t="s">
        <v>7258</v>
      </c>
      <c r="H1296" s="1" t="s">
        <v>7259</v>
      </c>
      <c r="I1296" s="52" t="s">
        <v>3118</v>
      </c>
      <c r="J1296" s="52" t="s">
        <v>3119</v>
      </c>
      <c r="K1296" s="52" t="s">
        <v>3597</v>
      </c>
      <c r="M1296" s="2"/>
      <c r="O1296" s="1" t="s">
        <v>7260</v>
      </c>
      <c r="P1296" s="52" t="s">
        <v>3935</v>
      </c>
    </row>
    <row r="1297" ht="13.2" spans="1:16">
      <c r="A1297" s="1">
        <v>1296</v>
      </c>
      <c r="B1297" s="1" t="s">
        <v>6</v>
      </c>
      <c r="C1297" s="1" t="s">
        <v>7</v>
      </c>
      <c r="D1297" s="1" t="s">
        <v>3594</v>
      </c>
      <c r="E1297" s="1" t="s">
        <v>3595</v>
      </c>
      <c r="F1297" s="1" t="s">
        <v>6255</v>
      </c>
      <c r="G1297" s="1" t="s">
        <v>7258</v>
      </c>
      <c r="H1297" s="1" t="s">
        <v>7259</v>
      </c>
      <c r="I1297" s="52" t="s">
        <v>3120</v>
      </c>
      <c r="J1297" s="52" t="s">
        <v>3121</v>
      </c>
      <c r="K1297" s="52" t="s">
        <v>3597</v>
      </c>
      <c r="M1297" s="2"/>
      <c r="O1297" s="1" t="s">
        <v>7262</v>
      </c>
      <c r="P1297" s="52" t="s">
        <v>3778</v>
      </c>
    </row>
    <row r="1298" ht="13.2" spans="1:18">
      <c r="A1298" s="1">
        <v>1297</v>
      </c>
      <c r="B1298" s="1" t="s">
        <v>6</v>
      </c>
      <c r="C1298" s="1" t="s">
        <v>8</v>
      </c>
      <c r="D1298" s="1" t="s">
        <v>3594</v>
      </c>
      <c r="E1298" s="1" t="s">
        <v>3595</v>
      </c>
      <c r="F1298" s="1" t="s">
        <v>6255</v>
      </c>
      <c r="G1298" s="1" t="s">
        <v>7258</v>
      </c>
      <c r="H1298" s="1" t="s">
        <v>7259</v>
      </c>
      <c r="I1298" s="52" t="s">
        <v>3122</v>
      </c>
      <c r="J1298" s="52" t="s">
        <v>3123</v>
      </c>
      <c r="K1298" s="52" t="s">
        <v>3597</v>
      </c>
      <c r="M1298" s="2"/>
      <c r="O1298" s="1" t="s">
        <v>7264</v>
      </c>
      <c r="P1298" s="52" t="s">
        <v>3645</v>
      </c>
      <c r="R1298" s="1" t="s">
        <v>3609</v>
      </c>
    </row>
    <row r="1299" ht="13.2" spans="1:16">
      <c r="A1299" s="1">
        <v>1298</v>
      </c>
      <c r="B1299" s="1" t="s">
        <v>6</v>
      </c>
      <c r="C1299" s="1" t="s">
        <v>7</v>
      </c>
      <c r="D1299" s="1" t="s">
        <v>3594</v>
      </c>
      <c r="E1299" s="1" t="s">
        <v>3595</v>
      </c>
      <c r="F1299" s="1" t="s">
        <v>6255</v>
      </c>
      <c r="G1299" s="1" t="s">
        <v>7258</v>
      </c>
      <c r="H1299" s="1" t="s">
        <v>7259</v>
      </c>
      <c r="I1299" s="52" t="s">
        <v>3124</v>
      </c>
      <c r="J1299" s="52" t="s">
        <v>3125</v>
      </c>
      <c r="K1299" s="52" t="s">
        <v>3597</v>
      </c>
      <c r="M1299" s="2"/>
      <c r="N1299" s="1" t="s">
        <v>7265</v>
      </c>
      <c r="O1299" s="1" t="s">
        <v>7266</v>
      </c>
      <c r="P1299" s="52" t="s">
        <v>6379</v>
      </c>
    </row>
    <row r="1300" ht="13.2" spans="1:18">
      <c r="A1300" s="1">
        <v>1299</v>
      </c>
      <c r="B1300" s="1" t="s">
        <v>6</v>
      </c>
      <c r="C1300" s="1" t="s">
        <v>8</v>
      </c>
      <c r="D1300" s="1" t="s">
        <v>3594</v>
      </c>
      <c r="E1300" s="1" t="s">
        <v>3595</v>
      </c>
      <c r="F1300" s="1" t="s">
        <v>6255</v>
      </c>
      <c r="G1300" s="1" t="s">
        <v>7258</v>
      </c>
      <c r="H1300" s="1" t="s">
        <v>7259</v>
      </c>
      <c r="I1300" s="52" t="s">
        <v>3126</v>
      </c>
      <c r="J1300" s="52" t="s">
        <v>3127</v>
      </c>
      <c r="K1300" s="52" t="s">
        <v>3597</v>
      </c>
      <c r="M1300" s="2"/>
      <c r="O1300" s="1" t="s">
        <v>7268</v>
      </c>
      <c r="P1300" s="52" t="s">
        <v>6730</v>
      </c>
      <c r="R1300" s="1" t="s">
        <v>3609</v>
      </c>
    </row>
    <row r="1301" ht="13.2" spans="1:16">
      <c r="A1301" s="1">
        <v>1300</v>
      </c>
      <c r="B1301" s="1" t="s">
        <v>6</v>
      </c>
      <c r="C1301" s="1" t="s">
        <v>7</v>
      </c>
      <c r="D1301" s="1" t="s">
        <v>3594</v>
      </c>
      <c r="E1301" s="1" t="s">
        <v>3595</v>
      </c>
      <c r="F1301" s="1" t="s">
        <v>6255</v>
      </c>
      <c r="G1301" s="1" t="s">
        <v>7258</v>
      </c>
      <c r="H1301" s="1" t="s">
        <v>7259</v>
      </c>
      <c r="I1301" s="52" t="s">
        <v>3128</v>
      </c>
      <c r="J1301" s="52" t="s">
        <v>3129</v>
      </c>
      <c r="K1301" s="52" t="s">
        <v>3597</v>
      </c>
      <c r="M1301" s="2"/>
      <c r="O1301" s="1" t="s">
        <v>7269</v>
      </c>
      <c r="P1301" s="52" t="s">
        <v>4977</v>
      </c>
    </row>
    <row r="1302" ht="13.2" spans="1:16">
      <c r="A1302" s="1">
        <v>1301</v>
      </c>
      <c r="B1302" s="1" t="s">
        <v>6</v>
      </c>
      <c r="C1302" s="1" t="s">
        <v>7</v>
      </c>
      <c r="D1302" s="1" t="s">
        <v>3594</v>
      </c>
      <c r="E1302" s="1" t="s">
        <v>3595</v>
      </c>
      <c r="F1302" s="1" t="s">
        <v>6255</v>
      </c>
      <c r="G1302" s="1" t="s">
        <v>7258</v>
      </c>
      <c r="H1302" s="1" t="s">
        <v>7259</v>
      </c>
      <c r="I1302" s="52" t="s">
        <v>3130</v>
      </c>
      <c r="J1302" s="52" t="s">
        <v>3131</v>
      </c>
      <c r="K1302" s="52" t="s">
        <v>3597</v>
      </c>
      <c r="M1302" s="2"/>
      <c r="O1302" s="1" t="s">
        <v>7272</v>
      </c>
      <c r="P1302" s="52" t="s">
        <v>5165</v>
      </c>
    </row>
    <row r="1303" ht="13.2" spans="1:16">
      <c r="A1303" s="1">
        <v>1302</v>
      </c>
      <c r="B1303" s="1" t="s">
        <v>6</v>
      </c>
      <c r="C1303" s="1" t="s">
        <v>7</v>
      </c>
      <c r="D1303" s="1" t="s">
        <v>3594</v>
      </c>
      <c r="E1303" s="1" t="s">
        <v>3595</v>
      </c>
      <c r="F1303" s="1" t="s">
        <v>6255</v>
      </c>
      <c r="G1303" s="1" t="s">
        <v>7258</v>
      </c>
      <c r="H1303" s="1" t="s">
        <v>7259</v>
      </c>
      <c r="I1303" s="52" t="s">
        <v>3132</v>
      </c>
      <c r="J1303" s="52" t="s">
        <v>3133</v>
      </c>
      <c r="K1303" s="52" t="s">
        <v>3597</v>
      </c>
      <c r="M1303" s="2"/>
      <c r="N1303" s="1" t="s">
        <v>7274</v>
      </c>
      <c r="O1303" s="1" t="s">
        <v>7275</v>
      </c>
      <c r="P1303" s="52" t="s">
        <v>5493</v>
      </c>
    </row>
    <row r="1304" ht="13.2" spans="1:16">
      <c r="A1304" s="1">
        <v>1303</v>
      </c>
      <c r="B1304" s="1" t="s">
        <v>6</v>
      </c>
      <c r="C1304" s="1" t="s">
        <v>7</v>
      </c>
      <c r="D1304" s="1" t="s">
        <v>3594</v>
      </c>
      <c r="E1304" s="1" t="s">
        <v>3595</v>
      </c>
      <c r="F1304" s="1" t="s">
        <v>6255</v>
      </c>
      <c r="G1304" s="1" t="s">
        <v>7258</v>
      </c>
      <c r="H1304" s="1" t="s">
        <v>7259</v>
      </c>
      <c r="I1304" s="52" t="s">
        <v>3134</v>
      </c>
      <c r="J1304" s="52" t="s">
        <v>3135</v>
      </c>
      <c r="K1304" s="1" t="s">
        <v>3602</v>
      </c>
      <c r="M1304" s="2"/>
      <c r="O1304" s="1" t="s">
        <v>7277</v>
      </c>
      <c r="P1304" s="52" t="s">
        <v>3868</v>
      </c>
    </row>
    <row r="1305" ht="13.2" spans="1:16">
      <c r="A1305" s="1">
        <v>1304</v>
      </c>
      <c r="B1305" s="1" t="s">
        <v>6</v>
      </c>
      <c r="C1305" s="1" t="s">
        <v>7</v>
      </c>
      <c r="D1305" s="1" t="s">
        <v>3594</v>
      </c>
      <c r="E1305" s="1" t="s">
        <v>3595</v>
      </c>
      <c r="F1305" s="1" t="s">
        <v>6255</v>
      </c>
      <c r="G1305" s="1" t="s">
        <v>7258</v>
      </c>
      <c r="H1305" s="1" t="s">
        <v>7259</v>
      </c>
      <c r="I1305" s="52" t="s">
        <v>3136</v>
      </c>
      <c r="J1305" s="52" t="s">
        <v>3137</v>
      </c>
      <c r="K1305" s="52" t="s">
        <v>3597</v>
      </c>
      <c r="M1305" s="2"/>
      <c r="O1305" s="1" t="s">
        <v>7279</v>
      </c>
      <c r="P1305" s="52" t="s">
        <v>6350</v>
      </c>
    </row>
    <row r="1306" ht="13.2" spans="1:16">
      <c r="A1306" s="1">
        <v>1305</v>
      </c>
      <c r="B1306" s="1" t="s">
        <v>6</v>
      </c>
      <c r="C1306" s="1" t="s">
        <v>7</v>
      </c>
      <c r="D1306" s="1" t="s">
        <v>3594</v>
      </c>
      <c r="E1306" s="1" t="s">
        <v>3595</v>
      </c>
      <c r="F1306" s="1" t="s">
        <v>6255</v>
      </c>
      <c r="G1306" s="1" t="s">
        <v>7258</v>
      </c>
      <c r="H1306" s="1" t="s">
        <v>7259</v>
      </c>
      <c r="I1306" s="52" t="s">
        <v>3138</v>
      </c>
      <c r="J1306" s="52" t="s">
        <v>3139</v>
      </c>
      <c r="K1306" s="52" t="s">
        <v>3597</v>
      </c>
      <c r="M1306" s="2"/>
      <c r="O1306" s="1" t="s">
        <v>7281</v>
      </c>
      <c r="P1306" s="52" t="s">
        <v>4050</v>
      </c>
    </row>
    <row r="1307" ht="13.2" spans="1:16">
      <c r="A1307" s="1">
        <v>1306</v>
      </c>
      <c r="B1307" s="1" t="s">
        <v>6</v>
      </c>
      <c r="C1307" s="1" t="s">
        <v>7</v>
      </c>
      <c r="D1307" s="1" t="s">
        <v>3594</v>
      </c>
      <c r="E1307" s="1" t="s">
        <v>3595</v>
      </c>
      <c r="F1307" s="1" t="s">
        <v>6255</v>
      </c>
      <c r="G1307" s="1" t="s">
        <v>7258</v>
      </c>
      <c r="H1307" s="1" t="s">
        <v>7259</v>
      </c>
      <c r="I1307" s="52" t="s">
        <v>3140</v>
      </c>
      <c r="J1307" s="52" t="s">
        <v>3141</v>
      </c>
      <c r="K1307" s="52" t="s">
        <v>3597</v>
      </c>
      <c r="M1307" s="2"/>
      <c r="O1307" s="1" t="s">
        <v>7283</v>
      </c>
      <c r="P1307" s="52" t="s">
        <v>3741</v>
      </c>
    </row>
    <row r="1308" ht="13.2" spans="1:16">
      <c r="A1308" s="1">
        <v>1307</v>
      </c>
      <c r="B1308" s="1" t="s">
        <v>6</v>
      </c>
      <c r="C1308" s="1" t="s">
        <v>7</v>
      </c>
      <c r="D1308" s="1" t="s">
        <v>3594</v>
      </c>
      <c r="E1308" s="1" t="s">
        <v>3595</v>
      </c>
      <c r="F1308" s="1" t="s">
        <v>6255</v>
      </c>
      <c r="G1308" s="1" t="s">
        <v>7258</v>
      </c>
      <c r="H1308" s="1" t="s">
        <v>7259</v>
      </c>
      <c r="I1308" s="52" t="s">
        <v>3142</v>
      </c>
      <c r="J1308" s="52" t="s">
        <v>3090</v>
      </c>
      <c r="K1308" s="52" t="s">
        <v>3597</v>
      </c>
      <c r="M1308" s="2"/>
      <c r="O1308" s="1" t="s">
        <v>7285</v>
      </c>
      <c r="P1308" s="52" t="s">
        <v>3599</v>
      </c>
    </row>
    <row r="1309" ht="13.2" spans="1:16">
      <c r="A1309" s="1">
        <v>1308</v>
      </c>
      <c r="B1309" s="1" t="s">
        <v>6</v>
      </c>
      <c r="C1309" s="1" t="s">
        <v>7</v>
      </c>
      <c r="D1309" s="1" t="s">
        <v>3594</v>
      </c>
      <c r="E1309" s="1" t="s">
        <v>3595</v>
      </c>
      <c r="F1309" s="1" t="s">
        <v>6255</v>
      </c>
      <c r="G1309" s="1" t="s">
        <v>7258</v>
      </c>
      <c r="H1309" s="1" t="s">
        <v>7259</v>
      </c>
      <c r="I1309" s="52" t="s">
        <v>3143</v>
      </c>
      <c r="J1309" s="52" t="s">
        <v>3144</v>
      </c>
      <c r="K1309" s="52" t="s">
        <v>3597</v>
      </c>
      <c r="M1309" s="2"/>
      <c r="O1309" s="1" t="s">
        <v>7287</v>
      </c>
      <c r="P1309" s="52" t="s">
        <v>4613</v>
      </c>
    </row>
    <row r="1310" ht="13.2" spans="1:18">
      <c r="A1310" s="1">
        <v>1309</v>
      </c>
      <c r="B1310" s="1" t="s">
        <v>6</v>
      </c>
      <c r="C1310" s="1" t="s">
        <v>8</v>
      </c>
      <c r="D1310" s="1" t="s">
        <v>3594</v>
      </c>
      <c r="E1310" s="1" t="s">
        <v>3595</v>
      </c>
      <c r="F1310" s="1" t="s">
        <v>6255</v>
      </c>
      <c r="G1310" s="1" t="s">
        <v>7258</v>
      </c>
      <c r="H1310" s="1" t="s">
        <v>7259</v>
      </c>
      <c r="I1310" s="52" t="s">
        <v>3145</v>
      </c>
      <c r="J1310" s="52" t="s">
        <v>3146</v>
      </c>
      <c r="K1310" s="1" t="s">
        <v>3602</v>
      </c>
      <c r="M1310" s="2"/>
      <c r="O1310" s="1" t="s">
        <v>7289</v>
      </c>
      <c r="P1310" s="52" t="s">
        <v>7290</v>
      </c>
      <c r="R1310" s="1" t="s">
        <v>3609</v>
      </c>
    </row>
    <row r="1311" ht="13.2" spans="1:16">
      <c r="A1311" s="1">
        <v>1310</v>
      </c>
      <c r="B1311" s="1" t="s">
        <v>6</v>
      </c>
      <c r="C1311" s="1" t="s">
        <v>7</v>
      </c>
      <c r="D1311" s="1" t="s">
        <v>3594</v>
      </c>
      <c r="E1311" s="1" t="s">
        <v>3595</v>
      </c>
      <c r="F1311" s="1" t="s">
        <v>6255</v>
      </c>
      <c r="G1311" s="1" t="s">
        <v>7258</v>
      </c>
      <c r="H1311" s="1" t="s">
        <v>7259</v>
      </c>
      <c r="I1311" s="52" t="s">
        <v>3147</v>
      </c>
      <c r="J1311" s="52" t="s">
        <v>3148</v>
      </c>
      <c r="K1311" s="1" t="s">
        <v>3602</v>
      </c>
      <c r="M1311" s="2"/>
      <c r="O1311" s="1" t="s">
        <v>7291</v>
      </c>
      <c r="P1311" s="52" t="s">
        <v>4078</v>
      </c>
    </row>
    <row r="1312" ht="13.2" spans="1:18">
      <c r="A1312" s="1">
        <v>1311</v>
      </c>
      <c r="B1312" s="1" t="s">
        <v>6</v>
      </c>
      <c r="C1312" s="1" t="s">
        <v>8</v>
      </c>
      <c r="D1312" s="1" t="s">
        <v>3594</v>
      </c>
      <c r="E1312" s="1" t="s">
        <v>3595</v>
      </c>
      <c r="F1312" s="1" t="s">
        <v>6255</v>
      </c>
      <c r="G1312" s="1" t="s">
        <v>7258</v>
      </c>
      <c r="H1312" s="1" t="s">
        <v>7259</v>
      </c>
      <c r="I1312" s="52" t="s">
        <v>3149</v>
      </c>
      <c r="J1312" s="52" t="s">
        <v>3150</v>
      </c>
      <c r="K1312" s="1" t="s">
        <v>3602</v>
      </c>
      <c r="M1312" s="2"/>
      <c r="O1312" s="1" t="s">
        <v>7293</v>
      </c>
      <c r="P1312" s="52" t="s">
        <v>5686</v>
      </c>
      <c r="R1312" s="1" t="s">
        <v>3609</v>
      </c>
    </row>
    <row r="1313" ht="13.2" spans="1:16">
      <c r="A1313" s="1">
        <v>1312</v>
      </c>
      <c r="B1313" s="1" t="s">
        <v>6</v>
      </c>
      <c r="C1313" s="1" t="s">
        <v>7</v>
      </c>
      <c r="D1313" s="1" t="s">
        <v>3594</v>
      </c>
      <c r="E1313" s="1" t="s">
        <v>3595</v>
      </c>
      <c r="F1313" s="1" t="s">
        <v>6255</v>
      </c>
      <c r="G1313" s="1" t="s">
        <v>7258</v>
      </c>
      <c r="H1313" s="1" t="s">
        <v>7259</v>
      </c>
      <c r="I1313" s="52" t="s">
        <v>3151</v>
      </c>
      <c r="J1313" s="52" t="s">
        <v>3152</v>
      </c>
      <c r="K1313" s="1" t="s">
        <v>3602</v>
      </c>
      <c r="M1313" s="2"/>
      <c r="O1313" s="1" t="s">
        <v>7294</v>
      </c>
      <c r="P1313" s="52" t="s">
        <v>5167</v>
      </c>
    </row>
    <row r="1314" ht="13.2" spans="1:16">
      <c r="A1314" s="1">
        <v>1313</v>
      </c>
      <c r="B1314" s="1" t="s">
        <v>6</v>
      </c>
      <c r="C1314" s="1" t="s">
        <v>7</v>
      </c>
      <c r="D1314" s="1" t="s">
        <v>3594</v>
      </c>
      <c r="E1314" s="1" t="s">
        <v>3595</v>
      </c>
      <c r="F1314" s="1" t="s">
        <v>6255</v>
      </c>
      <c r="G1314" s="1" t="s">
        <v>7258</v>
      </c>
      <c r="H1314" s="1" t="s">
        <v>7259</v>
      </c>
      <c r="I1314" s="52" t="s">
        <v>3153</v>
      </c>
      <c r="J1314" s="52" t="s">
        <v>3154</v>
      </c>
      <c r="K1314" s="1" t="s">
        <v>3602</v>
      </c>
      <c r="M1314" s="2"/>
      <c r="O1314" s="1" t="s">
        <v>7296</v>
      </c>
      <c r="P1314" s="52" t="s">
        <v>2329</v>
      </c>
    </row>
    <row r="1315" ht="13.2" spans="1:16">
      <c r="A1315" s="1">
        <v>1314</v>
      </c>
      <c r="B1315" s="1" t="s">
        <v>6</v>
      </c>
      <c r="C1315" s="1" t="s">
        <v>7</v>
      </c>
      <c r="D1315" s="1" t="s">
        <v>3594</v>
      </c>
      <c r="E1315" s="1" t="s">
        <v>3595</v>
      </c>
      <c r="F1315" s="1" t="s">
        <v>6255</v>
      </c>
      <c r="G1315" s="1" t="s">
        <v>7258</v>
      </c>
      <c r="H1315" s="1" t="s">
        <v>7259</v>
      </c>
      <c r="I1315" s="52" t="s">
        <v>3155</v>
      </c>
      <c r="J1315" s="52" t="s">
        <v>3156</v>
      </c>
      <c r="K1315" s="1" t="s">
        <v>3602</v>
      </c>
      <c r="M1315" s="2"/>
      <c r="O1315" s="1" t="s">
        <v>7298</v>
      </c>
      <c r="P1315" s="52" t="s">
        <v>2329</v>
      </c>
    </row>
    <row r="1316" ht="13.2" spans="1:16">
      <c r="A1316" s="1">
        <v>1315</v>
      </c>
      <c r="B1316" s="1" t="s">
        <v>6</v>
      </c>
      <c r="C1316" s="1" t="s">
        <v>7</v>
      </c>
      <c r="D1316" s="1" t="s">
        <v>3594</v>
      </c>
      <c r="E1316" s="1" t="s">
        <v>3595</v>
      </c>
      <c r="F1316" s="1" t="s">
        <v>6255</v>
      </c>
      <c r="G1316" s="1" t="s">
        <v>7258</v>
      </c>
      <c r="H1316" s="1" t="s">
        <v>7259</v>
      </c>
      <c r="I1316" s="52" t="s">
        <v>3109</v>
      </c>
      <c r="J1316" s="52" t="s">
        <v>3157</v>
      </c>
      <c r="K1316" s="1" t="s">
        <v>3602</v>
      </c>
      <c r="M1316" s="2"/>
      <c r="O1316" s="1" t="s">
        <v>7300</v>
      </c>
      <c r="P1316" s="52" t="s">
        <v>6165</v>
      </c>
    </row>
    <row r="1317" ht="13.2" spans="1:18">
      <c r="A1317" s="1">
        <v>1316</v>
      </c>
      <c r="B1317" s="1" t="s">
        <v>6</v>
      </c>
      <c r="C1317" s="1" t="s">
        <v>8</v>
      </c>
      <c r="D1317" s="1" t="s">
        <v>3594</v>
      </c>
      <c r="E1317" s="1" t="s">
        <v>3595</v>
      </c>
      <c r="F1317" s="1" t="s">
        <v>6255</v>
      </c>
      <c r="G1317" s="1" t="s">
        <v>7258</v>
      </c>
      <c r="H1317" s="1" t="s">
        <v>7259</v>
      </c>
      <c r="I1317" s="52" t="s">
        <v>3158</v>
      </c>
      <c r="J1317" s="52" t="s">
        <v>3159</v>
      </c>
      <c r="K1317" s="52" t="s">
        <v>3597</v>
      </c>
      <c r="M1317" s="2"/>
      <c r="O1317" s="1" t="s">
        <v>7302</v>
      </c>
      <c r="P1317" s="52" t="s">
        <v>4723</v>
      </c>
      <c r="R1317" s="1" t="s">
        <v>3609</v>
      </c>
    </row>
    <row r="1318" ht="13.2" spans="1:16">
      <c r="A1318" s="1">
        <v>1317</v>
      </c>
      <c r="B1318" s="1" t="s">
        <v>6</v>
      </c>
      <c r="C1318" s="1" t="s">
        <v>7</v>
      </c>
      <c r="D1318" s="1" t="s">
        <v>3594</v>
      </c>
      <c r="E1318" s="1" t="s">
        <v>3595</v>
      </c>
      <c r="F1318" s="1" t="s">
        <v>6255</v>
      </c>
      <c r="G1318" s="1" t="s">
        <v>7258</v>
      </c>
      <c r="H1318" s="1" t="s">
        <v>7259</v>
      </c>
      <c r="I1318" s="52" t="s">
        <v>3160</v>
      </c>
      <c r="J1318" s="52" t="s">
        <v>3161</v>
      </c>
      <c r="K1318" s="1" t="s">
        <v>3602</v>
      </c>
      <c r="M1318" s="2"/>
      <c r="O1318" s="1" t="s">
        <v>7303</v>
      </c>
      <c r="P1318" s="52" t="s">
        <v>3696</v>
      </c>
    </row>
    <row r="1319" ht="13.2" spans="1:16">
      <c r="A1319" s="1">
        <v>1318</v>
      </c>
      <c r="B1319" s="1" t="s">
        <v>6</v>
      </c>
      <c r="C1319" s="1" t="s">
        <v>7</v>
      </c>
      <c r="D1319" s="1" t="s">
        <v>3594</v>
      </c>
      <c r="E1319" s="1" t="s">
        <v>3595</v>
      </c>
      <c r="F1319" s="1" t="s">
        <v>6255</v>
      </c>
      <c r="G1319" s="1" t="s">
        <v>7258</v>
      </c>
      <c r="H1319" s="1" t="s">
        <v>7259</v>
      </c>
      <c r="I1319" s="52" t="s">
        <v>3162</v>
      </c>
      <c r="J1319" s="52" t="s">
        <v>3163</v>
      </c>
      <c r="K1319" s="52" t="s">
        <v>3597</v>
      </c>
      <c r="M1319" s="2"/>
      <c r="O1319" s="1" t="s">
        <v>7305</v>
      </c>
      <c r="P1319" s="52" t="s">
        <v>4050</v>
      </c>
    </row>
    <row r="1320" ht="13.2" spans="1:18">
      <c r="A1320" s="1">
        <v>1319</v>
      </c>
      <c r="B1320" s="1" t="s">
        <v>6</v>
      </c>
      <c r="C1320" s="1" t="s">
        <v>8</v>
      </c>
      <c r="D1320" s="1" t="s">
        <v>3594</v>
      </c>
      <c r="E1320" s="1" t="s">
        <v>3595</v>
      </c>
      <c r="F1320" s="1" t="s">
        <v>6255</v>
      </c>
      <c r="G1320" s="1" t="s">
        <v>7258</v>
      </c>
      <c r="H1320" s="1" t="s">
        <v>7259</v>
      </c>
      <c r="I1320" s="52" t="s">
        <v>3164</v>
      </c>
      <c r="J1320" s="52" t="s">
        <v>3165</v>
      </c>
      <c r="K1320" s="1" t="s">
        <v>3602</v>
      </c>
      <c r="M1320" s="2"/>
      <c r="O1320" s="1" t="s">
        <v>7307</v>
      </c>
      <c r="P1320" s="52" t="s">
        <v>4708</v>
      </c>
      <c r="R1320" s="1" t="s">
        <v>3609</v>
      </c>
    </row>
    <row r="1321" ht="13.2" spans="1:16">
      <c r="A1321" s="1">
        <v>1320</v>
      </c>
      <c r="B1321" s="1" t="s">
        <v>6</v>
      </c>
      <c r="C1321" s="1" t="s">
        <v>7</v>
      </c>
      <c r="D1321" s="1" t="s">
        <v>3594</v>
      </c>
      <c r="E1321" s="1" t="s">
        <v>3595</v>
      </c>
      <c r="F1321" s="1" t="s">
        <v>6255</v>
      </c>
      <c r="G1321" s="1" t="s">
        <v>7308</v>
      </c>
      <c r="H1321" s="1" t="s">
        <v>7309</v>
      </c>
      <c r="I1321" s="52" t="s">
        <v>3166</v>
      </c>
      <c r="J1321" s="52" t="s">
        <v>3167</v>
      </c>
      <c r="K1321" s="52" t="s">
        <v>3597</v>
      </c>
      <c r="M1321" s="2"/>
      <c r="O1321" s="1" t="s">
        <v>7310</v>
      </c>
      <c r="P1321" s="52" t="s">
        <v>5811</v>
      </c>
    </row>
    <row r="1322" ht="13.2" spans="1:18">
      <c r="A1322" s="1">
        <v>1321</v>
      </c>
      <c r="B1322" s="1" t="s">
        <v>6</v>
      </c>
      <c r="C1322" s="1" t="s">
        <v>8</v>
      </c>
      <c r="D1322" s="1" t="s">
        <v>3594</v>
      </c>
      <c r="E1322" s="1" t="s">
        <v>3595</v>
      </c>
      <c r="F1322" s="1" t="s">
        <v>6255</v>
      </c>
      <c r="G1322" s="1" t="s">
        <v>7308</v>
      </c>
      <c r="H1322" s="1" t="s">
        <v>7309</v>
      </c>
      <c r="I1322" s="52" t="s">
        <v>3168</v>
      </c>
      <c r="J1322" s="52" t="s">
        <v>3169</v>
      </c>
      <c r="K1322" s="1" t="s">
        <v>3602</v>
      </c>
      <c r="M1322" s="2"/>
      <c r="O1322" s="1" t="s">
        <v>7312</v>
      </c>
      <c r="P1322" s="52" t="s">
        <v>7313</v>
      </c>
      <c r="R1322" s="1" t="s">
        <v>3609</v>
      </c>
    </row>
    <row r="1323" ht="13.2" spans="1:16">
      <c r="A1323" s="1">
        <v>1322</v>
      </c>
      <c r="B1323" s="1" t="s">
        <v>6</v>
      </c>
      <c r="C1323" s="1" t="s">
        <v>7</v>
      </c>
      <c r="D1323" s="1" t="s">
        <v>3594</v>
      </c>
      <c r="E1323" s="1" t="s">
        <v>3595</v>
      </c>
      <c r="F1323" s="1" t="s">
        <v>6255</v>
      </c>
      <c r="G1323" s="1" t="s">
        <v>7308</v>
      </c>
      <c r="H1323" s="1" t="s">
        <v>7309</v>
      </c>
      <c r="I1323" s="52" t="s">
        <v>3170</v>
      </c>
      <c r="J1323" s="52" t="s">
        <v>3171</v>
      </c>
      <c r="K1323" s="1" t="s">
        <v>3602</v>
      </c>
      <c r="M1323" s="2"/>
      <c r="O1323" s="1" t="s">
        <v>7314</v>
      </c>
      <c r="P1323" s="52" t="s">
        <v>3741</v>
      </c>
    </row>
    <row r="1324" ht="13.2" spans="1:16">
      <c r="A1324" s="1">
        <v>1323</v>
      </c>
      <c r="B1324" s="1" t="s">
        <v>6</v>
      </c>
      <c r="C1324" s="1" t="s">
        <v>7</v>
      </c>
      <c r="D1324" s="1" t="s">
        <v>3594</v>
      </c>
      <c r="E1324" s="1" t="s">
        <v>3595</v>
      </c>
      <c r="F1324" s="1" t="s">
        <v>6255</v>
      </c>
      <c r="G1324" s="1" t="s">
        <v>7308</v>
      </c>
      <c r="H1324" s="1" t="s">
        <v>7309</v>
      </c>
      <c r="I1324" s="52" t="s">
        <v>3172</v>
      </c>
      <c r="J1324" s="52" t="s">
        <v>3173</v>
      </c>
      <c r="K1324" s="52" t="s">
        <v>3597</v>
      </c>
      <c r="M1324" s="2"/>
      <c r="O1324" s="1" t="s">
        <v>7316</v>
      </c>
      <c r="P1324" s="52" t="s">
        <v>3625</v>
      </c>
    </row>
    <row r="1325" ht="13.2" spans="1:18">
      <c r="A1325" s="1">
        <v>1324</v>
      </c>
      <c r="B1325" s="1" t="s">
        <v>6</v>
      </c>
      <c r="C1325" s="1" t="s">
        <v>8</v>
      </c>
      <c r="D1325" s="1" t="s">
        <v>3594</v>
      </c>
      <c r="E1325" s="1" t="s">
        <v>3595</v>
      </c>
      <c r="F1325" s="1" t="s">
        <v>6255</v>
      </c>
      <c r="G1325" s="1" t="s">
        <v>7308</v>
      </c>
      <c r="H1325" s="1" t="s">
        <v>7309</v>
      </c>
      <c r="I1325" s="52" t="s">
        <v>3174</v>
      </c>
      <c r="J1325" s="52" t="s">
        <v>3175</v>
      </c>
      <c r="K1325" s="1" t="s">
        <v>3602</v>
      </c>
      <c r="M1325" s="2"/>
      <c r="O1325" s="1" t="s">
        <v>7318</v>
      </c>
      <c r="P1325" s="52" t="s">
        <v>4965</v>
      </c>
      <c r="R1325" s="1" t="s">
        <v>3609</v>
      </c>
    </row>
    <row r="1326" ht="13.2" spans="1:18">
      <c r="A1326" s="1">
        <v>1325</v>
      </c>
      <c r="B1326" s="1" t="s">
        <v>6</v>
      </c>
      <c r="C1326" s="1" t="s">
        <v>8</v>
      </c>
      <c r="D1326" s="1" t="s">
        <v>3594</v>
      </c>
      <c r="E1326" s="1" t="s">
        <v>3595</v>
      </c>
      <c r="F1326" s="1" t="s">
        <v>6255</v>
      </c>
      <c r="G1326" s="1" t="s">
        <v>7308</v>
      </c>
      <c r="H1326" s="1" t="s">
        <v>7309</v>
      </c>
      <c r="I1326" s="52" t="s">
        <v>3176</v>
      </c>
      <c r="J1326" s="52" t="s">
        <v>3177</v>
      </c>
      <c r="K1326" s="52" t="s">
        <v>3597</v>
      </c>
      <c r="M1326" s="2"/>
      <c r="O1326" s="1" t="s">
        <v>7319</v>
      </c>
      <c r="P1326" s="52" t="s">
        <v>5373</v>
      </c>
      <c r="R1326" s="1" t="s">
        <v>3609</v>
      </c>
    </row>
    <row r="1327" ht="13.2" spans="1:16">
      <c r="A1327" s="1">
        <v>1326</v>
      </c>
      <c r="B1327" s="1" t="s">
        <v>6</v>
      </c>
      <c r="C1327" s="1" t="s">
        <v>7</v>
      </c>
      <c r="D1327" s="1" t="s">
        <v>3594</v>
      </c>
      <c r="E1327" s="1" t="s">
        <v>3595</v>
      </c>
      <c r="F1327" s="1" t="s">
        <v>6255</v>
      </c>
      <c r="G1327" s="1" t="s">
        <v>7308</v>
      </c>
      <c r="H1327" s="1" t="s">
        <v>7309</v>
      </c>
      <c r="I1327" s="52" t="s">
        <v>3178</v>
      </c>
      <c r="J1327" s="52" t="s">
        <v>3179</v>
      </c>
      <c r="K1327" s="1" t="s">
        <v>3602</v>
      </c>
      <c r="M1327" s="2"/>
      <c r="O1327" s="1" t="s">
        <v>7320</v>
      </c>
      <c r="P1327" s="52" t="s">
        <v>5163</v>
      </c>
    </row>
    <row r="1328" ht="13.2" spans="1:16">
      <c r="A1328" s="1">
        <v>1327</v>
      </c>
      <c r="B1328" s="1" t="s">
        <v>6</v>
      </c>
      <c r="C1328" s="1" t="s">
        <v>7</v>
      </c>
      <c r="D1328" s="1" t="s">
        <v>3594</v>
      </c>
      <c r="E1328" s="1" t="s">
        <v>3595</v>
      </c>
      <c r="F1328" s="1" t="s">
        <v>6255</v>
      </c>
      <c r="G1328" s="1" t="s">
        <v>7308</v>
      </c>
      <c r="H1328" s="1" t="s">
        <v>7309</v>
      </c>
      <c r="I1328" s="52" t="s">
        <v>3180</v>
      </c>
      <c r="J1328" s="52" t="s">
        <v>3181</v>
      </c>
      <c r="K1328" s="52" t="s">
        <v>3597</v>
      </c>
      <c r="M1328" s="2"/>
      <c r="O1328" s="1" t="s">
        <v>7322</v>
      </c>
      <c r="P1328" s="52" t="s">
        <v>4242</v>
      </c>
    </row>
    <row r="1329" ht="13.2" spans="1:16">
      <c r="A1329" s="1">
        <v>1328</v>
      </c>
      <c r="B1329" s="1" t="s">
        <v>6</v>
      </c>
      <c r="C1329" s="1" t="s">
        <v>7</v>
      </c>
      <c r="D1329" s="1" t="s">
        <v>3594</v>
      </c>
      <c r="E1329" s="1" t="s">
        <v>3595</v>
      </c>
      <c r="F1329" s="1" t="s">
        <v>6255</v>
      </c>
      <c r="G1329" s="1" t="s">
        <v>7308</v>
      </c>
      <c r="H1329" s="1" t="s">
        <v>7309</v>
      </c>
      <c r="I1329" s="52" t="s">
        <v>3182</v>
      </c>
      <c r="J1329" s="52" t="s">
        <v>3183</v>
      </c>
      <c r="K1329" s="52" t="s">
        <v>3597</v>
      </c>
      <c r="M1329" s="2"/>
      <c r="N1329" s="1" t="s">
        <v>7324</v>
      </c>
      <c r="O1329" s="1" t="s">
        <v>7325</v>
      </c>
      <c r="P1329" s="52" t="s">
        <v>7326</v>
      </c>
    </row>
    <row r="1330" ht="13.2" spans="1:16">
      <c r="A1330" s="1">
        <v>1329</v>
      </c>
      <c r="B1330" s="1" t="s">
        <v>6</v>
      </c>
      <c r="C1330" s="1" t="s">
        <v>7</v>
      </c>
      <c r="D1330" s="1" t="s">
        <v>3594</v>
      </c>
      <c r="E1330" s="1" t="s">
        <v>3595</v>
      </c>
      <c r="F1330" s="1" t="s">
        <v>6255</v>
      </c>
      <c r="G1330" s="1" t="s">
        <v>7308</v>
      </c>
      <c r="H1330" s="1" t="s">
        <v>7309</v>
      </c>
      <c r="I1330" s="52" t="s">
        <v>3184</v>
      </c>
      <c r="J1330" s="52" t="s">
        <v>3185</v>
      </c>
      <c r="K1330" s="52" t="s">
        <v>3597</v>
      </c>
      <c r="M1330" s="2"/>
      <c r="O1330" s="1" t="s">
        <v>7328</v>
      </c>
      <c r="P1330" s="52" t="s">
        <v>3713</v>
      </c>
    </row>
    <row r="1331" ht="13.2" spans="1:16">
      <c r="A1331" s="1">
        <v>1330</v>
      </c>
      <c r="B1331" s="1" t="s">
        <v>6</v>
      </c>
      <c r="C1331" s="1" t="s">
        <v>7</v>
      </c>
      <c r="D1331" s="1" t="s">
        <v>3594</v>
      </c>
      <c r="E1331" s="1" t="s">
        <v>3595</v>
      </c>
      <c r="F1331" s="1" t="s">
        <v>6255</v>
      </c>
      <c r="G1331" s="1" t="s">
        <v>7308</v>
      </c>
      <c r="H1331" s="1" t="s">
        <v>7309</v>
      </c>
      <c r="I1331" s="52" t="s">
        <v>3186</v>
      </c>
      <c r="J1331" s="52" t="s">
        <v>3187</v>
      </c>
      <c r="K1331" s="1" t="s">
        <v>3602</v>
      </c>
      <c r="M1331" s="2"/>
      <c r="O1331" s="1" t="s">
        <v>7330</v>
      </c>
      <c r="P1331" s="52" t="s">
        <v>4082</v>
      </c>
    </row>
    <row r="1332" ht="13.2" spans="1:16">
      <c r="A1332" s="1">
        <v>1331</v>
      </c>
      <c r="B1332" s="1" t="s">
        <v>6</v>
      </c>
      <c r="C1332" s="1" t="s">
        <v>7</v>
      </c>
      <c r="D1332" s="1" t="s">
        <v>3594</v>
      </c>
      <c r="E1332" s="1" t="s">
        <v>3595</v>
      </c>
      <c r="F1332" s="1" t="s">
        <v>6255</v>
      </c>
      <c r="G1332" s="1" t="s">
        <v>7308</v>
      </c>
      <c r="H1332" s="1" t="s">
        <v>7309</v>
      </c>
      <c r="I1332" s="52" t="s">
        <v>3188</v>
      </c>
      <c r="J1332" s="52" t="s">
        <v>3189</v>
      </c>
      <c r="K1332" s="1" t="s">
        <v>3602</v>
      </c>
      <c r="M1332" s="2"/>
      <c r="O1332" s="1" t="s">
        <v>7332</v>
      </c>
      <c r="P1332" s="52" t="s">
        <v>3729</v>
      </c>
    </row>
    <row r="1333" ht="13.2" spans="1:16">
      <c r="A1333" s="1">
        <v>1332</v>
      </c>
      <c r="B1333" s="1" t="s">
        <v>6</v>
      </c>
      <c r="C1333" s="1" t="s">
        <v>7</v>
      </c>
      <c r="D1333" s="1" t="s">
        <v>3594</v>
      </c>
      <c r="E1333" s="1" t="s">
        <v>3595</v>
      </c>
      <c r="F1333" s="1" t="s">
        <v>6255</v>
      </c>
      <c r="G1333" s="1" t="s">
        <v>7308</v>
      </c>
      <c r="H1333" s="1" t="s">
        <v>7309</v>
      </c>
      <c r="I1333" s="52" t="s">
        <v>3190</v>
      </c>
      <c r="J1333" s="52" t="s">
        <v>3191</v>
      </c>
      <c r="K1333" s="1" t="s">
        <v>3602</v>
      </c>
      <c r="M1333" s="2"/>
      <c r="O1333" s="1" t="s">
        <v>7334</v>
      </c>
      <c r="P1333" s="52" t="s">
        <v>3698</v>
      </c>
    </row>
    <row r="1334" ht="13.2" spans="1:16">
      <c r="A1334" s="1">
        <v>1333</v>
      </c>
      <c r="B1334" s="1" t="s">
        <v>6</v>
      </c>
      <c r="C1334" s="1" t="s">
        <v>7</v>
      </c>
      <c r="D1334" s="1" t="s">
        <v>3594</v>
      </c>
      <c r="E1334" s="1" t="s">
        <v>3595</v>
      </c>
      <c r="F1334" s="1" t="s">
        <v>6255</v>
      </c>
      <c r="G1334" s="1" t="s">
        <v>7308</v>
      </c>
      <c r="H1334" s="1" t="s">
        <v>7309</v>
      </c>
      <c r="I1334" s="52" t="s">
        <v>3192</v>
      </c>
      <c r="J1334" s="52" t="s">
        <v>2901</v>
      </c>
      <c r="K1334" s="52" t="s">
        <v>3597</v>
      </c>
      <c r="M1334" s="2"/>
      <c r="O1334" s="1" t="s">
        <v>7336</v>
      </c>
      <c r="P1334" s="52" t="s">
        <v>4069</v>
      </c>
    </row>
    <row r="1335" ht="13.2" spans="1:16">
      <c r="A1335" s="1">
        <v>1334</v>
      </c>
      <c r="B1335" s="1" t="s">
        <v>6</v>
      </c>
      <c r="C1335" s="1" t="s">
        <v>7</v>
      </c>
      <c r="D1335" s="1" t="s">
        <v>3594</v>
      </c>
      <c r="E1335" s="1" t="s">
        <v>3595</v>
      </c>
      <c r="F1335" s="1" t="s">
        <v>6255</v>
      </c>
      <c r="G1335" s="1" t="s">
        <v>7308</v>
      </c>
      <c r="H1335" s="1" t="s">
        <v>7309</v>
      </c>
      <c r="I1335" s="52" t="s">
        <v>3193</v>
      </c>
      <c r="J1335" s="52" t="s">
        <v>3194</v>
      </c>
      <c r="K1335" s="52" t="s">
        <v>3597</v>
      </c>
      <c r="M1335" s="2"/>
      <c r="O1335" s="1" t="s">
        <v>7338</v>
      </c>
      <c r="P1335" s="52" t="s">
        <v>4490</v>
      </c>
    </row>
    <row r="1336" ht="13.2" spans="1:18">
      <c r="A1336" s="1">
        <v>1335</v>
      </c>
      <c r="B1336" s="1" t="s">
        <v>6</v>
      </c>
      <c r="C1336" s="1" t="s">
        <v>8</v>
      </c>
      <c r="D1336" s="1" t="s">
        <v>3594</v>
      </c>
      <c r="E1336" s="1" t="s">
        <v>3595</v>
      </c>
      <c r="F1336" s="1" t="s">
        <v>6255</v>
      </c>
      <c r="G1336" s="1" t="s">
        <v>7308</v>
      </c>
      <c r="H1336" s="1" t="s">
        <v>7309</v>
      </c>
      <c r="I1336" s="52" t="s">
        <v>3195</v>
      </c>
      <c r="J1336" s="52" t="s">
        <v>3196</v>
      </c>
      <c r="K1336" s="52" t="s">
        <v>3597</v>
      </c>
      <c r="M1336" s="2"/>
      <c r="O1336" s="1" t="s">
        <v>7340</v>
      </c>
      <c r="P1336" s="52" t="s">
        <v>5252</v>
      </c>
      <c r="R1336" s="1" t="s">
        <v>3609</v>
      </c>
    </row>
    <row r="1337" ht="13.2" spans="1:18">
      <c r="A1337" s="1">
        <v>1336</v>
      </c>
      <c r="B1337" s="1" t="s">
        <v>6</v>
      </c>
      <c r="C1337" s="1" t="s">
        <v>8</v>
      </c>
      <c r="D1337" s="1" t="s">
        <v>3594</v>
      </c>
      <c r="E1337" s="1" t="s">
        <v>3595</v>
      </c>
      <c r="F1337" s="1" t="s">
        <v>6255</v>
      </c>
      <c r="G1337" s="1" t="s">
        <v>7308</v>
      </c>
      <c r="H1337" s="1" t="s">
        <v>7309</v>
      </c>
      <c r="I1337" s="52" t="s">
        <v>3197</v>
      </c>
      <c r="J1337" s="52" t="s">
        <v>3198</v>
      </c>
      <c r="K1337" s="52" t="s">
        <v>3597</v>
      </c>
      <c r="M1337" s="2"/>
      <c r="O1337" s="1" t="s">
        <v>7341</v>
      </c>
      <c r="P1337" s="52" t="s">
        <v>4287</v>
      </c>
      <c r="R1337" s="1" t="s">
        <v>3609</v>
      </c>
    </row>
    <row r="1338" ht="13.2" spans="1:16">
      <c r="A1338" s="1">
        <v>1337</v>
      </c>
      <c r="B1338" s="1" t="s">
        <v>6</v>
      </c>
      <c r="C1338" s="1" t="s">
        <v>7</v>
      </c>
      <c r="D1338" s="1" t="s">
        <v>3594</v>
      </c>
      <c r="E1338" s="1" t="s">
        <v>3595</v>
      </c>
      <c r="F1338" s="1" t="s">
        <v>6255</v>
      </c>
      <c r="G1338" s="1" t="s">
        <v>7308</v>
      </c>
      <c r="H1338" s="1" t="s">
        <v>7309</v>
      </c>
      <c r="I1338" s="52" t="s">
        <v>3199</v>
      </c>
      <c r="J1338" s="52" t="s">
        <v>3200</v>
      </c>
      <c r="K1338" s="52" t="s">
        <v>3597</v>
      </c>
      <c r="M1338" s="2"/>
      <c r="N1338" s="1" t="s">
        <v>7342</v>
      </c>
      <c r="O1338" s="1" t="s">
        <v>7343</v>
      </c>
      <c r="P1338" s="52" t="s">
        <v>5798</v>
      </c>
    </row>
    <row r="1339" ht="13.2" spans="1:16">
      <c r="A1339" s="1">
        <v>1338</v>
      </c>
      <c r="B1339" s="1" t="s">
        <v>6</v>
      </c>
      <c r="C1339" s="1" t="s">
        <v>7</v>
      </c>
      <c r="D1339" s="1" t="s">
        <v>3594</v>
      </c>
      <c r="E1339" s="1" t="s">
        <v>3595</v>
      </c>
      <c r="F1339" s="1" t="s">
        <v>6255</v>
      </c>
      <c r="G1339" s="1" t="s">
        <v>7308</v>
      </c>
      <c r="H1339" s="1" t="s">
        <v>7309</v>
      </c>
      <c r="I1339" s="52" t="s">
        <v>3201</v>
      </c>
      <c r="J1339" s="52" t="s">
        <v>3202</v>
      </c>
      <c r="K1339" s="52" t="s">
        <v>3597</v>
      </c>
      <c r="M1339" s="2"/>
      <c r="O1339" s="1" t="s">
        <v>7345</v>
      </c>
      <c r="P1339" s="52" t="s">
        <v>3118</v>
      </c>
    </row>
    <row r="1340" ht="13.2" spans="1:16">
      <c r="A1340" s="1">
        <v>1339</v>
      </c>
      <c r="B1340" s="1" t="s">
        <v>6</v>
      </c>
      <c r="C1340" s="1" t="s">
        <v>7</v>
      </c>
      <c r="D1340" s="1" t="s">
        <v>3594</v>
      </c>
      <c r="E1340" s="1" t="s">
        <v>3595</v>
      </c>
      <c r="F1340" s="1" t="s">
        <v>6255</v>
      </c>
      <c r="G1340" s="1" t="s">
        <v>7308</v>
      </c>
      <c r="H1340" s="1" t="s">
        <v>7309</v>
      </c>
      <c r="I1340" s="52" t="s">
        <v>3203</v>
      </c>
      <c r="J1340" s="52" t="s">
        <v>3204</v>
      </c>
      <c r="K1340" s="52" t="s">
        <v>3597</v>
      </c>
      <c r="M1340" s="2"/>
      <c r="O1340" s="1" t="s">
        <v>7348</v>
      </c>
      <c r="P1340" s="52" t="s">
        <v>4215</v>
      </c>
    </row>
    <row r="1341" ht="13.2" spans="1:16">
      <c r="A1341" s="1">
        <v>1340</v>
      </c>
      <c r="B1341" s="1" t="s">
        <v>6</v>
      </c>
      <c r="C1341" s="1" t="s">
        <v>7</v>
      </c>
      <c r="D1341" s="1" t="s">
        <v>3594</v>
      </c>
      <c r="E1341" s="1" t="s">
        <v>3595</v>
      </c>
      <c r="F1341" s="1" t="s">
        <v>6255</v>
      </c>
      <c r="G1341" s="1" t="s">
        <v>7308</v>
      </c>
      <c r="H1341" s="1" t="s">
        <v>7309</v>
      </c>
      <c r="I1341" s="52" t="s">
        <v>3205</v>
      </c>
      <c r="J1341" s="52" t="s">
        <v>3206</v>
      </c>
      <c r="K1341" s="52" t="s">
        <v>3597</v>
      </c>
      <c r="M1341" s="2"/>
      <c r="O1341" s="1" t="s">
        <v>7350</v>
      </c>
      <c r="P1341" s="52" t="s">
        <v>3118</v>
      </c>
    </row>
    <row r="1342" ht="13.2" spans="1:18">
      <c r="A1342" s="1">
        <v>1341</v>
      </c>
      <c r="B1342" s="1" t="s">
        <v>6</v>
      </c>
      <c r="C1342" s="1" t="s">
        <v>8</v>
      </c>
      <c r="D1342" s="1" t="s">
        <v>3594</v>
      </c>
      <c r="E1342" s="1" t="s">
        <v>3595</v>
      </c>
      <c r="F1342" s="1" t="s">
        <v>6255</v>
      </c>
      <c r="G1342" s="1" t="s">
        <v>7308</v>
      </c>
      <c r="H1342" s="1" t="s">
        <v>7309</v>
      </c>
      <c r="I1342" s="52" t="s">
        <v>3207</v>
      </c>
      <c r="J1342" s="52" t="s">
        <v>3208</v>
      </c>
      <c r="K1342" s="1" t="s">
        <v>3602</v>
      </c>
      <c r="M1342" s="2"/>
      <c r="O1342" s="1" t="s">
        <v>7352</v>
      </c>
      <c r="P1342" s="52" t="s">
        <v>4863</v>
      </c>
      <c r="R1342" s="1" t="s">
        <v>3609</v>
      </c>
    </row>
    <row r="1343" ht="13.2" spans="1:16">
      <c r="A1343" s="1">
        <v>1342</v>
      </c>
      <c r="B1343" s="1" t="s">
        <v>6</v>
      </c>
      <c r="C1343" s="1" t="s">
        <v>7</v>
      </c>
      <c r="D1343" s="1" t="s">
        <v>3594</v>
      </c>
      <c r="E1343" s="1" t="s">
        <v>3595</v>
      </c>
      <c r="F1343" s="1" t="s">
        <v>6255</v>
      </c>
      <c r="G1343" s="1" t="s">
        <v>7308</v>
      </c>
      <c r="H1343" s="1" t="s">
        <v>7309</v>
      </c>
      <c r="I1343" s="52" t="s">
        <v>3209</v>
      </c>
      <c r="J1343" s="52" t="s">
        <v>3210</v>
      </c>
      <c r="K1343" s="52" t="s">
        <v>3597</v>
      </c>
      <c r="M1343" s="2"/>
      <c r="O1343" s="1" t="s">
        <v>7353</v>
      </c>
      <c r="P1343" s="52" t="s">
        <v>5122</v>
      </c>
    </row>
    <row r="1344" ht="13.2" spans="1:18">
      <c r="A1344" s="1">
        <v>1343</v>
      </c>
      <c r="B1344" s="1" t="s">
        <v>6</v>
      </c>
      <c r="C1344" s="1" t="s">
        <v>8</v>
      </c>
      <c r="D1344" s="1" t="s">
        <v>3594</v>
      </c>
      <c r="E1344" s="1" t="s">
        <v>3595</v>
      </c>
      <c r="F1344" s="1" t="s">
        <v>6255</v>
      </c>
      <c r="G1344" s="1" t="s">
        <v>7308</v>
      </c>
      <c r="H1344" s="1" t="s">
        <v>7309</v>
      </c>
      <c r="I1344" s="52" t="s">
        <v>3211</v>
      </c>
      <c r="J1344" s="52" t="s">
        <v>3212</v>
      </c>
      <c r="K1344" s="52" t="s">
        <v>3597</v>
      </c>
      <c r="M1344" s="2"/>
      <c r="O1344" s="1" t="s">
        <v>7356</v>
      </c>
      <c r="P1344" s="52" t="s">
        <v>4167</v>
      </c>
      <c r="R1344" s="1" t="s">
        <v>3609</v>
      </c>
    </row>
    <row r="1345" ht="13.2" spans="1:16">
      <c r="A1345" s="1">
        <v>1344</v>
      </c>
      <c r="B1345" s="1" t="s">
        <v>6</v>
      </c>
      <c r="C1345" s="1" t="s">
        <v>7</v>
      </c>
      <c r="D1345" s="1" t="s">
        <v>3594</v>
      </c>
      <c r="E1345" s="1" t="s">
        <v>3595</v>
      </c>
      <c r="F1345" s="1" t="s">
        <v>6255</v>
      </c>
      <c r="G1345" s="1" t="s">
        <v>7308</v>
      </c>
      <c r="H1345" s="1" t="s">
        <v>7309</v>
      </c>
      <c r="I1345" s="52" t="s">
        <v>3213</v>
      </c>
      <c r="J1345" s="52" t="s">
        <v>3214</v>
      </c>
      <c r="K1345" s="52" t="s">
        <v>3597</v>
      </c>
      <c r="M1345" s="2"/>
      <c r="O1345" s="1" t="s">
        <v>7357</v>
      </c>
      <c r="P1345" s="52" t="s">
        <v>4050</v>
      </c>
    </row>
    <row r="1346" ht="13.2" spans="1:16">
      <c r="A1346" s="1">
        <v>1345</v>
      </c>
      <c r="B1346" s="1" t="s">
        <v>6</v>
      </c>
      <c r="C1346" s="1" t="s">
        <v>7</v>
      </c>
      <c r="D1346" s="1" t="s">
        <v>3594</v>
      </c>
      <c r="E1346" s="1" t="s">
        <v>3595</v>
      </c>
      <c r="F1346" s="1" t="s">
        <v>6255</v>
      </c>
      <c r="G1346" s="1" t="s">
        <v>7308</v>
      </c>
      <c r="H1346" s="1" t="s">
        <v>7309</v>
      </c>
      <c r="I1346" s="52" t="s">
        <v>3215</v>
      </c>
      <c r="J1346" s="52" t="s">
        <v>3216</v>
      </c>
      <c r="K1346" s="1" t="s">
        <v>3602</v>
      </c>
      <c r="M1346" s="2"/>
      <c r="O1346" s="1" t="s">
        <v>7359</v>
      </c>
      <c r="P1346" s="52" t="s">
        <v>3774</v>
      </c>
    </row>
    <row r="1347" ht="13.2" spans="1:16">
      <c r="A1347" s="1">
        <v>1346</v>
      </c>
      <c r="B1347" s="1" t="s">
        <v>6</v>
      </c>
      <c r="C1347" s="1" t="s">
        <v>7</v>
      </c>
      <c r="D1347" s="1" t="s">
        <v>3594</v>
      </c>
      <c r="E1347" s="1" t="s">
        <v>3595</v>
      </c>
      <c r="F1347" s="1" t="s">
        <v>6255</v>
      </c>
      <c r="G1347" s="1" t="s">
        <v>7308</v>
      </c>
      <c r="H1347" s="1" t="s">
        <v>7309</v>
      </c>
      <c r="I1347" s="52" t="s">
        <v>3217</v>
      </c>
      <c r="J1347" s="52" t="s">
        <v>3218</v>
      </c>
      <c r="K1347" s="1" t="s">
        <v>3602</v>
      </c>
      <c r="M1347" s="2"/>
      <c r="O1347" s="1" t="s">
        <v>7361</v>
      </c>
      <c r="P1347" s="52" t="s">
        <v>4977</v>
      </c>
    </row>
    <row r="1348" ht="13.2" spans="1:18">
      <c r="A1348" s="1">
        <v>1347</v>
      </c>
      <c r="B1348" s="1" t="s">
        <v>6</v>
      </c>
      <c r="C1348" s="1" t="s">
        <v>8</v>
      </c>
      <c r="D1348" s="1" t="s">
        <v>3594</v>
      </c>
      <c r="E1348" s="1" t="s">
        <v>3595</v>
      </c>
      <c r="F1348" s="1" t="s">
        <v>6255</v>
      </c>
      <c r="G1348" s="1" t="s">
        <v>7308</v>
      </c>
      <c r="H1348" s="1" t="s">
        <v>7309</v>
      </c>
      <c r="I1348" s="52" t="s">
        <v>3219</v>
      </c>
      <c r="J1348" s="52" t="s">
        <v>3220</v>
      </c>
      <c r="K1348" s="52" t="s">
        <v>3597</v>
      </c>
      <c r="M1348" s="2"/>
      <c r="O1348" s="1" t="s">
        <v>7363</v>
      </c>
      <c r="P1348" s="52" t="s">
        <v>2938</v>
      </c>
      <c r="R1348" s="1" t="s">
        <v>3609</v>
      </c>
    </row>
    <row r="1349" ht="13.2" spans="1:16">
      <c r="A1349" s="1">
        <v>1348</v>
      </c>
      <c r="B1349" s="1" t="s">
        <v>6</v>
      </c>
      <c r="C1349" s="1" t="s">
        <v>7</v>
      </c>
      <c r="D1349" s="1" t="s">
        <v>3594</v>
      </c>
      <c r="E1349" s="1" t="s">
        <v>3595</v>
      </c>
      <c r="F1349" s="1" t="s">
        <v>6255</v>
      </c>
      <c r="G1349" s="1" t="s">
        <v>7308</v>
      </c>
      <c r="H1349" s="1" t="s">
        <v>7309</v>
      </c>
      <c r="I1349" s="52" t="s">
        <v>3221</v>
      </c>
      <c r="J1349" s="52" t="s">
        <v>3222</v>
      </c>
      <c r="K1349" s="1" t="s">
        <v>3602</v>
      </c>
      <c r="M1349" s="2"/>
      <c r="O1349" s="1" t="s">
        <v>7364</v>
      </c>
      <c r="P1349" s="52" t="s">
        <v>4231</v>
      </c>
    </row>
    <row r="1350" ht="13.2" spans="1:18">
      <c r="A1350" s="1">
        <v>1349</v>
      </c>
      <c r="B1350" s="1" t="s">
        <v>6</v>
      </c>
      <c r="C1350" s="1" t="s">
        <v>8</v>
      </c>
      <c r="D1350" s="1" t="s">
        <v>3594</v>
      </c>
      <c r="E1350" s="1" t="s">
        <v>3595</v>
      </c>
      <c r="F1350" s="1" t="s">
        <v>6255</v>
      </c>
      <c r="G1350" s="1" t="s">
        <v>7308</v>
      </c>
      <c r="H1350" s="1" t="s">
        <v>7309</v>
      </c>
      <c r="I1350" s="52" t="s">
        <v>3223</v>
      </c>
      <c r="J1350" s="52" t="s">
        <v>3224</v>
      </c>
      <c r="K1350" s="1" t="s">
        <v>3602</v>
      </c>
      <c r="M1350" s="2"/>
      <c r="O1350" s="1" t="s">
        <v>7366</v>
      </c>
      <c r="P1350" s="52" t="s">
        <v>4378</v>
      </c>
      <c r="R1350" s="1" t="s">
        <v>3609</v>
      </c>
    </row>
    <row r="1351" ht="13.2" spans="1:16">
      <c r="A1351" s="1">
        <v>1350</v>
      </c>
      <c r="B1351" s="1" t="s">
        <v>6</v>
      </c>
      <c r="C1351" s="1" t="s">
        <v>7</v>
      </c>
      <c r="D1351" s="1" t="s">
        <v>3594</v>
      </c>
      <c r="E1351" s="1" t="s">
        <v>3595</v>
      </c>
      <c r="F1351" s="1" t="s">
        <v>6255</v>
      </c>
      <c r="G1351" s="1" t="s">
        <v>7308</v>
      </c>
      <c r="H1351" s="1" t="s">
        <v>7309</v>
      </c>
      <c r="I1351" s="52" t="s">
        <v>3225</v>
      </c>
      <c r="J1351" s="52" t="s">
        <v>3226</v>
      </c>
      <c r="K1351" s="1" t="s">
        <v>3602</v>
      </c>
      <c r="M1351" s="2"/>
      <c r="O1351" s="1" t="s">
        <v>7367</v>
      </c>
      <c r="P1351" s="52" t="s">
        <v>4194</v>
      </c>
    </row>
    <row r="1352" ht="13.2" spans="1:16">
      <c r="A1352" s="1">
        <v>1351</v>
      </c>
      <c r="B1352" s="1" t="s">
        <v>6</v>
      </c>
      <c r="C1352" s="1" t="s">
        <v>7</v>
      </c>
      <c r="D1352" s="1" t="s">
        <v>3594</v>
      </c>
      <c r="E1352" s="1" t="s">
        <v>3595</v>
      </c>
      <c r="F1352" s="1" t="s">
        <v>6255</v>
      </c>
      <c r="G1352" s="1" t="s">
        <v>7308</v>
      </c>
      <c r="H1352" s="1" t="s">
        <v>7309</v>
      </c>
      <c r="I1352" s="52" t="s">
        <v>3227</v>
      </c>
      <c r="J1352" s="52" t="s">
        <v>3228</v>
      </c>
      <c r="K1352" s="1" t="s">
        <v>3602</v>
      </c>
      <c r="M1352" s="2"/>
      <c r="O1352" s="1" t="s">
        <v>7369</v>
      </c>
      <c r="P1352" s="52" t="s">
        <v>6165</v>
      </c>
    </row>
    <row r="1353" ht="13.2" spans="1:16">
      <c r="A1353" s="1">
        <v>1352</v>
      </c>
      <c r="B1353" s="1" t="s">
        <v>6</v>
      </c>
      <c r="C1353" s="1" t="s">
        <v>7</v>
      </c>
      <c r="D1353" s="1" t="s">
        <v>3594</v>
      </c>
      <c r="E1353" s="1" t="s">
        <v>3595</v>
      </c>
      <c r="F1353" s="1" t="s">
        <v>6255</v>
      </c>
      <c r="G1353" s="1" t="s">
        <v>7308</v>
      </c>
      <c r="H1353" s="1" t="s">
        <v>7309</v>
      </c>
      <c r="I1353" s="52" t="s">
        <v>3229</v>
      </c>
      <c r="J1353" s="52" t="s">
        <v>3230</v>
      </c>
      <c r="K1353" s="1" t="s">
        <v>3602</v>
      </c>
      <c r="M1353" s="2"/>
      <c r="O1353" s="1" t="s">
        <v>7371</v>
      </c>
      <c r="P1353" s="52" t="s">
        <v>7372</v>
      </c>
    </row>
    <row r="1354" ht="13.2" spans="1:16">
      <c r="A1354" s="1">
        <v>1353</v>
      </c>
      <c r="B1354" s="1" t="s">
        <v>6</v>
      </c>
      <c r="C1354" s="1" t="s">
        <v>7</v>
      </c>
      <c r="D1354" s="1" t="s">
        <v>3594</v>
      </c>
      <c r="E1354" s="1" t="s">
        <v>3595</v>
      </c>
      <c r="F1354" s="1" t="s">
        <v>6255</v>
      </c>
      <c r="G1354" s="1" t="s">
        <v>7308</v>
      </c>
      <c r="H1354" s="1" t="s">
        <v>7309</v>
      </c>
      <c r="I1354" s="52" t="s">
        <v>3231</v>
      </c>
      <c r="J1354" s="52" t="s">
        <v>3232</v>
      </c>
      <c r="K1354" s="1" t="s">
        <v>3602</v>
      </c>
      <c r="M1354" s="2"/>
      <c r="O1354" s="1" t="s">
        <v>7374</v>
      </c>
      <c r="P1354" s="52" t="s">
        <v>5745</v>
      </c>
    </row>
    <row r="1355" ht="13.2" spans="1:16">
      <c r="A1355" s="1">
        <v>1354</v>
      </c>
      <c r="B1355" s="1" t="s">
        <v>6</v>
      </c>
      <c r="C1355" s="1" t="s">
        <v>7</v>
      </c>
      <c r="D1355" s="1" t="s">
        <v>3594</v>
      </c>
      <c r="E1355" s="1" t="s">
        <v>3595</v>
      </c>
      <c r="F1355" s="1" t="s">
        <v>6255</v>
      </c>
      <c r="G1355" s="1" t="s">
        <v>7308</v>
      </c>
      <c r="H1355" s="1" t="s">
        <v>7309</v>
      </c>
      <c r="I1355" s="52" t="s">
        <v>3233</v>
      </c>
      <c r="J1355" s="52" t="s">
        <v>3234</v>
      </c>
      <c r="K1355" s="1" t="s">
        <v>3602</v>
      </c>
      <c r="M1355" s="2"/>
      <c r="O1355" s="1" t="s">
        <v>7376</v>
      </c>
      <c r="P1355" s="52" t="s">
        <v>3877</v>
      </c>
    </row>
    <row r="1356" ht="13.2" spans="1:16">
      <c r="A1356" s="1">
        <v>1355</v>
      </c>
      <c r="B1356" s="1" t="s">
        <v>6</v>
      </c>
      <c r="C1356" s="1" t="s">
        <v>7</v>
      </c>
      <c r="D1356" s="1" t="s">
        <v>3594</v>
      </c>
      <c r="E1356" s="1" t="s">
        <v>3595</v>
      </c>
      <c r="F1356" s="1" t="s">
        <v>6255</v>
      </c>
      <c r="G1356" s="1" t="s">
        <v>7308</v>
      </c>
      <c r="H1356" s="1" t="s">
        <v>7309</v>
      </c>
      <c r="I1356" s="52" t="s">
        <v>3235</v>
      </c>
      <c r="J1356" s="52" t="s">
        <v>3236</v>
      </c>
      <c r="K1356" s="1" t="s">
        <v>3602</v>
      </c>
      <c r="M1356" s="2"/>
      <c r="O1356" s="1" t="s">
        <v>7378</v>
      </c>
      <c r="P1356" s="52" t="s">
        <v>4969</v>
      </c>
    </row>
    <row r="1357" ht="13.2" spans="1:16">
      <c r="A1357" s="1">
        <v>1356</v>
      </c>
      <c r="B1357" s="1" t="s">
        <v>6</v>
      </c>
      <c r="C1357" s="1" t="s">
        <v>7</v>
      </c>
      <c r="D1357" s="1" t="s">
        <v>3594</v>
      </c>
      <c r="E1357" s="1" t="s">
        <v>3595</v>
      </c>
      <c r="F1357" s="1" t="s">
        <v>6255</v>
      </c>
      <c r="G1357" s="1" t="s">
        <v>7308</v>
      </c>
      <c r="H1357" s="1" t="s">
        <v>7309</v>
      </c>
      <c r="I1357" s="52" t="s">
        <v>3237</v>
      </c>
      <c r="J1357" s="52" t="s">
        <v>3238</v>
      </c>
      <c r="K1357" s="52" t="s">
        <v>3597</v>
      </c>
      <c r="M1357" s="2"/>
      <c r="O1357" s="1" t="s">
        <v>7380</v>
      </c>
      <c r="P1357" s="52" t="s">
        <v>4050</v>
      </c>
    </row>
    <row r="1358" ht="13.2" spans="1:18">
      <c r="A1358" s="1">
        <v>1357</v>
      </c>
      <c r="B1358" s="1" t="s">
        <v>6</v>
      </c>
      <c r="C1358" s="1" t="s">
        <v>8</v>
      </c>
      <c r="D1358" s="1" t="s">
        <v>3594</v>
      </c>
      <c r="E1358" s="1" t="s">
        <v>3595</v>
      </c>
      <c r="F1358" s="1" t="s">
        <v>6255</v>
      </c>
      <c r="G1358" s="1" t="s">
        <v>7382</v>
      </c>
      <c r="H1358" s="1" t="s">
        <v>7383</v>
      </c>
      <c r="I1358" s="52" t="s">
        <v>3239</v>
      </c>
      <c r="J1358" s="52" t="s">
        <v>3240</v>
      </c>
      <c r="K1358" s="52" t="s">
        <v>3597</v>
      </c>
      <c r="M1358" s="2"/>
      <c r="O1358" s="1" t="s">
        <v>7384</v>
      </c>
      <c r="P1358" s="52" t="s">
        <v>7385</v>
      </c>
      <c r="R1358" s="1" t="s">
        <v>3609</v>
      </c>
    </row>
    <row r="1359" ht="13.2" spans="1:18">
      <c r="A1359" s="1">
        <v>1358</v>
      </c>
      <c r="B1359" s="1" t="s">
        <v>6</v>
      </c>
      <c r="C1359" s="1" t="s">
        <v>8</v>
      </c>
      <c r="D1359" s="1" t="s">
        <v>3594</v>
      </c>
      <c r="E1359" s="1" t="s">
        <v>3595</v>
      </c>
      <c r="F1359" s="1" t="s">
        <v>6255</v>
      </c>
      <c r="G1359" s="1" t="s">
        <v>7382</v>
      </c>
      <c r="H1359" s="1" t="s">
        <v>7383</v>
      </c>
      <c r="I1359" s="52" t="s">
        <v>3241</v>
      </c>
      <c r="J1359" s="52" t="s">
        <v>3242</v>
      </c>
      <c r="K1359" s="1" t="s">
        <v>3602</v>
      </c>
      <c r="M1359" s="2"/>
      <c r="O1359" s="1" t="s">
        <v>7386</v>
      </c>
      <c r="P1359" s="52" t="s">
        <v>7387</v>
      </c>
      <c r="R1359" s="1" t="s">
        <v>3609</v>
      </c>
    </row>
    <row r="1360" ht="13.2" spans="1:16">
      <c r="A1360" s="1">
        <v>1359</v>
      </c>
      <c r="B1360" s="1" t="s">
        <v>6</v>
      </c>
      <c r="C1360" s="1" t="s">
        <v>7</v>
      </c>
      <c r="D1360" s="1" t="s">
        <v>3594</v>
      </c>
      <c r="E1360" s="1" t="s">
        <v>3595</v>
      </c>
      <c r="F1360" s="1" t="s">
        <v>6255</v>
      </c>
      <c r="G1360" s="1" t="s">
        <v>7382</v>
      </c>
      <c r="H1360" s="1" t="s">
        <v>7383</v>
      </c>
      <c r="I1360" s="52" t="s">
        <v>3243</v>
      </c>
      <c r="J1360" s="52" t="s">
        <v>3244</v>
      </c>
      <c r="K1360" s="52" t="s">
        <v>3597</v>
      </c>
      <c r="M1360" s="2"/>
      <c r="O1360" s="1" t="s">
        <v>7388</v>
      </c>
      <c r="P1360" s="52" t="s">
        <v>4627</v>
      </c>
    </row>
    <row r="1361" ht="13.2" spans="1:16">
      <c r="A1361" s="1">
        <v>1360</v>
      </c>
      <c r="B1361" s="1" t="s">
        <v>6</v>
      </c>
      <c r="C1361" s="1" t="s">
        <v>7</v>
      </c>
      <c r="D1361" s="1" t="s">
        <v>3594</v>
      </c>
      <c r="E1361" s="1" t="s">
        <v>3595</v>
      </c>
      <c r="F1361" s="1" t="s">
        <v>6255</v>
      </c>
      <c r="G1361" s="1" t="s">
        <v>7382</v>
      </c>
      <c r="H1361" s="1" t="s">
        <v>7383</v>
      </c>
      <c r="I1361" s="52" t="s">
        <v>3245</v>
      </c>
      <c r="J1361" s="52" t="s">
        <v>3246</v>
      </c>
      <c r="K1361" s="52" t="s">
        <v>3597</v>
      </c>
      <c r="M1361" s="2"/>
      <c r="N1361" s="1" t="s">
        <v>7390</v>
      </c>
      <c r="O1361" s="1" t="s">
        <v>7391</v>
      </c>
      <c r="P1361" s="52" t="s">
        <v>5360</v>
      </c>
    </row>
    <row r="1362" ht="13.2" spans="1:18">
      <c r="A1362" s="1">
        <v>1361</v>
      </c>
      <c r="B1362" s="1" t="s">
        <v>6</v>
      </c>
      <c r="C1362" s="1" t="s">
        <v>8</v>
      </c>
      <c r="D1362" s="1" t="s">
        <v>3594</v>
      </c>
      <c r="E1362" s="1" t="s">
        <v>3595</v>
      </c>
      <c r="F1362" s="1" t="s">
        <v>6255</v>
      </c>
      <c r="G1362" s="1" t="s">
        <v>7382</v>
      </c>
      <c r="H1362" s="1" t="s">
        <v>7383</v>
      </c>
      <c r="I1362" s="52" t="s">
        <v>3247</v>
      </c>
      <c r="J1362" s="52" t="s">
        <v>3248</v>
      </c>
      <c r="K1362" s="52" t="s">
        <v>3597</v>
      </c>
      <c r="M1362" s="2"/>
      <c r="O1362" s="1" t="s">
        <v>7393</v>
      </c>
      <c r="P1362" s="52" t="s">
        <v>6053</v>
      </c>
      <c r="R1362" s="1" t="s">
        <v>3609</v>
      </c>
    </row>
    <row r="1363" ht="13.2" spans="1:16">
      <c r="A1363" s="1">
        <v>1362</v>
      </c>
      <c r="B1363" s="1" t="s">
        <v>6</v>
      </c>
      <c r="C1363" s="1" t="s">
        <v>7</v>
      </c>
      <c r="D1363" s="1" t="s">
        <v>3594</v>
      </c>
      <c r="E1363" s="1" t="s">
        <v>3595</v>
      </c>
      <c r="F1363" s="1" t="s">
        <v>6255</v>
      </c>
      <c r="G1363" s="1" t="s">
        <v>7382</v>
      </c>
      <c r="H1363" s="1" t="s">
        <v>7383</v>
      </c>
      <c r="I1363" s="52" t="s">
        <v>3249</v>
      </c>
      <c r="J1363" s="52" t="s">
        <v>3250</v>
      </c>
      <c r="K1363" s="1" t="s">
        <v>3602</v>
      </c>
      <c r="M1363" s="2"/>
      <c r="O1363" s="1" t="s">
        <v>7394</v>
      </c>
      <c r="P1363" s="52" t="s">
        <v>3877</v>
      </c>
    </row>
    <row r="1364" ht="13.2" spans="1:16">
      <c r="A1364" s="1">
        <v>1363</v>
      </c>
      <c r="B1364" s="1" t="s">
        <v>6</v>
      </c>
      <c r="C1364" s="1" t="s">
        <v>7</v>
      </c>
      <c r="D1364" s="1" t="s">
        <v>3594</v>
      </c>
      <c r="E1364" s="1" t="s">
        <v>3595</v>
      </c>
      <c r="F1364" s="1" t="s">
        <v>6255</v>
      </c>
      <c r="G1364" s="1" t="s">
        <v>7382</v>
      </c>
      <c r="H1364" s="1" t="s">
        <v>7383</v>
      </c>
      <c r="I1364" s="52" t="s">
        <v>3251</v>
      </c>
      <c r="J1364" s="52" t="s">
        <v>3252</v>
      </c>
      <c r="K1364" s="1" t="s">
        <v>3602</v>
      </c>
      <c r="M1364" s="2"/>
      <c r="O1364" s="1" t="s">
        <v>7396</v>
      </c>
      <c r="P1364" s="52" t="s">
        <v>3447</v>
      </c>
    </row>
    <row r="1365" ht="13.2" spans="1:18">
      <c r="A1365" s="1">
        <v>1364</v>
      </c>
      <c r="B1365" s="1" t="s">
        <v>6</v>
      </c>
      <c r="C1365" s="1" t="s">
        <v>8</v>
      </c>
      <c r="D1365" s="1" t="s">
        <v>3594</v>
      </c>
      <c r="E1365" s="1" t="s">
        <v>3595</v>
      </c>
      <c r="F1365" s="1" t="s">
        <v>6255</v>
      </c>
      <c r="G1365" s="1" t="s">
        <v>7382</v>
      </c>
      <c r="H1365" s="1" t="s">
        <v>7383</v>
      </c>
      <c r="I1365" s="52" t="s">
        <v>3253</v>
      </c>
      <c r="J1365" s="52" t="s">
        <v>3254</v>
      </c>
      <c r="K1365" s="52" t="s">
        <v>3597</v>
      </c>
      <c r="M1365" s="2"/>
      <c r="O1365" s="1" t="s">
        <v>7398</v>
      </c>
      <c r="P1365" s="52" t="s">
        <v>5107</v>
      </c>
      <c r="R1365" s="1" t="s">
        <v>3609</v>
      </c>
    </row>
    <row r="1366" ht="13.2" spans="1:16">
      <c r="A1366" s="1">
        <v>1365</v>
      </c>
      <c r="B1366" s="1" t="s">
        <v>6</v>
      </c>
      <c r="C1366" s="1" t="s">
        <v>7</v>
      </c>
      <c r="D1366" s="1" t="s">
        <v>3594</v>
      </c>
      <c r="E1366" s="1" t="s">
        <v>3595</v>
      </c>
      <c r="F1366" s="1" t="s">
        <v>6255</v>
      </c>
      <c r="G1366" s="1" t="s">
        <v>7382</v>
      </c>
      <c r="H1366" s="1" t="s">
        <v>7383</v>
      </c>
      <c r="I1366" s="52" t="s">
        <v>3255</v>
      </c>
      <c r="J1366" s="52" t="s">
        <v>3256</v>
      </c>
      <c r="K1366" s="1" t="s">
        <v>3602</v>
      </c>
      <c r="M1366" s="2"/>
      <c r="O1366" s="1" t="s">
        <v>7399</v>
      </c>
      <c r="P1366" s="52" t="s">
        <v>4223</v>
      </c>
    </row>
    <row r="1367" ht="13.2" spans="1:16">
      <c r="A1367" s="1">
        <v>1366</v>
      </c>
      <c r="B1367" s="1" t="s">
        <v>6</v>
      </c>
      <c r="C1367" s="1" t="s">
        <v>7</v>
      </c>
      <c r="D1367" s="1" t="s">
        <v>3594</v>
      </c>
      <c r="E1367" s="1" t="s">
        <v>3595</v>
      </c>
      <c r="F1367" s="1" t="s">
        <v>6255</v>
      </c>
      <c r="G1367" s="1" t="s">
        <v>7382</v>
      </c>
      <c r="H1367" s="1" t="s">
        <v>7383</v>
      </c>
      <c r="I1367" s="52" t="s">
        <v>3257</v>
      </c>
      <c r="J1367" s="52" t="s">
        <v>3258</v>
      </c>
      <c r="K1367" s="1" t="s">
        <v>3602</v>
      </c>
      <c r="M1367" s="2"/>
      <c r="O1367" s="1" t="s">
        <v>7401</v>
      </c>
      <c r="P1367" s="52" t="s">
        <v>5859</v>
      </c>
    </row>
    <row r="1368" ht="13.2" spans="1:16">
      <c r="A1368" s="1">
        <v>1367</v>
      </c>
      <c r="B1368" s="1" t="s">
        <v>6</v>
      </c>
      <c r="C1368" s="1" t="s">
        <v>7</v>
      </c>
      <c r="D1368" s="1" t="s">
        <v>3594</v>
      </c>
      <c r="E1368" s="1" t="s">
        <v>3595</v>
      </c>
      <c r="F1368" s="1" t="s">
        <v>6255</v>
      </c>
      <c r="G1368" s="1" t="s">
        <v>7382</v>
      </c>
      <c r="H1368" s="1" t="s">
        <v>7383</v>
      </c>
      <c r="I1368" s="52" t="s">
        <v>3259</v>
      </c>
      <c r="J1368" s="52" t="s">
        <v>3260</v>
      </c>
      <c r="K1368" s="1" t="s">
        <v>3602</v>
      </c>
      <c r="M1368" s="2"/>
      <c r="O1368" s="1" t="s">
        <v>7403</v>
      </c>
      <c r="P1368" s="52" t="s">
        <v>6508</v>
      </c>
    </row>
    <row r="1369" ht="13.2" spans="1:16">
      <c r="A1369" s="1">
        <v>1368</v>
      </c>
      <c r="B1369" s="1" t="s">
        <v>6</v>
      </c>
      <c r="C1369" s="1" t="s">
        <v>7</v>
      </c>
      <c r="D1369" s="1" t="s">
        <v>3594</v>
      </c>
      <c r="E1369" s="1" t="s">
        <v>3595</v>
      </c>
      <c r="F1369" s="1" t="s">
        <v>6255</v>
      </c>
      <c r="G1369" s="1" t="s">
        <v>7382</v>
      </c>
      <c r="H1369" s="1" t="s">
        <v>7383</v>
      </c>
      <c r="I1369" s="52" t="s">
        <v>3261</v>
      </c>
      <c r="J1369" s="52" t="s">
        <v>3262</v>
      </c>
      <c r="K1369" s="1" t="s">
        <v>3602</v>
      </c>
      <c r="M1369" s="2"/>
      <c r="O1369" s="1" t="s">
        <v>7405</v>
      </c>
      <c r="P1369" s="52" t="s">
        <v>7372</v>
      </c>
    </row>
    <row r="1370" ht="13.2" spans="1:16">
      <c r="A1370" s="1">
        <v>1369</v>
      </c>
      <c r="B1370" s="1" t="s">
        <v>6</v>
      </c>
      <c r="C1370" s="1" t="s">
        <v>7</v>
      </c>
      <c r="D1370" s="1" t="s">
        <v>3594</v>
      </c>
      <c r="E1370" s="1" t="s">
        <v>3595</v>
      </c>
      <c r="F1370" s="1" t="s">
        <v>6255</v>
      </c>
      <c r="G1370" s="1" t="s">
        <v>7382</v>
      </c>
      <c r="H1370" s="1" t="s">
        <v>7383</v>
      </c>
      <c r="I1370" s="52" t="s">
        <v>3186</v>
      </c>
      <c r="J1370" s="52" t="s">
        <v>3263</v>
      </c>
      <c r="K1370" s="52" t="s">
        <v>3597</v>
      </c>
      <c r="M1370" s="2"/>
      <c r="O1370" s="1" t="s">
        <v>7407</v>
      </c>
      <c r="P1370" s="52" t="s">
        <v>4840</v>
      </c>
    </row>
    <row r="1371" ht="13.2" spans="1:18">
      <c r="A1371" s="1">
        <v>1370</v>
      </c>
      <c r="B1371" s="1" t="s">
        <v>6</v>
      </c>
      <c r="C1371" s="1" t="s">
        <v>8</v>
      </c>
      <c r="D1371" s="1" t="s">
        <v>3594</v>
      </c>
      <c r="E1371" s="1" t="s">
        <v>3595</v>
      </c>
      <c r="F1371" s="1" t="s">
        <v>6255</v>
      </c>
      <c r="G1371" s="1" t="s">
        <v>7382</v>
      </c>
      <c r="H1371" s="1" t="s">
        <v>7383</v>
      </c>
      <c r="I1371" s="52" t="s">
        <v>3264</v>
      </c>
      <c r="J1371" s="52" t="s">
        <v>3265</v>
      </c>
      <c r="K1371" s="1" t="s">
        <v>3602</v>
      </c>
      <c r="M1371" s="2"/>
      <c r="O1371" s="1" t="s">
        <v>7409</v>
      </c>
      <c r="P1371" s="52" t="s">
        <v>3852</v>
      </c>
      <c r="R1371" s="1" t="s">
        <v>3609</v>
      </c>
    </row>
    <row r="1372" ht="13.2" spans="1:16">
      <c r="A1372" s="1">
        <v>1371</v>
      </c>
      <c r="B1372" s="1" t="s">
        <v>6</v>
      </c>
      <c r="C1372" s="1" t="s">
        <v>7</v>
      </c>
      <c r="D1372" s="1" t="s">
        <v>3594</v>
      </c>
      <c r="E1372" s="1" t="s">
        <v>3595</v>
      </c>
      <c r="F1372" s="1" t="s">
        <v>6255</v>
      </c>
      <c r="G1372" s="1" t="s">
        <v>7382</v>
      </c>
      <c r="H1372" s="1" t="s">
        <v>7383</v>
      </c>
      <c r="I1372" s="52" t="s">
        <v>3266</v>
      </c>
      <c r="J1372" s="52" t="s">
        <v>3267</v>
      </c>
      <c r="K1372" s="52" t="s">
        <v>3597</v>
      </c>
      <c r="M1372" s="2"/>
      <c r="O1372" s="1" t="s">
        <v>7410</v>
      </c>
      <c r="P1372" s="52" t="s">
        <v>4763</v>
      </c>
    </row>
    <row r="1373" ht="13.2" spans="1:18">
      <c r="A1373" s="1">
        <v>1372</v>
      </c>
      <c r="B1373" s="1" t="s">
        <v>6</v>
      </c>
      <c r="C1373" s="1" t="s">
        <v>8</v>
      </c>
      <c r="D1373" s="1" t="s">
        <v>3594</v>
      </c>
      <c r="E1373" s="1" t="s">
        <v>3595</v>
      </c>
      <c r="F1373" s="1" t="s">
        <v>6255</v>
      </c>
      <c r="G1373" s="1" t="s">
        <v>7382</v>
      </c>
      <c r="H1373" s="1" t="s">
        <v>7383</v>
      </c>
      <c r="I1373" s="52" t="s">
        <v>3268</v>
      </c>
      <c r="J1373" s="52" t="s">
        <v>3269</v>
      </c>
      <c r="K1373" s="1" t="s">
        <v>3602</v>
      </c>
      <c r="M1373" s="2"/>
      <c r="O1373" s="1" t="s">
        <v>7412</v>
      </c>
      <c r="P1373" s="52" t="s">
        <v>6087</v>
      </c>
      <c r="R1373" s="1" t="s">
        <v>3609</v>
      </c>
    </row>
    <row r="1374" ht="13.2" spans="1:16">
      <c r="A1374" s="1">
        <v>1373</v>
      </c>
      <c r="B1374" s="1" t="s">
        <v>6</v>
      </c>
      <c r="C1374" s="1" t="s">
        <v>7</v>
      </c>
      <c r="D1374" s="1" t="s">
        <v>3594</v>
      </c>
      <c r="E1374" s="1" t="s">
        <v>3595</v>
      </c>
      <c r="F1374" s="1" t="s">
        <v>6255</v>
      </c>
      <c r="G1374" s="1" t="s">
        <v>7382</v>
      </c>
      <c r="H1374" s="1" t="s">
        <v>7383</v>
      </c>
      <c r="I1374" s="52" t="s">
        <v>3270</v>
      </c>
      <c r="J1374" s="52" t="s">
        <v>3271</v>
      </c>
      <c r="K1374" s="52" t="s">
        <v>3597</v>
      </c>
      <c r="M1374" s="2"/>
      <c r="O1374" s="1" t="s">
        <v>7413</v>
      </c>
      <c r="P1374" s="52" t="s">
        <v>3665</v>
      </c>
    </row>
    <row r="1375" ht="13.2" spans="1:16">
      <c r="A1375" s="1">
        <v>1374</v>
      </c>
      <c r="B1375" s="1" t="s">
        <v>6</v>
      </c>
      <c r="C1375" s="1" t="s">
        <v>7</v>
      </c>
      <c r="D1375" s="1" t="s">
        <v>3594</v>
      </c>
      <c r="E1375" s="1" t="s">
        <v>3595</v>
      </c>
      <c r="F1375" s="1" t="s">
        <v>6255</v>
      </c>
      <c r="G1375" s="1" t="s">
        <v>7382</v>
      </c>
      <c r="H1375" s="1" t="s">
        <v>7383</v>
      </c>
      <c r="I1375" s="52" t="s">
        <v>3272</v>
      </c>
      <c r="J1375" s="52" t="s">
        <v>3273</v>
      </c>
      <c r="K1375" s="52" t="s">
        <v>3597</v>
      </c>
      <c r="M1375" s="2"/>
      <c r="O1375" s="1" t="s">
        <v>7415</v>
      </c>
      <c r="P1375" s="52" t="s">
        <v>4058</v>
      </c>
    </row>
    <row r="1376" ht="13.2" spans="1:16">
      <c r="A1376" s="1">
        <v>1375</v>
      </c>
      <c r="B1376" s="1" t="s">
        <v>6</v>
      </c>
      <c r="C1376" s="1" t="s">
        <v>7</v>
      </c>
      <c r="D1376" s="1" t="s">
        <v>3594</v>
      </c>
      <c r="E1376" s="1" t="s">
        <v>3595</v>
      </c>
      <c r="F1376" s="1" t="s">
        <v>6255</v>
      </c>
      <c r="G1376" s="1" t="s">
        <v>7382</v>
      </c>
      <c r="H1376" s="1" t="s">
        <v>7383</v>
      </c>
      <c r="I1376" s="52" t="s">
        <v>3274</v>
      </c>
      <c r="J1376" s="52" t="s">
        <v>3275</v>
      </c>
      <c r="K1376" s="52" t="s">
        <v>3597</v>
      </c>
      <c r="M1376" s="2"/>
      <c r="O1376" s="1" t="s">
        <v>7417</v>
      </c>
      <c r="P1376" s="52" t="s">
        <v>3761</v>
      </c>
    </row>
    <row r="1377" ht="13.2" spans="1:16">
      <c r="A1377" s="1">
        <v>1376</v>
      </c>
      <c r="B1377" s="1" t="s">
        <v>6</v>
      </c>
      <c r="C1377" s="1" t="s">
        <v>7</v>
      </c>
      <c r="D1377" s="1" t="s">
        <v>3594</v>
      </c>
      <c r="E1377" s="1" t="s">
        <v>3595</v>
      </c>
      <c r="F1377" s="1" t="s">
        <v>6255</v>
      </c>
      <c r="G1377" s="1" t="s">
        <v>7382</v>
      </c>
      <c r="H1377" s="1" t="s">
        <v>7383</v>
      </c>
      <c r="I1377" s="52" t="s">
        <v>3276</v>
      </c>
      <c r="J1377" s="52" t="s">
        <v>3277</v>
      </c>
      <c r="K1377" s="52" t="s">
        <v>3597</v>
      </c>
      <c r="M1377" s="2"/>
      <c r="O1377" s="1" t="s">
        <v>7419</v>
      </c>
      <c r="P1377" s="52" t="s">
        <v>5163</v>
      </c>
    </row>
    <row r="1378" ht="13.2" spans="1:16">
      <c r="A1378" s="1">
        <v>1377</v>
      </c>
      <c r="B1378" s="1" t="s">
        <v>6</v>
      </c>
      <c r="C1378" s="1" t="s">
        <v>7</v>
      </c>
      <c r="D1378" s="1" t="s">
        <v>3594</v>
      </c>
      <c r="E1378" s="1" t="s">
        <v>3595</v>
      </c>
      <c r="F1378" s="1" t="s">
        <v>6255</v>
      </c>
      <c r="G1378" s="1" t="s">
        <v>7382</v>
      </c>
      <c r="H1378" s="1" t="s">
        <v>7383</v>
      </c>
      <c r="I1378" s="52" t="s">
        <v>3278</v>
      </c>
      <c r="J1378" s="52" t="s">
        <v>3279</v>
      </c>
      <c r="K1378" s="52" t="s">
        <v>3597</v>
      </c>
      <c r="M1378" s="2"/>
      <c r="O1378" s="1" t="s">
        <v>7421</v>
      </c>
      <c r="P1378" s="52" t="s">
        <v>7422</v>
      </c>
    </row>
    <row r="1379" ht="13.2" spans="1:16">
      <c r="A1379" s="1">
        <v>1378</v>
      </c>
      <c r="B1379" s="1" t="s">
        <v>6</v>
      </c>
      <c r="C1379" s="1" t="s">
        <v>7</v>
      </c>
      <c r="D1379" s="1" t="s">
        <v>3594</v>
      </c>
      <c r="E1379" s="1" t="s">
        <v>3595</v>
      </c>
      <c r="F1379" s="1" t="s">
        <v>6255</v>
      </c>
      <c r="G1379" s="1" t="s">
        <v>7382</v>
      </c>
      <c r="H1379" s="1" t="s">
        <v>7383</v>
      </c>
      <c r="I1379" s="52" t="s">
        <v>3280</v>
      </c>
      <c r="J1379" s="52" t="s">
        <v>3281</v>
      </c>
      <c r="K1379" s="52" t="s">
        <v>3597</v>
      </c>
      <c r="M1379" s="2"/>
      <c r="O1379" s="1" t="s">
        <v>7425</v>
      </c>
      <c r="P1379" s="52" t="s">
        <v>5629</v>
      </c>
    </row>
    <row r="1380" ht="13.2" spans="1:16">
      <c r="A1380" s="1">
        <v>1379</v>
      </c>
      <c r="B1380" s="1" t="s">
        <v>6</v>
      </c>
      <c r="C1380" s="1" t="s">
        <v>7</v>
      </c>
      <c r="D1380" s="1" t="s">
        <v>3594</v>
      </c>
      <c r="E1380" s="1" t="s">
        <v>3595</v>
      </c>
      <c r="F1380" s="1" t="s">
        <v>6255</v>
      </c>
      <c r="G1380" s="1" t="s">
        <v>7382</v>
      </c>
      <c r="H1380" s="1" t="s">
        <v>7383</v>
      </c>
      <c r="I1380" s="52" t="s">
        <v>3282</v>
      </c>
      <c r="J1380" s="52" t="s">
        <v>3283</v>
      </c>
      <c r="K1380" s="52" t="s">
        <v>3597</v>
      </c>
      <c r="M1380" s="2"/>
      <c r="O1380" s="1" t="s">
        <v>7427</v>
      </c>
      <c r="P1380" s="52" t="s">
        <v>7428</v>
      </c>
    </row>
    <row r="1381" ht="13.2" spans="1:16">
      <c r="A1381" s="1">
        <v>1380</v>
      </c>
      <c r="B1381" s="1" t="s">
        <v>6</v>
      </c>
      <c r="C1381" s="1" t="s">
        <v>7</v>
      </c>
      <c r="D1381" s="1" t="s">
        <v>3594</v>
      </c>
      <c r="E1381" s="1" t="s">
        <v>3595</v>
      </c>
      <c r="F1381" s="1" t="s">
        <v>6255</v>
      </c>
      <c r="G1381" s="1" t="s">
        <v>7382</v>
      </c>
      <c r="H1381" s="1" t="s">
        <v>7383</v>
      </c>
      <c r="I1381" s="52" t="s">
        <v>2731</v>
      </c>
      <c r="J1381" s="52" t="s">
        <v>3284</v>
      </c>
      <c r="K1381" s="52" t="s">
        <v>3597</v>
      </c>
      <c r="M1381" s="2"/>
      <c r="O1381" s="1" t="s">
        <v>7430</v>
      </c>
      <c r="P1381" s="52" t="s">
        <v>4065</v>
      </c>
    </row>
    <row r="1382" ht="13.2" spans="1:16">
      <c r="A1382" s="1">
        <v>1381</v>
      </c>
      <c r="B1382" s="1" t="s">
        <v>6</v>
      </c>
      <c r="C1382" s="1" t="s">
        <v>7</v>
      </c>
      <c r="D1382" s="1" t="s">
        <v>3594</v>
      </c>
      <c r="E1382" s="1" t="s">
        <v>3595</v>
      </c>
      <c r="F1382" s="1" t="s">
        <v>6255</v>
      </c>
      <c r="G1382" s="1" t="s">
        <v>7382</v>
      </c>
      <c r="H1382" s="1" t="s">
        <v>7383</v>
      </c>
      <c r="I1382" s="52" t="s">
        <v>3285</v>
      </c>
      <c r="J1382" s="52" t="s">
        <v>3286</v>
      </c>
      <c r="K1382" s="1" t="s">
        <v>3602</v>
      </c>
      <c r="M1382" s="2"/>
      <c r="O1382" s="1" t="s">
        <v>7432</v>
      </c>
      <c r="P1382" s="52" t="s">
        <v>7433</v>
      </c>
    </row>
    <row r="1383" ht="13.2" spans="1:16">
      <c r="A1383" s="1">
        <v>1382</v>
      </c>
      <c r="B1383" s="1" t="s">
        <v>6</v>
      </c>
      <c r="C1383" s="1" t="s">
        <v>7</v>
      </c>
      <c r="D1383" s="1" t="s">
        <v>3594</v>
      </c>
      <c r="E1383" s="1" t="s">
        <v>3595</v>
      </c>
      <c r="F1383" s="1" t="s">
        <v>6255</v>
      </c>
      <c r="G1383" s="1" t="s">
        <v>7382</v>
      </c>
      <c r="H1383" s="1" t="s">
        <v>7383</v>
      </c>
      <c r="I1383" s="52" t="s">
        <v>3287</v>
      </c>
      <c r="J1383" s="52" t="s">
        <v>3288</v>
      </c>
      <c r="K1383" s="1" t="s">
        <v>3602</v>
      </c>
      <c r="M1383" s="2"/>
      <c r="O1383" s="1" t="s">
        <v>7436</v>
      </c>
      <c r="P1383" s="52" t="s">
        <v>4587</v>
      </c>
    </row>
    <row r="1384" ht="13.2" spans="1:16">
      <c r="A1384" s="1">
        <v>1383</v>
      </c>
      <c r="B1384" s="1" t="s">
        <v>6</v>
      </c>
      <c r="C1384" s="1" t="s">
        <v>7</v>
      </c>
      <c r="D1384" s="1" t="s">
        <v>3594</v>
      </c>
      <c r="E1384" s="1" t="s">
        <v>3595</v>
      </c>
      <c r="F1384" s="1" t="s">
        <v>6255</v>
      </c>
      <c r="G1384" s="1" t="s">
        <v>7382</v>
      </c>
      <c r="H1384" s="1" t="s">
        <v>7383</v>
      </c>
      <c r="I1384" s="52" t="s">
        <v>3289</v>
      </c>
      <c r="J1384" s="52" t="s">
        <v>3290</v>
      </c>
      <c r="K1384" s="1" t="s">
        <v>3602</v>
      </c>
      <c r="M1384" s="2"/>
      <c r="O1384" s="1" t="s">
        <v>7438</v>
      </c>
      <c r="P1384" s="52" t="s">
        <v>4763</v>
      </c>
    </row>
    <row r="1385" ht="13.2" spans="1:16">
      <c r="A1385" s="1">
        <v>1384</v>
      </c>
      <c r="B1385" s="1" t="s">
        <v>6</v>
      </c>
      <c r="C1385" s="1" t="s">
        <v>7</v>
      </c>
      <c r="D1385" s="1" t="s">
        <v>3594</v>
      </c>
      <c r="E1385" s="1" t="s">
        <v>3595</v>
      </c>
      <c r="F1385" s="1" t="s">
        <v>6255</v>
      </c>
      <c r="G1385" s="1" t="s">
        <v>7382</v>
      </c>
      <c r="H1385" s="1" t="s">
        <v>7383</v>
      </c>
      <c r="I1385" s="52" t="s">
        <v>3291</v>
      </c>
      <c r="J1385" s="52" t="s">
        <v>3292</v>
      </c>
      <c r="K1385" s="1" t="s">
        <v>3602</v>
      </c>
      <c r="M1385" s="2"/>
      <c r="O1385" s="1" t="s">
        <v>7440</v>
      </c>
      <c r="P1385" s="52" t="s">
        <v>6165</v>
      </c>
    </row>
    <row r="1386" ht="13.2" spans="1:16">
      <c r="A1386" s="1">
        <v>1385</v>
      </c>
      <c r="B1386" s="1" t="s">
        <v>6</v>
      </c>
      <c r="C1386" s="1" t="s">
        <v>7</v>
      </c>
      <c r="D1386" s="1" t="s">
        <v>3594</v>
      </c>
      <c r="E1386" s="1" t="s">
        <v>3595</v>
      </c>
      <c r="F1386" s="1" t="s">
        <v>6255</v>
      </c>
      <c r="G1386" s="1" t="s">
        <v>7382</v>
      </c>
      <c r="H1386" s="1" t="s">
        <v>7383</v>
      </c>
      <c r="I1386" s="52" t="s">
        <v>3293</v>
      </c>
      <c r="J1386" s="52" t="s">
        <v>3294</v>
      </c>
      <c r="K1386" s="1" t="s">
        <v>3602</v>
      </c>
      <c r="M1386" s="2"/>
      <c r="O1386" s="1" t="s">
        <v>7442</v>
      </c>
      <c r="P1386" s="52" t="s">
        <v>4361</v>
      </c>
    </row>
    <row r="1387" ht="13.2" spans="1:16">
      <c r="A1387" s="1">
        <v>1386</v>
      </c>
      <c r="B1387" s="1" t="s">
        <v>6</v>
      </c>
      <c r="C1387" s="1" t="s">
        <v>7</v>
      </c>
      <c r="D1387" s="1" t="s">
        <v>3594</v>
      </c>
      <c r="E1387" s="1" t="s">
        <v>3595</v>
      </c>
      <c r="F1387" s="1" t="s">
        <v>6255</v>
      </c>
      <c r="G1387" s="1" t="s">
        <v>7382</v>
      </c>
      <c r="H1387" s="1" t="s">
        <v>7383</v>
      </c>
      <c r="I1387" s="52" t="s">
        <v>3295</v>
      </c>
      <c r="J1387" s="52" t="s">
        <v>3296</v>
      </c>
      <c r="K1387" s="52" t="s">
        <v>3597</v>
      </c>
      <c r="M1387" s="2"/>
      <c r="O1387" s="1" t="s">
        <v>7444</v>
      </c>
      <c r="P1387" s="52" t="s">
        <v>4627</v>
      </c>
    </row>
    <row r="1388" ht="13.2" spans="1:16">
      <c r="A1388" s="1">
        <v>1387</v>
      </c>
      <c r="B1388" s="1" t="s">
        <v>6</v>
      </c>
      <c r="C1388" s="1" t="s">
        <v>7</v>
      </c>
      <c r="D1388" s="1" t="s">
        <v>3594</v>
      </c>
      <c r="E1388" s="1" t="s">
        <v>3595</v>
      </c>
      <c r="F1388" s="1" t="s">
        <v>6255</v>
      </c>
      <c r="G1388" s="1" t="s">
        <v>7382</v>
      </c>
      <c r="H1388" s="1" t="s">
        <v>7383</v>
      </c>
      <c r="I1388" s="52" t="s">
        <v>3297</v>
      </c>
      <c r="J1388" s="52" t="s">
        <v>3298</v>
      </c>
      <c r="K1388" s="52" t="s">
        <v>3597</v>
      </c>
      <c r="M1388" s="2"/>
      <c r="O1388" s="1" t="s">
        <v>7446</v>
      </c>
      <c r="P1388" s="52" t="s">
        <v>4065</v>
      </c>
    </row>
    <row r="1389" ht="13.2" spans="1:16">
      <c r="A1389" s="1">
        <v>1388</v>
      </c>
      <c r="B1389" s="1" t="s">
        <v>6</v>
      </c>
      <c r="C1389" s="1" t="s">
        <v>7</v>
      </c>
      <c r="D1389" s="1" t="s">
        <v>3594</v>
      </c>
      <c r="E1389" s="1" t="s">
        <v>3595</v>
      </c>
      <c r="F1389" s="1" t="s">
        <v>6255</v>
      </c>
      <c r="G1389" s="1" t="s">
        <v>7382</v>
      </c>
      <c r="H1389" s="1" t="s">
        <v>7383</v>
      </c>
      <c r="I1389" s="52" t="s">
        <v>3299</v>
      </c>
      <c r="J1389" s="52" t="s">
        <v>3300</v>
      </c>
      <c r="K1389" s="1" t="s">
        <v>3602</v>
      </c>
      <c r="M1389" s="2"/>
      <c r="O1389" s="1" t="s">
        <v>7448</v>
      </c>
      <c r="P1389" s="52" t="s">
        <v>5208</v>
      </c>
    </row>
    <row r="1390" ht="13.2" spans="1:16">
      <c r="A1390" s="1">
        <v>1389</v>
      </c>
      <c r="B1390" s="1" t="s">
        <v>6</v>
      </c>
      <c r="C1390" s="1" t="s">
        <v>7</v>
      </c>
      <c r="D1390" s="1" t="s">
        <v>3594</v>
      </c>
      <c r="E1390" s="1" t="s">
        <v>3595</v>
      </c>
      <c r="F1390" s="1" t="s">
        <v>6255</v>
      </c>
      <c r="G1390" s="1" t="s">
        <v>7382</v>
      </c>
      <c r="H1390" s="1" t="s">
        <v>7383</v>
      </c>
      <c r="I1390" s="52" t="s">
        <v>3301</v>
      </c>
      <c r="J1390" s="52" t="s">
        <v>3302</v>
      </c>
      <c r="K1390" s="1" t="s">
        <v>3602</v>
      </c>
      <c r="M1390" s="2"/>
      <c r="O1390" s="1" t="s">
        <v>7450</v>
      </c>
      <c r="P1390" s="52" t="s">
        <v>4712</v>
      </c>
    </row>
    <row r="1391" ht="13.2" spans="1:16">
      <c r="A1391" s="1">
        <v>1390</v>
      </c>
      <c r="B1391" s="1" t="s">
        <v>6</v>
      </c>
      <c r="C1391" s="1" t="s">
        <v>7</v>
      </c>
      <c r="D1391" s="1" t="s">
        <v>3594</v>
      </c>
      <c r="E1391" s="1" t="s">
        <v>3595</v>
      </c>
      <c r="F1391" s="1" t="s">
        <v>6255</v>
      </c>
      <c r="G1391" s="1" t="s">
        <v>7382</v>
      </c>
      <c r="H1391" s="1" t="s">
        <v>7383</v>
      </c>
      <c r="I1391" s="52" t="s">
        <v>3303</v>
      </c>
      <c r="J1391" s="52" t="s">
        <v>3304</v>
      </c>
      <c r="K1391" s="1" t="s">
        <v>3602</v>
      </c>
      <c r="M1391" s="2"/>
      <c r="O1391" s="1" t="s">
        <v>7452</v>
      </c>
      <c r="P1391" s="52" t="s">
        <v>4488</v>
      </c>
    </row>
    <row r="1392" ht="13.2" spans="1:18">
      <c r="A1392" s="1">
        <v>1391</v>
      </c>
      <c r="B1392" s="1" t="s">
        <v>6</v>
      </c>
      <c r="C1392" s="1" t="s">
        <v>8</v>
      </c>
      <c r="D1392" s="1" t="s">
        <v>3594</v>
      </c>
      <c r="E1392" s="1" t="s">
        <v>3595</v>
      </c>
      <c r="F1392" s="1" t="s">
        <v>6255</v>
      </c>
      <c r="G1392" s="1" t="s">
        <v>7382</v>
      </c>
      <c r="H1392" s="1" t="s">
        <v>7383</v>
      </c>
      <c r="I1392" s="52" t="s">
        <v>3305</v>
      </c>
      <c r="J1392" s="52" t="s">
        <v>3306</v>
      </c>
      <c r="K1392" s="52" t="s">
        <v>3597</v>
      </c>
      <c r="M1392" s="2"/>
      <c r="O1392" s="1" t="s">
        <v>7454</v>
      </c>
      <c r="P1392" s="52" t="s">
        <v>5598</v>
      </c>
      <c r="R1392" s="1" t="s">
        <v>3609</v>
      </c>
    </row>
    <row r="1393" ht="13.2" spans="1:18">
      <c r="A1393" s="1">
        <v>1392</v>
      </c>
      <c r="B1393" s="1" t="s">
        <v>6</v>
      </c>
      <c r="C1393" s="1" t="s">
        <v>8</v>
      </c>
      <c r="D1393" s="1" t="s">
        <v>3594</v>
      </c>
      <c r="E1393" s="1" t="s">
        <v>3595</v>
      </c>
      <c r="F1393" s="1" t="s">
        <v>6255</v>
      </c>
      <c r="G1393" s="1" t="s">
        <v>7382</v>
      </c>
      <c r="H1393" s="1" t="s">
        <v>7383</v>
      </c>
      <c r="I1393" s="52" t="s">
        <v>3307</v>
      </c>
      <c r="J1393" s="52" t="s">
        <v>3308</v>
      </c>
      <c r="K1393" s="1" t="s">
        <v>3602</v>
      </c>
      <c r="M1393" s="2"/>
      <c r="O1393" s="1" t="s">
        <v>7455</v>
      </c>
      <c r="P1393" s="52" t="s">
        <v>7456</v>
      </c>
      <c r="R1393" s="1" t="s">
        <v>3609</v>
      </c>
    </row>
    <row r="1394" ht="13.2" spans="1:16">
      <c r="A1394" s="1">
        <v>1393</v>
      </c>
      <c r="B1394" s="1" t="s">
        <v>6</v>
      </c>
      <c r="C1394" s="1" t="s">
        <v>7</v>
      </c>
      <c r="D1394" s="1" t="s">
        <v>3594</v>
      </c>
      <c r="E1394" s="1" t="s">
        <v>3595</v>
      </c>
      <c r="F1394" s="1" t="s">
        <v>6255</v>
      </c>
      <c r="G1394" s="1" t="s">
        <v>7457</v>
      </c>
      <c r="H1394" s="1" t="s">
        <v>7458</v>
      </c>
      <c r="I1394" s="52" t="s">
        <v>3309</v>
      </c>
      <c r="J1394" s="52" t="s">
        <v>3310</v>
      </c>
      <c r="K1394" s="52" t="s">
        <v>3597</v>
      </c>
      <c r="M1394" s="2"/>
      <c r="O1394" s="1" t="s">
        <v>7459</v>
      </c>
      <c r="P1394" s="52" t="s">
        <v>3635</v>
      </c>
    </row>
    <row r="1395" ht="13.2" spans="1:16">
      <c r="A1395" s="1">
        <v>1394</v>
      </c>
      <c r="B1395" s="1" t="s">
        <v>6</v>
      </c>
      <c r="C1395" s="1" t="s">
        <v>7</v>
      </c>
      <c r="D1395" s="1" t="s">
        <v>3594</v>
      </c>
      <c r="E1395" s="1" t="s">
        <v>3595</v>
      </c>
      <c r="F1395" s="1" t="s">
        <v>6255</v>
      </c>
      <c r="G1395" s="1" t="s">
        <v>7457</v>
      </c>
      <c r="H1395" s="1" t="s">
        <v>7458</v>
      </c>
      <c r="I1395" s="52" t="s">
        <v>3311</v>
      </c>
      <c r="J1395" s="52" t="s">
        <v>3312</v>
      </c>
      <c r="K1395" s="52" t="s">
        <v>3597</v>
      </c>
      <c r="M1395" s="2"/>
      <c r="O1395" s="1" t="s">
        <v>7461</v>
      </c>
      <c r="P1395" s="52" t="s">
        <v>3832</v>
      </c>
    </row>
    <row r="1396" ht="13.2" spans="1:16">
      <c r="A1396" s="1">
        <v>1395</v>
      </c>
      <c r="B1396" s="1" t="s">
        <v>6</v>
      </c>
      <c r="C1396" s="1" t="s">
        <v>7</v>
      </c>
      <c r="D1396" s="1" t="s">
        <v>3594</v>
      </c>
      <c r="E1396" s="1" t="s">
        <v>3595</v>
      </c>
      <c r="F1396" s="1" t="s">
        <v>6255</v>
      </c>
      <c r="G1396" s="1" t="s">
        <v>7457</v>
      </c>
      <c r="H1396" s="1" t="s">
        <v>7458</v>
      </c>
      <c r="I1396" s="52" t="s">
        <v>3313</v>
      </c>
      <c r="J1396" s="52" t="s">
        <v>3314</v>
      </c>
      <c r="K1396" s="52" t="s">
        <v>3597</v>
      </c>
      <c r="M1396" s="2"/>
      <c r="O1396" s="1" t="s">
        <v>7463</v>
      </c>
      <c r="P1396" s="52" t="s">
        <v>3778</v>
      </c>
    </row>
    <row r="1397" ht="13.2" spans="1:16">
      <c r="A1397" s="1">
        <v>1396</v>
      </c>
      <c r="B1397" s="1" t="s">
        <v>6</v>
      </c>
      <c r="C1397" s="1" t="s">
        <v>7</v>
      </c>
      <c r="D1397" s="1" t="s">
        <v>3594</v>
      </c>
      <c r="E1397" s="1" t="s">
        <v>3595</v>
      </c>
      <c r="F1397" s="1" t="s">
        <v>6255</v>
      </c>
      <c r="G1397" s="1" t="s">
        <v>7457</v>
      </c>
      <c r="H1397" s="1" t="s">
        <v>7458</v>
      </c>
      <c r="I1397" s="52" t="s">
        <v>3315</v>
      </c>
      <c r="J1397" s="52" t="s">
        <v>3316</v>
      </c>
      <c r="K1397" s="52" t="s">
        <v>3597</v>
      </c>
      <c r="M1397" s="2"/>
      <c r="O1397" s="1" t="s">
        <v>7465</v>
      </c>
      <c r="P1397" s="52" t="s">
        <v>4435</v>
      </c>
    </row>
    <row r="1398" ht="13.2" spans="1:16">
      <c r="A1398" s="1">
        <v>1397</v>
      </c>
      <c r="B1398" s="1" t="s">
        <v>6</v>
      </c>
      <c r="C1398" s="1" t="s">
        <v>7</v>
      </c>
      <c r="D1398" s="1" t="s">
        <v>3594</v>
      </c>
      <c r="E1398" s="1" t="s">
        <v>3595</v>
      </c>
      <c r="F1398" s="1" t="s">
        <v>6255</v>
      </c>
      <c r="G1398" s="1" t="s">
        <v>7457</v>
      </c>
      <c r="H1398" s="1" t="s">
        <v>7458</v>
      </c>
      <c r="I1398" s="52" t="s">
        <v>3317</v>
      </c>
      <c r="J1398" s="52" t="s">
        <v>3318</v>
      </c>
      <c r="K1398" s="52" t="s">
        <v>3597</v>
      </c>
      <c r="M1398" s="2"/>
      <c r="O1398" s="1" t="s">
        <v>7467</v>
      </c>
      <c r="P1398" s="52" t="s">
        <v>4238</v>
      </c>
    </row>
    <row r="1399" ht="13.2" spans="1:16">
      <c r="A1399" s="1">
        <v>1398</v>
      </c>
      <c r="B1399" s="1" t="s">
        <v>6</v>
      </c>
      <c r="C1399" s="1" t="s">
        <v>7</v>
      </c>
      <c r="D1399" s="1" t="s">
        <v>3594</v>
      </c>
      <c r="E1399" s="1" t="s">
        <v>3595</v>
      </c>
      <c r="F1399" s="1" t="s">
        <v>6255</v>
      </c>
      <c r="G1399" s="1" t="s">
        <v>7457</v>
      </c>
      <c r="H1399" s="1" t="s">
        <v>7458</v>
      </c>
      <c r="I1399" s="52" t="s">
        <v>3319</v>
      </c>
      <c r="J1399" s="52" t="s">
        <v>3320</v>
      </c>
      <c r="K1399" s="52" t="s">
        <v>3597</v>
      </c>
      <c r="M1399" s="2"/>
      <c r="O1399" s="1" t="s">
        <v>7469</v>
      </c>
      <c r="P1399" s="52" t="s">
        <v>3708</v>
      </c>
    </row>
    <row r="1400" ht="13.2" spans="1:18">
      <c r="A1400" s="1">
        <v>1399</v>
      </c>
      <c r="B1400" s="1" t="s">
        <v>6</v>
      </c>
      <c r="C1400" s="1" t="s">
        <v>8</v>
      </c>
      <c r="D1400" s="1" t="s">
        <v>3594</v>
      </c>
      <c r="E1400" s="1" t="s">
        <v>3595</v>
      </c>
      <c r="F1400" s="1" t="s">
        <v>6255</v>
      </c>
      <c r="G1400" s="1" t="s">
        <v>7471</v>
      </c>
      <c r="H1400" s="1" t="s">
        <v>7472</v>
      </c>
      <c r="I1400" s="52" t="s">
        <v>3321</v>
      </c>
      <c r="J1400" s="52" t="s">
        <v>3322</v>
      </c>
      <c r="K1400" s="52" t="s">
        <v>3597</v>
      </c>
      <c r="M1400" s="2"/>
      <c r="O1400" s="1" t="s">
        <v>7473</v>
      </c>
      <c r="P1400" s="52" t="s">
        <v>4723</v>
      </c>
      <c r="R1400" s="1" t="s">
        <v>3609</v>
      </c>
    </row>
    <row r="1401" ht="13.2" spans="1:16">
      <c r="A1401" s="1">
        <v>1400</v>
      </c>
      <c r="B1401" s="1" t="s">
        <v>6</v>
      </c>
      <c r="C1401" s="1" t="s">
        <v>7</v>
      </c>
      <c r="D1401" s="1" t="s">
        <v>3594</v>
      </c>
      <c r="E1401" s="1" t="s">
        <v>3595</v>
      </c>
      <c r="F1401" s="1" t="s">
        <v>6255</v>
      </c>
      <c r="G1401" s="1" t="s">
        <v>7471</v>
      </c>
      <c r="H1401" s="1" t="s">
        <v>7472</v>
      </c>
      <c r="I1401" s="52" t="s">
        <v>3323</v>
      </c>
      <c r="J1401" s="52" t="s">
        <v>3324</v>
      </c>
      <c r="K1401" s="52" t="s">
        <v>3597</v>
      </c>
      <c r="M1401" s="2"/>
      <c r="O1401" s="1" t="s">
        <v>7474</v>
      </c>
      <c r="P1401" s="52" t="s">
        <v>5155</v>
      </c>
    </row>
    <row r="1402" ht="13.2" spans="1:16">
      <c r="A1402" s="1">
        <v>1401</v>
      </c>
      <c r="B1402" s="1" t="s">
        <v>6</v>
      </c>
      <c r="C1402" s="1" t="s">
        <v>7</v>
      </c>
      <c r="D1402" s="1" t="s">
        <v>3594</v>
      </c>
      <c r="E1402" s="1" t="s">
        <v>3595</v>
      </c>
      <c r="F1402" s="1" t="s">
        <v>6255</v>
      </c>
      <c r="G1402" s="1" t="s">
        <v>7471</v>
      </c>
      <c r="H1402" s="1" t="s">
        <v>7472</v>
      </c>
      <c r="I1402" s="52" t="s">
        <v>3325</v>
      </c>
      <c r="J1402" s="52" t="s">
        <v>3326</v>
      </c>
      <c r="K1402" s="1" t="s">
        <v>3602</v>
      </c>
      <c r="M1402" s="2"/>
      <c r="O1402" s="1" t="s">
        <v>7476</v>
      </c>
      <c r="P1402" s="52" t="s">
        <v>4969</v>
      </c>
    </row>
    <row r="1403" ht="13.2" spans="1:16">
      <c r="A1403" s="1">
        <v>1402</v>
      </c>
      <c r="B1403" s="1" t="s">
        <v>6</v>
      </c>
      <c r="C1403" s="1" t="s">
        <v>7</v>
      </c>
      <c r="D1403" s="1" t="s">
        <v>3594</v>
      </c>
      <c r="E1403" s="1" t="s">
        <v>3595</v>
      </c>
      <c r="F1403" s="1" t="s">
        <v>6255</v>
      </c>
      <c r="G1403" s="1" t="s">
        <v>7471</v>
      </c>
      <c r="H1403" s="1" t="s">
        <v>7472</v>
      </c>
      <c r="I1403" s="52" t="s">
        <v>3327</v>
      </c>
      <c r="J1403" s="52" t="s">
        <v>3328</v>
      </c>
      <c r="K1403" s="1" t="s">
        <v>3602</v>
      </c>
      <c r="M1403" s="2"/>
      <c r="O1403" s="1" t="s">
        <v>7478</v>
      </c>
      <c r="P1403" s="52" t="s">
        <v>4529</v>
      </c>
    </row>
    <row r="1404" ht="13.2" spans="1:16">
      <c r="A1404" s="1">
        <v>1403</v>
      </c>
      <c r="B1404" s="1" t="s">
        <v>6</v>
      </c>
      <c r="C1404" s="1" t="s">
        <v>7</v>
      </c>
      <c r="D1404" s="1" t="s">
        <v>3594</v>
      </c>
      <c r="E1404" s="1" t="s">
        <v>3595</v>
      </c>
      <c r="F1404" s="1" t="s">
        <v>6255</v>
      </c>
      <c r="G1404" s="1" t="s">
        <v>7471</v>
      </c>
      <c r="H1404" s="1" t="s">
        <v>7472</v>
      </c>
      <c r="I1404" s="52" t="s">
        <v>3329</v>
      </c>
      <c r="J1404" s="52" t="s">
        <v>3330</v>
      </c>
      <c r="K1404" s="1" t="s">
        <v>3602</v>
      </c>
      <c r="M1404" s="2"/>
      <c r="O1404" s="1" t="s">
        <v>7480</v>
      </c>
      <c r="P1404" s="52" t="s">
        <v>3983</v>
      </c>
    </row>
    <row r="1405" ht="13.2" spans="1:16">
      <c r="A1405" s="1">
        <v>1404</v>
      </c>
      <c r="B1405" s="1" t="s">
        <v>6</v>
      </c>
      <c r="C1405" s="1" t="s">
        <v>7</v>
      </c>
      <c r="D1405" s="1" t="s">
        <v>3594</v>
      </c>
      <c r="E1405" s="1" t="s">
        <v>3595</v>
      </c>
      <c r="F1405" s="1" t="s">
        <v>6255</v>
      </c>
      <c r="G1405" s="1" t="s">
        <v>7471</v>
      </c>
      <c r="H1405" s="1" t="s">
        <v>7472</v>
      </c>
      <c r="I1405" s="52" t="s">
        <v>3331</v>
      </c>
      <c r="J1405" s="52" t="s">
        <v>3332</v>
      </c>
      <c r="K1405" s="52" t="s">
        <v>3597</v>
      </c>
      <c r="M1405" s="2"/>
      <c r="O1405" s="1" t="s">
        <v>7482</v>
      </c>
      <c r="P1405" s="52" t="s">
        <v>3999</v>
      </c>
    </row>
    <row r="1406" ht="13.2" spans="1:16">
      <c r="A1406" s="1">
        <v>1405</v>
      </c>
      <c r="B1406" s="1" t="s">
        <v>6</v>
      </c>
      <c r="C1406" s="1" t="s">
        <v>7</v>
      </c>
      <c r="D1406" s="1" t="s">
        <v>3594</v>
      </c>
      <c r="E1406" s="1" t="s">
        <v>3595</v>
      </c>
      <c r="F1406" s="1" t="s">
        <v>6255</v>
      </c>
      <c r="G1406" s="1" t="s">
        <v>7471</v>
      </c>
      <c r="H1406" s="1" t="s">
        <v>7472</v>
      </c>
      <c r="I1406" s="52" t="s">
        <v>3333</v>
      </c>
      <c r="J1406" s="52" t="s">
        <v>3334</v>
      </c>
      <c r="K1406" s="52" t="s">
        <v>3597</v>
      </c>
      <c r="M1406" s="2"/>
      <c r="O1406" s="1" t="s">
        <v>7484</v>
      </c>
      <c r="P1406" s="52" t="s">
        <v>4135</v>
      </c>
    </row>
    <row r="1407" ht="13.2" spans="1:16">
      <c r="A1407" s="1">
        <v>1406</v>
      </c>
      <c r="B1407" s="1" t="s">
        <v>6</v>
      </c>
      <c r="C1407" s="1" t="s">
        <v>7</v>
      </c>
      <c r="D1407" s="1" t="s">
        <v>3594</v>
      </c>
      <c r="E1407" s="1" t="s">
        <v>3595</v>
      </c>
      <c r="F1407" s="1" t="s">
        <v>6255</v>
      </c>
      <c r="G1407" s="1" t="s">
        <v>7471</v>
      </c>
      <c r="H1407" s="1" t="s">
        <v>7472</v>
      </c>
      <c r="I1407" s="52" t="s">
        <v>3335</v>
      </c>
      <c r="J1407" s="52" t="s">
        <v>3336</v>
      </c>
      <c r="K1407" s="52" t="s">
        <v>3597</v>
      </c>
      <c r="M1407" s="2"/>
      <c r="O1407" s="1" t="s">
        <v>7486</v>
      </c>
      <c r="P1407" s="52" t="s">
        <v>4242</v>
      </c>
    </row>
    <row r="1408" ht="13.2" spans="1:16">
      <c r="A1408" s="1">
        <v>1407</v>
      </c>
      <c r="B1408" s="1" t="s">
        <v>6</v>
      </c>
      <c r="C1408" s="1" t="s">
        <v>7</v>
      </c>
      <c r="D1408" s="1" t="s">
        <v>3594</v>
      </c>
      <c r="E1408" s="1" t="s">
        <v>3595</v>
      </c>
      <c r="F1408" s="1" t="s">
        <v>6255</v>
      </c>
      <c r="G1408" s="1" t="s">
        <v>7471</v>
      </c>
      <c r="H1408" s="1" t="s">
        <v>7472</v>
      </c>
      <c r="I1408" s="52" t="s">
        <v>3337</v>
      </c>
      <c r="J1408" s="52" t="s">
        <v>3338</v>
      </c>
      <c r="K1408" s="52" t="s">
        <v>3597</v>
      </c>
      <c r="M1408" s="2"/>
      <c r="O1408" s="1" t="s">
        <v>7488</v>
      </c>
      <c r="P1408" s="52" t="s">
        <v>4352</v>
      </c>
    </row>
    <row r="1409" ht="13.2" spans="1:16">
      <c r="A1409" s="1">
        <v>1408</v>
      </c>
      <c r="B1409" s="1" t="s">
        <v>6</v>
      </c>
      <c r="C1409" s="1" t="s">
        <v>7</v>
      </c>
      <c r="D1409" s="1" t="s">
        <v>3594</v>
      </c>
      <c r="E1409" s="1" t="s">
        <v>3595</v>
      </c>
      <c r="F1409" s="1" t="s">
        <v>6255</v>
      </c>
      <c r="G1409" s="1" t="s">
        <v>7471</v>
      </c>
      <c r="H1409" s="1" t="s">
        <v>7472</v>
      </c>
      <c r="I1409" s="52" t="s">
        <v>2518</v>
      </c>
      <c r="J1409" s="52" t="s">
        <v>3339</v>
      </c>
      <c r="K1409" s="52" t="s">
        <v>3597</v>
      </c>
      <c r="M1409" s="2"/>
      <c r="O1409" s="1" t="s">
        <v>7490</v>
      </c>
      <c r="P1409" s="52" t="s">
        <v>4965</v>
      </c>
    </row>
    <row r="1410" ht="13.2" spans="1:16">
      <c r="A1410" s="1">
        <v>1409</v>
      </c>
      <c r="B1410" s="1" t="s">
        <v>6</v>
      </c>
      <c r="C1410" s="1" t="s">
        <v>7</v>
      </c>
      <c r="D1410" s="1" t="s">
        <v>3594</v>
      </c>
      <c r="E1410" s="1" t="s">
        <v>3595</v>
      </c>
      <c r="F1410" s="1" t="s">
        <v>6255</v>
      </c>
      <c r="G1410" s="1" t="s">
        <v>7471</v>
      </c>
      <c r="H1410" s="1" t="s">
        <v>7472</v>
      </c>
      <c r="I1410" s="52" t="s">
        <v>3340</v>
      </c>
      <c r="J1410" s="52" t="s">
        <v>3341</v>
      </c>
      <c r="K1410" s="52" t="s">
        <v>3597</v>
      </c>
      <c r="M1410" s="2"/>
      <c r="O1410" s="1" t="s">
        <v>7492</v>
      </c>
      <c r="P1410" s="52" t="s">
        <v>3916</v>
      </c>
    </row>
    <row r="1411" ht="13.2" spans="1:18">
      <c r="A1411" s="1">
        <v>1410</v>
      </c>
      <c r="B1411" s="1" t="s">
        <v>6</v>
      </c>
      <c r="C1411" s="1" t="s">
        <v>8</v>
      </c>
      <c r="D1411" s="1" t="s">
        <v>3594</v>
      </c>
      <c r="E1411" s="1" t="s">
        <v>3595</v>
      </c>
      <c r="F1411" s="1" t="s">
        <v>6255</v>
      </c>
      <c r="G1411" s="1" t="s">
        <v>7471</v>
      </c>
      <c r="H1411" s="1" t="s">
        <v>7472</v>
      </c>
      <c r="I1411" s="52" t="s">
        <v>3342</v>
      </c>
      <c r="J1411" s="52" t="s">
        <v>3343</v>
      </c>
      <c r="K1411" s="52" t="s">
        <v>3597</v>
      </c>
      <c r="M1411" s="2"/>
      <c r="O1411" s="1" t="s">
        <v>7494</v>
      </c>
      <c r="P1411" s="52" t="s">
        <v>5841</v>
      </c>
      <c r="R1411" s="1" t="s">
        <v>3609</v>
      </c>
    </row>
    <row r="1412" ht="13.2" spans="1:16">
      <c r="A1412" s="1">
        <v>1411</v>
      </c>
      <c r="B1412" s="1" t="s">
        <v>6</v>
      </c>
      <c r="C1412" s="1" t="s">
        <v>7</v>
      </c>
      <c r="D1412" s="1" t="s">
        <v>3594</v>
      </c>
      <c r="E1412" s="1" t="s">
        <v>3595</v>
      </c>
      <c r="F1412" s="1" t="s">
        <v>6255</v>
      </c>
      <c r="G1412" s="1" t="s">
        <v>7471</v>
      </c>
      <c r="H1412" s="1" t="s">
        <v>7472</v>
      </c>
      <c r="I1412" s="52" t="s">
        <v>3344</v>
      </c>
      <c r="J1412" s="52" t="s">
        <v>3345</v>
      </c>
      <c r="K1412" s="52" t="s">
        <v>3597</v>
      </c>
      <c r="M1412" s="2"/>
      <c r="N1412" s="1" t="s">
        <v>7495</v>
      </c>
      <c r="O1412" s="1" t="s">
        <v>7496</v>
      </c>
      <c r="P1412" s="52" t="s">
        <v>4378</v>
      </c>
    </row>
    <row r="1413" ht="13.2" spans="1:16">
      <c r="A1413" s="1">
        <v>1412</v>
      </c>
      <c r="B1413" s="1" t="s">
        <v>6</v>
      </c>
      <c r="C1413" s="1" t="s">
        <v>7</v>
      </c>
      <c r="D1413" s="1" t="s">
        <v>3594</v>
      </c>
      <c r="E1413" s="1" t="s">
        <v>3595</v>
      </c>
      <c r="F1413" s="1" t="s">
        <v>6255</v>
      </c>
      <c r="G1413" s="1" t="s">
        <v>7471</v>
      </c>
      <c r="H1413" s="1" t="s">
        <v>7472</v>
      </c>
      <c r="I1413" s="52" t="s">
        <v>3346</v>
      </c>
      <c r="J1413" s="52" t="s">
        <v>3347</v>
      </c>
      <c r="K1413" s="52" t="s">
        <v>3597</v>
      </c>
      <c r="M1413" s="2"/>
      <c r="N1413" s="1" t="s">
        <v>7498</v>
      </c>
      <c r="O1413" s="1" t="s">
        <v>7499</v>
      </c>
      <c r="P1413" s="52" t="s">
        <v>4688</v>
      </c>
    </row>
    <row r="1414" ht="13.2" spans="1:18">
      <c r="A1414" s="1">
        <v>1413</v>
      </c>
      <c r="B1414" s="1" t="s">
        <v>6</v>
      </c>
      <c r="C1414" s="1" t="s">
        <v>8</v>
      </c>
      <c r="D1414" s="1" t="s">
        <v>3594</v>
      </c>
      <c r="E1414" s="1" t="s">
        <v>3595</v>
      </c>
      <c r="F1414" s="1" t="s">
        <v>6255</v>
      </c>
      <c r="G1414" s="1" t="s">
        <v>7471</v>
      </c>
      <c r="H1414" s="1" t="s">
        <v>7472</v>
      </c>
      <c r="I1414" s="52" t="s">
        <v>3348</v>
      </c>
      <c r="J1414" s="52" t="s">
        <v>3349</v>
      </c>
      <c r="K1414" s="52" t="s">
        <v>3597</v>
      </c>
      <c r="M1414" s="2"/>
      <c r="O1414" s="1" t="s">
        <v>7501</v>
      </c>
      <c r="P1414" s="52" t="s">
        <v>4001</v>
      </c>
      <c r="R1414" s="1" t="s">
        <v>3609</v>
      </c>
    </row>
    <row r="1415" ht="13.2" spans="1:16">
      <c r="A1415" s="1">
        <v>1414</v>
      </c>
      <c r="B1415" s="1" t="s">
        <v>6</v>
      </c>
      <c r="C1415" s="1" t="s">
        <v>7</v>
      </c>
      <c r="D1415" s="1" t="s">
        <v>3594</v>
      </c>
      <c r="E1415" s="1" t="s">
        <v>3595</v>
      </c>
      <c r="F1415" s="1" t="s">
        <v>6255</v>
      </c>
      <c r="G1415" s="1" t="s">
        <v>7471</v>
      </c>
      <c r="H1415" s="1" t="s">
        <v>7472</v>
      </c>
      <c r="I1415" s="52" t="s">
        <v>3350</v>
      </c>
      <c r="J1415" s="52" t="s">
        <v>3351</v>
      </c>
      <c r="K1415" s="52" t="s">
        <v>3597</v>
      </c>
      <c r="M1415" s="2"/>
      <c r="O1415" s="1" t="s">
        <v>7502</v>
      </c>
      <c r="P1415" s="52" t="s">
        <v>4863</v>
      </c>
    </row>
    <row r="1416" ht="13.2" spans="1:16">
      <c r="A1416" s="1">
        <v>1415</v>
      </c>
      <c r="B1416" s="1" t="s">
        <v>6</v>
      </c>
      <c r="C1416" s="1" t="s">
        <v>7</v>
      </c>
      <c r="D1416" s="1" t="s">
        <v>3594</v>
      </c>
      <c r="E1416" s="1" t="s">
        <v>3595</v>
      </c>
      <c r="F1416" s="1" t="s">
        <v>6255</v>
      </c>
      <c r="G1416" s="1" t="s">
        <v>7471</v>
      </c>
      <c r="H1416" s="1" t="s">
        <v>7472</v>
      </c>
      <c r="I1416" s="52" t="s">
        <v>3352</v>
      </c>
      <c r="J1416" s="52" t="s">
        <v>3353</v>
      </c>
      <c r="K1416" s="52" t="s">
        <v>3597</v>
      </c>
      <c r="M1416" s="2"/>
      <c r="O1416" s="1" t="s">
        <v>7504</v>
      </c>
      <c r="P1416" s="52" t="s">
        <v>3741</v>
      </c>
    </row>
    <row r="1417" ht="13.2" spans="1:16">
      <c r="A1417" s="1">
        <v>1416</v>
      </c>
      <c r="B1417" s="1" t="s">
        <v>6</v>
      </c>
      <c r="C1417" s="1" t="s">
        <v>7</v>
      </c>
      <c r="D1417" s="1" t="s">
        <v>3594</v>
      </c>
      <c r="E1417" s="1" t="s">
        <v>3595</v>
      </c>
      <c r="F1417" s="1" t="s">
        <v>6255</v>
      </c>
      <c r="G1417" s="1" t="s">
        <v>7471</v>
      </c>
      <c r="H1417" s="1" t="s">
        <v>7472</v>
      </c>
      <c r="I1417" s="52" t="s">
        <v>3354</v>
      </c>
      <c r="J1417" s="52" t="s">
        <v>3355</v>
      </c>
      <c r="K1417" s="52" t="s">
        <v>3597</v>
      </c>
      <c r="M1417" s="2"/>
      <c r="O1417" s="1" t="s">
        <v>7506</v>
      </c>
      <c r="P1417" s="52" t="s">
        <v>3774</v>
      </c>
    </row>
    <row r="1418" ht="13.2" spans="1:18">
      <c r="A1418" s="1">
        <v>1417</v>
      </c>
      <c r="B1418" s="1" t="s">
        <v>6</v>
      </c>
      <c r="C1418" s="1" t="s">
        <v>8</v>
      </c>
      <c r="D1418" s="1" t="s">
        <v>3594</v>
      </c>
      <c r="E1418" s="1" t="s">
        <v>3595</v>
      </c>
      <c r="F1418" s="1" t="s">
        <v>6255</v>
      </c>
      <c r="G1418" s="1" t="s">
        <v>7471</v>
      </c>
      <c r="H1418" s="1" t="s">
        <v>7472</v>
      </c>
      <c r="I1418" s="52" t="s">
        <v>3356</v>
      </c>
      <c r="J1418" s="52" t="s">
        <v>3357</v>
      </c>
      <c r="K1418" s="52" t="s">
        <v>3597</v>
      </c>
      <c r="M1418" s="2"/>
      <c r="O1418" s="1" t="s">
        <v>7508</v>
      </c>
      <c r="P1418" s="52" t="s">
        <v>4551</v>
      </c>
      <c r="R1418" s="1" t="s">
        <v>3609</v>
      </c>
    </row>
    <row r="1419" ht="13.2" spans="1:16">
      <c r="A1419" s="1">
        <v>1418</v>
      </c>
      <c r="B1419" s="1" t="s">
        <v>6</v>
      </c>
      <c r="C1419" s="1" t="s">
        <v>7</v>
      </c>
      <c r="D1419" s="1" t="s">
        <v>3594</v>
      </c>
      <c r="E1419" s="1" t="s">
        <v>3595</v>
      </c>
      <c r="F1419" s="1" t="s">
        <v>6255</v>
      </c>
      <c r="G1419" s="1" t="s">
        <v>7471</v>
      </c>
      <c r="H1419" s="1" t="s">
        <v>7472</v>
      </c>
      <c r="I1419" s="52" t="s">
        <v>2540</v>
      </c>
      <c r="J1419" s="52" t="s">
        <v>3358</v>
      </c>
      <c r="K1419" s="52" t="s">
        <v>3597</v>
      </c>
      <c r="M1419" s="2"/>
      <c r="O1419" s="1" t="s">
        <v>7509</v>
      </c>
      <c r="P1419" s="52" t="s">
        <v>3708</v>
      </c>
    </row>
    <row r="1420" ht="13.2" spans="1:16">
      <c r="A1420" s="1">
        <v>1419</v>
      </c>
      <c r="B1420" s="1" t="s">
        <v>6</v>
      </c>
      <c r="C1420" s="1" t="s">
        <v>7</v>
      </c>
      <c r="D1420" s="1" t="s">
        <v>3594</v>
      </c>
      <c r="E1420" s="1" t="s">
        <v>3595</v>
      </c>
      <c r="F1420" s="1" t="s">
        <v>6255</v>
      </c>
      <c r="G1420" s="1" t="s">
        <v>7471</v>
      </c>
      <c r="H1420" s="1" t="s">
        <v>7472</v>
      </c>
      <c r="I1420" s="52" t="s">
        <v>3359</v>
      </c>
      <c r="J1420" s="52" t="s">
        <v>3360</v>
      </c>
      <c r="K1420" s="1" t="s">
        <v>3602</v>
      </c>
      <c r="M1420" s="2"/>
      <c r="N1420" s="1" t="s">
        <v>7511</v>
      </c>
      <c r="O1420" s="1" t="s">
        <v>7512</v>
      </c>
      <c r="P1420" s="52" t="s">
        <v>6537</v>
      </c>
    </row>
    <row r="1421" ht="13.2" spans="1:16">
      <c r="A1421" s="1">
        <v>1420</v>
      </c>
      <c r="B1421" s="1" t="s">
        <v>6</v>
      </c>
      <c r="C1421" s="1" t="s">
        <v>7</v>
      </c>
      <c r="D1421" s="1" t="s">
        <v>3594</v>
      </c>
      <c r="E1421" s="1" t="s">
        <v>3595</v>
      </c>
      <c r="F1421" s="1" t="s">
        <v>6255</v>
      </c>
      <c r="G1421" s="1" t="s">
        <v>7471</v>
      </c>
      <c r="H1421" s="1" t="s">
        <v>7472</v>
      </c>
      <c r="I1421" s="52" t="s">
        <v>3361</v>
      </c>
      <c r="J1421" s="52" t="s">
        <v>3362</v>
      </c>
      <c r="K1421" s="1" t="s">
        <v>3602</v>
      </c>
      <c r="M1421" s="2"/>
      <c r="N1421" s="1" t="s">
        <v>7514</v>
      </c>
      <c r="O1421" s="1" t="s">
        <v>7515</v>
      </c>
      <c r="P1421" s="52" t="s">
        <v>4031</v>
      </c>
    </row>
    <row r="1422" ht="13.2" spans="1:16">
      <c r="A1422" s="1">
        <v>1421</v>
      </c>
      <c r="B1422" s="1" t="s">
        <v>6</v>
      </c>
      <c r="C1422" s="1" t="s">
        <v>7</v>
      </c>
      <c r="D1422" s="1" t="s">
        <v>3594</v>
      </c>
      <c r="E1422" s="1" t="s">
        <v>3595</v>
      </c>
      <c r="F1422" s="1" t="s">
        <v>6255</v>
      </c>
      <c r="G1422" s="1" t="s">
        <v>7471</v>
      </c>
      <c r="H1422" s="1" t="s">
        <v>7472</v>
      </c>
      <c r="I1422" s="52" t="s">
        <v>3363</v>
      </c>
      <c r="J1422" s="52" t="s">
        <v>3364</v>
      </c>
      <c r="K1422" s="52" t="s">
        <v>3597</v>
      </c>
      <c r="M1422" s="2"/>
      <c r="O1422" s="1" t="s">
        <v>7517</v>
      </c>
      <c r="P1422" s="52" t="s">
        <v>3686</v>
      </c>
    </row>
    <row r="1423" ht="13.2" spans="1:16">
      <c r="A1423" s="1">
        <v>1422</v>
      </c>
      <c r="B1423" s="1" t="s">
        <v>6</v>
      </c>
      <c r="C1423" s="1" t="s">
        <v>7</v>
      </c>
      <c r="D1423" s="1" t="s">
        <v>3594</v>
      </c>
      <c r="E1423" s="1" t="s">
        <v>3595</v>
      </c>
      <c r="F1423" s="1" t="s">
        <v>6255</v>
      </c>
      <c r="G1423" s="1" t="s">
        <v>7471</v>
      </c>
      <c r="H1423" s="1" t="s">
        <v>7472</v>
      </c>
      <c r="I1423" s="52" t="s">
        <v>3365</v>
      </c>
      <c r="J1423" s="52" t="s">
        <v>3366</v>
      </c>
      <c r="K1423" s="52" t="s">
        <v>3597</v>
      </c>
      <c r="M1423" s="2"/>
      <c r="O1423" s="1" t="s">
        <v>7519</v>
      </c>
      <c r="P1423" s="52" t="s">
        <v>6434</v>
      </c>
    </row>
    <row r="1424" ht="13.2" spans="1:16">
      <c r="A1424" s="1">
        <v>1423</v>
      </c>
      <c r="B1424" s="1" t="s">
        <v>6</v>
      </c>
      <c r="C1424" s="1" t="s">
        <v>7</v>
      </c>
      <c r="D1424" s="1" t="s">
        <v>3594</v>
      </c>
      <c r="E1424" s="1" t="s">
        <v>3595</v>
      </c>
      <c r="F1424" s="1" t="s">
        <v>6255</v>
      </c>
      <c r="G1424" s="1" t="s">
        <v>7471</v>
      </c>
      <c r="H1424" s="1" t="s">
        <v>7472</v>
      </c>
      <c r="I1424" s="52" t="s">
        <v>3367</v>
      </c>
      <c r="J1424" s="52" t="s">
        <v>3368</v>
      </c>
      <c r="K1424" s="52" t="s">
        <v>3597</v>
      </c>
      <c r="M1424" s="2"/>
      <c r="O1424" s="1" t="s">
        <v>7521</v>
      </c>
      <c r="P1424" s="52" t="s">
        <v>4225</v>
      </c>
    </row>
    <row r="1425" ht="13.2" spans="1:16">
      <c r="A1425" s="1">
        <v>1424</v>
      </c>
      <c r="B1425" s="1" t="s">
        <v>6</v>
      </c>
      <c r="C1425" s="1" t="s">
        <v>7</v>
      </c>
      <c r="D1425" s="1" t="s">
        <v>3594</v>
      </c>
      <c r="E1425" s="1" t="s">
        <v>3595</v>
      </c>
      <c r="F1425" s="1" t="s">
        <v>6255</v>
      </c>
      <c r="G1425" s="1" t="s">
        <v>7471</v>
      </c>
      <c r="H1425" s="1" t="s">
        <v>7472</v>
      </c>
      <c r="I1425" s="52" t="s">
        <v>3369</v>
      </c>
      <c r="J1425" s="52" t="s">
        <v>3370</v>
      </c>
      <c r="K1425" s="52" t="s">
        <v>3597</v>
      </c>
      <c r="M1425" s="2"/>
      <c r="O1425" s="1" t="s">
        <v>7523</v>
      </c>
      <c r="P1425" s="52" t="s">
        <v>3729</v>
      </c>
    </row>
    <row r="1426" ht="13.2" spans="1:16">
      <c r="A1426" s="1">
        <v>1425</v>
      </c>
      <c r="B1426" s="1" t="s">
        <v>6</v>
      </c>
      <c r="C1426" s="1" t="s">
        <v>7</v>
      </c>
      <c r="D1426" s="1" t="s">
        <v>3594</v>
      </c>
      <c r="E1426" s="1" t="s">
        <v>3595</v>
      </c>
      <c r="F1426" s="1" t="s">
        <v>6255</v>
      </c>
      <c r="G1426" s="1" t="s">
        <v>7471</v>
      </c>
      <c r="H1426" s="1" t="s">
        <v>7472</v>
      </c>
      <c r="I1426" s="52" t="s">
        <v>3371</v>
      </c>
      <c r="J1426" s="52" t="s">
        <v>3372</v>
      </c>
      <c r="K1426" s="1" t="s">
        <v>3602</v>
      </c>
      <c r="M1426" s="2"/>
      <c r="O1426" s="1" t="s">
        <v>7525</v>
      </c>
      <c r="P1426" s="52" t="s">
        <v>7526</v>
      </c>
    </row>
    <row r="1427" ht="13.2" spans="1:16">
      <c r="A1427" s="1">
        <v>1426</v>
      </c>
      <c r="B1427" s="1" t="s">
        <v>6</v>
      </c>
      <c r="C1427" s="1" t="s">
        <v>7</v>
      </c>
      <c r="D1427" s="1" t="s">
        <v>3594</v>
      </c>
      <c r="E1427" s="1" t="s">
        <v>3595</v>
      </c>
      <c r="F1427" s="1" t="s">
        <v>6255</v>
      </c>
      <c r="G1427" s="1" t="s">
        <v>7471</v>
      </c>
      <c r="H1427" s="1" t="s">
        <v>7472</v>
      </c>
      <c r="I1427" s="52" t="s">
        <v>3373</v>
      </c>
      <c r="J1427" s="52" t="s">
        <v>3374</v>
      </c>
      <c r="K1427" s="52" t="s">
        <v>3597</v>
      </c>
      <c r="M1427" s="2"/>
      <c r="O1427" s="1" t="s">
        <v>7529</v>
      </c>
      <c r="P1427" s="52" t="s">
        <v>3701</v>
      </c>
    </row>
    <row r="1428" ht="13.2" spans="1:16">
      <c r="A1428" s="1">
        <v>1427</v>
      </c>
      <c r="B1428" s="1" t="s">
        <v>6</v>
      </c>
      <c r="C1428" s="1" t="s">
        <v>7</v>
      </c>
      <c r="D1428" s="1" t="s">
        <v>3594</v>
      </c>
      <c r="E1428" s="1" t="s">
        <v>3595</v>
      </c>
      <c r="F1428" s="1" t="s">
        <v>6255</v>
      </c>
      <c r="G1428" s="1" t="s">
        <v>7471</v>
      </c>
      <c r="H1428" s="1" t="s">
        <v>7472</v>
      </c>
      <c r="I1428" s="52" t="s">
        <v>3375</v>
      </c>
      <c r="J1428" s="52" t="s">
        <v>3213</v>
      </c>
      <c r="K1428" s="52" t="s">
        <v>3597</v>
      </c>
      <c r="M1428" s="2"/>
      <c r="O1428" s="1" t="s">
        <v>7531</v>
      </c>
      <c r="P1428" s="52" t="s">
        <v>4450</v>
      </c>
    </row>
    <row r="1429" ht="13.2" spans="1:16">
      <c r="A1429" s="1">
        <v>1428</v>
      </c>
      <c r="B1429" s="1" t="s">
        <v>6</v>
      </c>
      <c r="C1429" s="1" t="s">
        <v>7</v>
      </c>
      <c r="D1429" s="1" t="s">
        <v>3594</v>
      </c>
      <c r="E1429" s="1" t="s">
        <v>3595</v>
      </c>
      <c r="F1429" s="1" t="s">
        <v>6255</v>
      </c>
      <c r="G1429" s="1" t="s">
        <v>7471</v>
      </c>
      <c r="H1429" s="1" t="s">
        <v>7472</v>
      </c>
      <c r="I1429" s="52" t="s">
        <v>3376</v>
      </c>
      <c r="J1429" s="52" t="s">
        <v>3377</v>
      </c>
      <c r="K1429" s="52" t="s">
        <v>3597</v>
      </c>
      <c r="M1429" s="2"/>
      <c r="O1429" s="1" t="s">
        <v>7533</v>
      </c>
      <c r="P1429" s="52" t="s">
        <v>6878</v>
      </c>
    </row>
    <row r="1430" ht="13.2" spans="1:18">
      <c r="A1430" s="1">
        <v>1429</v>
      </c>
      <c r="B1430" s="1" t="s">
        <v>6</v>
      </c>
      <c r="C1430" s="1" t="s">
        <v>8</v>
      </c>
      <c r="D1430" s="1" t="s">
        <v>3594</v>
      </c>
      <c r="E1430" s="1" t="s">
        <v>3595</v>
      </c>
      <c r="F1430" s="1" t="s">
        <v>6255</v>
      </c>
      <c r="G1430" s="1" t="s">
        <v>7471</v>
      </c>
      <c r="H1430" s="1" t="s">
        <v>7472</v>
      </c>
      <c r="I1430" s="52" t="s">
        <v>3378</v>
      </c>
      <c r="J1430" s="52" t="s">
        <v>3379</v>
      </c>
      <c r="K1430" s="52" t="s">
        <v>3597</v>
      </c>
      <c r="M1430" s="2"/>
      <c r="O1430" s="1" t="s">
        <v>7535</v>
      </c>
      <c r="P1430" s="52" t="s">
        <v>4223</v>
      </c>
      <c r="R1430" s="1" t="s">
        <v>3609</v>
      </c>
    </row>
    <row r="1431" ht="13.2" spans="1:16">
      <c r="A1431" s="1">
        <v>1430</v>
      </c>
      <c r="B1431" s="1" t="s">
        <v>6</v>
      </c>
      <c r="C1431" s="1" t="s">
        <v>7</v>
      </c>
      <c r="D1431" s="1" t="s">
        <v>3594</v>
      </c>
      <c r="E1431" s="1" t="s">
        <v>3595</v>
      </c>
      <c r="F1431" s="1" t="s">
        <v>6255</v>
      </c>
      <c r="G1431" s="1" t="s">
        <v>7471</v>
      </c>
      <c r="H1431" s="1" t="s">
        <v>7472</v>
      </c>
      <c r="I1431" s="52" t="s">
        <v>3380</v>
      </c>
      <c r="J1431" s="52" t="s">
        <v>3381</v>
      </c>
      <c r="K1431" s="52" t="s">
        <v>3597</v>
      </c>
      <c r="M1431" s="2"/>
      <c r="O1431" s="1" t="s">
        <v>7536</v>
      </c>
      <c r="P1431" s="52" t="s">
        <v>3941</v>
      </c>
    </row>
    <row r="1432" ht="13.2" spans="1:16">
      <c r="A1432" s="1">
        <v>1431</v>
      </c>
      <c r="B1432" s="1" t="s">
        <v>6</v>
      </c>
      <c r="C1432" s="1" t="s">
        <v>7</v>
      </c>
      <c r="D1432" s="1" t="s">
        <v>3594</v>
      </c>
      <c r="E1432" s="1" t="s">
        <v>3595</v>
      </c>
      <c r="F1432" s="1" t="s">
        <v>6255</v>
      </c>
      <c r="G1432" s="1" t="s">
        <v>7471</v>
      </c>
      <c r="H1432" s="1" t="s">
        <v>7472</v>
      </c>
      <c r="I1432" s="52" t="s">
        <v>3382</v>
      </c>
      <c r="J1432" s="52" t="s">
        <v>3383</v>
      </c>
      <c r="K1432" s="52" t="s">
        <v>3597</v>
      </c>
      <c r="M1432" s="2"/>
      <c r="O1432" s="1" t="s">
        <v>7538</v>
      </c>
      <c r="P1432" s="52" t="s">
        <v>7539</v>
      </c>
    </row>
    <row r="1433" ht="13.2" spans="1:16">
      <c r="A1433" s="1">
        <v>1432</v>
      </c>
      <c r="B1433" s="1" t="s">
        <v>6</v>
      </c>
      <c r="C1433" s="1" t="s">
        <v>7</v>
      </c>
      <c r="D1433" s="1" t="s">
        <v>3594</v>
      </c>
      <c r="E1433" s="1" t="s">
        <v>3595</v>
      </c>
      <c r="F1433" s="1" t="s">
        <v>6255</v>
      </c>
      <c r="G1433" s="1" t="s">
        <v>7471</v>
      </c>
      <c r="H1433" s="1" t="s">
        <v>7472</v>
      </c>
      <c r="I1433" s="52" t="s">
        <v>3384</v>
      </c>
      <c r="J1433" s="52" t="s">
        <v>3385</v>
      </c>
      <c r="K1433" s="52" t="s">
        <v>3597</v>
      </c>
      <c r="M1433" s="2"/>
      <c r="O1433" s="1" t="s">
        <v>7542</v>
      </c>
      <c r="P1433" s="52" t="s">
        <v>3725</v>
      </c>
    </row>
    <row r="1434" ht="13.2" spans="1:16">
      <c r="A1434" s="1">
        <v>1433</v>
      </c>
      <c r="B1434" s="1" t="s">
        <v>6</v>
      </c>
      <c r="C1434" s="1" t="s">
        <v>7</v>
      </c>
      <c r="D1434" s="1" t="s">
        <v>3594</v>
      </c>
      <c r="E1434" s="1" t="s">
        <v>3595</v>
      </c>
      <c r="F1434" s="1" t="s">
        <v>6255</v>
      </c>
      <c r="G1434" s="1" t="s">
        <v>7471</v>
      </c>
      <c r="H1434" s="1" t="s">
        <v>7472</v>
      </c>
      <c r="I1434" s="52" t="s">
        <v>3386</v>
      </c>
      <c r="J1434" s="52" t="s">
        <v>3387</v>
      </c>
      <c r="K1434" s="52" t="s">
        <v>3597</v>
      </c>
      <c r="M1434" s="2"/>
      <c r="O1434" s="1" t="s">
        <v>7544</v>
      </c>
      <c r="P1434" s="52" t="s">
        <v>3635</v>
      </c>
    </row>
    <row r="1435" ht="13.2" spans="1:18">
      <c r="A1435" s="1">
        <v>1434</v>
      </c>
      <c r="B1435" s="1" t="s">
        <v>6</v>
      </c>
      <c r="C1435" s="1" t="s">
        <v>8</v>
      </c>
      <c r="D1435" s="1" t="s">
        <v>3594</v>
      </c>
      <c r="E1435" s="1" t="s">
        <v>3595</v>
      </c>
      <c r="F1435" s="1" t="s">
        <v>6255</v>
      </c>
      <c r="G1435" s="1" t="s">
        <v>7471</v>
      </c>
      <c r="H1435" s="1" t="s">
        <v>7472</v>
      </c>
      <c r="I1435" s="52" t="s">
        <v>3388</v>
      </c>
      <c r="J1435" s="52" t="s">
        <v>3389</v>
      </c>
      <c r="K1435" s="52" t="s">
        <v>3597</v>
      </c>
      <c r="M1435" s="2"/>
      <c r="O1435" s="1" t="s">
        <v>7546</v>
      </c>
      <c r="P1435" s="52" t="s">
        <v>5044</v>
      </c>
      <c r="R1435" s="1" t="s">
        <v>3609</v>
      </c>
    </row>
    <row r="1436" ht="13.2" spans="1:16">
      <c r="A1436" s="1">
        <v>1435</v>
      </c>
      <c r="B1436" s="1" t="s">
        <v>6</v>
      </c>
      <c r="C1436" s="1" t="s">
        <v>7</v>
      </c>
      <c r="D1436" s="1" t="s">
        <v>3594</v>
      </c>
      <c r="E1436" s="1" t="s">
        <v>3595</v>
      </c>
      <c r="F1436" s="1" t="s">
        <v>6255</v>
      </c>
      <c r="G1436" s="1" t="s">
        <v>7471</v>
      </c>
      <c r="H1436" s="1" t="s">
        <v>7472</v>
      </c>
      <c r="I1436" s="52" t="s">
        <v>3390</v>
      </c>
      <c r="J1436" s="52" t="s">
        <v>3391</v>
      </c>
      <c r="K1436" s="52" t="s">
        <v>3597</v>
      </c>
      <c r="M1436" s="2"/>
      <c r="O1436" s="1" t="s">
        <v>7547</v>
      </c>
      <c r="P1436" s="52" t="s">
        <v>3729</v>
      </c>
    </row>
    <row r="1437" ht="13.2" spans="1:16">
      <c r="A1437" s="1">
        <v>1436</v>
      </c>
      <c r="B1437" s="1" t="s">
        <v>6</v>
      </c>
      <c r="C1437" s="1" t="s">
        <v>7</v>
      </c>
      <c r="D1437" s="1" t="s">
        <v>3594</v>
      </c>
      <c r="E1437" s="1" t="s">
        <v>3595</v>
      </c>
      <c r="F1437" s="1" t="s">
        <v>6255</v>
      </c>
      <c r="G1437" s="1" t="s">
        <v>7471</v>
      </c>
      <c r="H1437" s="1" t="s">
        <v>7472</v>
      </c>
      <c r="I1437" s="52" t="s">
        <v>3392</v>
      </c>
      <c r="J1437" s="52" t="s">
        <v>3393</v>
      </c>
      <c r="K1437" s="52" t="s">
        <v>3597</v>
      </c>
      <c r="M1437" s="2"/>
      <c r="O1437" s="1" t="s">
        <v>7549</v>
      </c>
      <c r="P1437" s="52" t="s">
        <v>7433</v>
      </c>
    </row>
    <row r="1438" ht="13.2" spans="1:16">
      <c r="A1438" s="1">
        <v>1437</v>
      </c>
      <c r="B1438" s="1" t="s">
        <v>6</v>
      </c>
      <c r="C1438" s="1" t="s">
        <v>7</v>
      </c>
      <c r="D1438" s="1" t="s">
        <v>3594</v>
      </c>
      <c r="E1438" s="1" t="s">
        <v>3595</v>
      </c>
      <c r="F1438" s="1" t="s">
        <v>6255</v>
      </c>
      <c r="G1438" s="1" t="s">
        <v>7471</v>
      </c>
      <c r="H1438" s="1" t="s">
        <v>7472</v>
      </c>
      <c r="I1438" s="52" t="s">
        <v>3393</v>
      </c>
      <c r="J1438" s="52" t="s">
        <v>3394</v>
      </c>
      <c r="K1438" s="52" t="s">
        <v>3597</v>
      </c>
      <c r="M1438" s="2"/>
      <c r="O1438" s="1" t="s">
        <v>7551</v>
      </c>
      <c r="P1438" s="52" t="s">
        <v>5336</v>
      </c>
    </row>
    <row r="1439" ht="13.2" spans="1:16">
      <c r="A1439" s="1">
        <v>1438</v>
      </c>
      <c r="B1439" s="1" t="s">
        <v>6</v>
      </c>
      <c r="C1439" s="1" t="s">
        <v>7</v>
      </c>
      <c r="D1439" s="1" t="s">
        <v>3594</v>
      </c>
      <c r="E1439" s="1" t="s">
        <v>3595</v>
      </c>
      <c r="F1439" s="1" t="s">
        <v>6255</v>
      </c>
      <c r="G1439" s="1" t="s">
        <v>7471</v>
      </c>
      <c r="H1439" s="1" t="s">
        <v>7472</v>
      </c>
      <c r="I1439" s="52" t="s">
        <v>3395</v>
      </c>
      <c r="J1439" s="52" t="s">
        <v>3396</v>
      </c>
      <c r="K1439" s="52" t="s">
        <v>3597</v>
      </c>
      <c r="M1439" s="2"/>
      <c r="O1439" s="1" t="s">
        <v>7553</v>
      </c>
      <c r="P1439" s="52" t="s">
        <v>4537</v>
      </c>
    </row>
    <row r="1440" ht="13.2" spans="1:16">
      <c r="A1440" s="1">
        <v>1439</v>
      </c>
      <c r="B1440" s="1" t="s">
        <v>6</v>
      </c>
      <c r="C1440" s="1" t="s">
        <v>7</v>
      </c>
      <c r="D1440" s="1" t="s">
        <v>3594</v>
      </c>
      <c r="E1440" s="1" t="s">
        <v>3595</v>
      </c>
      <c r="F1440" s="1" t="s">
        <v>6255</v>
      </c>
      <c r="G1440" s="1" t="s">
        <v>7471</v>
      </c>
      <c r="H1440" s="1" t="s">
        <v>7472</v>
      </c>
      <c r="I1440" s="52" t="s">
        <v>3397</v>
      </c>
      <c r="J1440" s="52" t="s">
        <v>3398</v>
      </c>
      <c r="K1440" s="52" t="s">
        <v>3597</v>
      </c>
      <c r="M1440" s="2"/>
      <c r="O1440" s="1" t="s">
        <v>7555</v>
      </c>
      <c r="P1440" s="52" t="s">
        <v>4977</v>
      </c>
    </row>
    <row r="1441" ht="13.2" spans="1:18">
      <c r="A1441" s="1">
        <v>1440</v>
      </c>
      <c r="B1441" s="1" t="s">
        <v>6</v>
      </c>
      <c r="C1441" s="1" t="s">
        <v>8</v>
      </c>
      <c r="D1441" s="1" t="s">
        <v>3594</v>
      </c>
      <c r="E1441" s="1" t="s">
        <v>3595</v>
      </c>
      <c r="F1441" s="1" t="s">
        <v>6255</v>
      </c>
      <c r="G1441" s="1" t="s">
        <v>7471</v>
      </c>
      <c r="H1441" s="1" t="s">
        <v>7472</v>
      </c>
      <c r="I1441" s="52" t="s">
        <v>3399</v>
      </c>
      <c r="J1441" s="52" t="s">
        <v>3400</v>
      </c>
      <c r="K1441" s="52" t="s">
        <v>3597</v>
      </c>
      <c r="M1441" s="2"/>
      <c r="O1441" s="1" t="s">
        <v>7557</v>
      </c>
      <c r="P1441" s="52" t="s">
        <v>7558</v>
      </c>
      <c r="R1441" s="1" t="s">
        <v>3609</v>
      </c>
    </row>
    <row r="1442" ht="13.2" spans="1:16">
      <c r="A1442" s="1">
        <v>1441</v>
      </c>
      <c r="B1442" s="1" t="s">
        <v>6</v>
      </c>
      <c r="C1442" s="1" t="s">
        <v>7</v>
      </c>
      <c r="D1442" s="1" t="s">
        <v>3594</v>
      </c>
      <c r="E1442" s="1" t="s">
        <v>3595</v>
      </c>
      <c r="F1442" s="1" t="s">
        <v>6255</v>
      </c>
      <c r="G1442" s="1" t="s">
        <v>7471</v>
      </c>
      <c r="H1442" s="1" t="s">
        <v>7472</v>
      </c>
      <c r="I1442" s="52" t="s">
        <v>3401</v>
      </c>
      <c r="J1442" s="52" t="s">
        <v>3402</v>
      </c>
      <c r="K1442" s="52" t="s">
        <v>3597</v>
      </c>
      <c r="M1442" s="2"/>
      <c r="O1442" s="1" t="s">
        <v>7559</v>
      </c>
      <c r="P1442" s="52" t="s">
        <v>4031</v>
      </c>
    </row>
    <row r="1443" ht="13.2" spans="1:16">
      <c r="A1443" s="1">
        <v>1442</v>
      </c>
      <c r="B1443" s="1" t="s">
        <v>6</v>
      </c>
      <c r="C1443" s="1" t="s">
        <v>7</v>
      </c>
      <c r="D1443" s="1" t="s">
        <v>3594</v>
      </c>
      <c r="E1443" s="1" t="s">
        <v>3595</v>
      </c>
      <c r="F1443" s="1" t="s">
        <v>6255</v>
      </c>
      <c r="G1443" s="1" t="s">
        <v>7471</v>
      </c>
      <c r="H1443" s="1" t="s">
        <v>7472</v>
      </c>
      <c r="I1443" s="52" t="s">
        <v>3403</v>
      </c>
      <c r="J1443" s="52" t="s">
        <v>3404</v>
      </c>
      <c r="K1443" s="52" t="s">
        <v>3597</v>
      </c>
      <c r="M1443" s="2"/>
      <c r="O1443" s="1" t="s">
        <v>7561</v>
      </c>
      <c r="P1443" s="52" t="s">
        <v>3890</v>
      </c>
    </row>
    <row r="1444" ht="13.2" spans="1:16">
      <c r="A1444" s="1">
        <v>1443</v>
      </c>
      <c r="B1444" s="1" t="s">
        <v>6</v>
      </c>
      <c r="C1444" s="1" t="s">
        <v>7</v>
      </c>
      <c r="D1444" s="1" t="s">
        <v>3594</v>
      </c>
      <c r="E1444" s="1" t="s">
        <v>3595</v>
      </c>
      <c r="F1444" s="1" t="s">
        <v>6255</v>
      </c>
      <c r="G1444" s="1" t="s">
        <v>7471</v>
      </c>
      <c r="H1444" s="1" t="s">
        <v>7472</v>
      </c>
      <c r="I1444" s="52" t="s">
        <v>3405</v>
      </c>
      <c r="J1444" s="52" t="s">
        <v>3406</v>
      </c>
      <c r="K1444" s="52" t="s">
        <v>3597</v>
      </c>
      <c r="M1444" s="2"/>
      <c r="O1444" s="1" t="s">
        <v>7563</v>
      </c>
      <c r="P1444" s="52" t="s">
        <v>4801</v>
      </c>
    </row>
    <row r="1445" ht="13.2" spans="1:16">
      <c r="A1445" s="1">
        <v>1444</v>
      </c>
      <c r="B1445" s="1" t="s">
        <v>6</v>
      </c>
      <c r="C1445" s="1" t="s">
        <v>7</v>
      </c>
      <c r="D1445" s="1" t="s">
        <v>3594</v>
      </c>
      <c r="E1445" s="1" t="s">
        <v>3595</v>
      </c>
      <c r="F1445" s="1" t="s">
        <v>6255</v>
      </c>
      <c r="G1445" s="1" t="s">
        <v>7471</v>
      </c>
      <c r="H1445" s="1" t="s">
        <v>7472</v>
      </c>
      <c r="I1445" s="52" t="s">
        <v>3407</v>
      </c>
      <c r="J1445" s="52" t="s">
        <v>3408</v>
      </c>
      <c r="K1445" s="52" t="s">
        <v>3597</v>
      </c>
      <c r="M1445" s="2"/>
      <c r="O1445" s="1" t="s">
        <v>7565</v>
      </c>
      <c r="P1445" s="52" t="s">
        <v>3447</v>
      </c>
    </row>
    <row r="1446" ht="13.2" spans="1:18">
      <c r="A1446" s="1">
        <v>1445</v>
      </c>
      <c r="B1446" s="1" t="s">
        <v>6</v>
      </c>
      <c r="C1446" s="1" t="s">
        <v>8</v>
      </c>
      <c r="D1446" s="1" t="s">
        <v>3594</v>
      </c>
      <c r="E1446" s="1" t="s">
        <v>3595</v>
      </c>
      <c r="F1446" s="1" t="s">
        <v>6255</v>
      </c>
      <c r="G1446" s="1" t="s">
        <v>7471</v>
      </c>
      <c r="H1446" s="1" t="s">
        <v>7472</v>
      </c>
      <c r="I1446" s="52" t="s">
        <v>3409</v>
      </c>
      <c r="J1446" s="52" t="s">
        <v>3410</v>
      </c>
      <c r="K1446" s="52" t="s">
        <v>3597</v>
      </c>
      <c r="M1446" s="2"/>
      <c r="O1446" s="1" t="s">
        <v>7567</v>
      </c>
      <c r="P1446" s="52" t="s">
        <v>5990</v>
      </c>
      <c r="R1446" s="1" t="s">
        <v>3609</v>
      </c>
    </row>
    <row r="1447" ht="13.2" spans="1:18">
      <c r="A1447" s="1">
        <v>1446</v>
      </c>
      <c r="B1447" s="1" t="s">
        <v>6</v>
      </c>
      <c r="C1447" s="1" t="s">
        <v>8</v>
      </c>
      <c r="D1447" s="1" t="s">
        <v>3594</v>
      </c>
      <c r="E1447" s="1" t="s">
        <v>3595</v>
      </c>
      <c r="F1447" s="1" t="s">
        <v>6255</v>
      </c>
      <c r="G1447" s="1" t="s">
        <v>7471</v>
      </c>
      <c r="H1447" s="1" t="s">
        <v>7472</v>
      </c>
      <c r="I1447" s="52" t="s">
        <v>3411</v>
      </c>
      <c r="J1447" s="52" t="s">
        <v>3412</v>
      </c>
      <c r="K1447" s="52" t="s">
        <v>3597</v>
      </c>
      <c r="M1447" s="2"/>
      <c r="O1447" s="1" t="s">
        <v>7568</v>
      </c>
      <c r="P1447" s="52" t="s">
        <v>4706</v>
      </c>
      <c r="R1447" s="1" t="s">
        <v>3609</v>
      </c>
    </row>
    <row r="1448" ht="13.2" spans="1:16">
      <c r="A1448" s="1">
        <v>1447</v>
      </c>
      <c r="B1448" s="1" t="s">
        <v>6</v>
      </c>
      <c r="C1448" s="1" t="s">
        <v>7</v>
      </c>
      <c r="D1448" s="1" t="s">
        <v>3594</v>
      </c>
      <c r="E1448" s="1" t="s">
        <v>3595</v>
      </c>
      <c r="F1448" s="1" t="s">
        <v>6255</v>
      </c>
      <c r="G1448" s="1" t="s">
        <v>7471</v>
      </c>
      <c r="H1448" s="1" t="s">
        <v>7472</v>
      </c>
      <c r="I1448" s="52" t="s">
        <v>3413</v>
      </c>
      <c r="J1448" s="52" t="s">
        <v>3414</v>
      </c>
      <c r="K1448" s="1" t="s">
        <v>3602</v>
      </c>
      <c r="M1448" s="2"/>
      <c r="O1448" s="1" t="s">
        <v>7569</v>
      </c>
      <c r="P1448" s="52" t="s">
        <v>6317</v>
      </c>
    </row>
    <row r="1449" ht="13.2" spans="1:16">
      <c r="A1449" s="1">
        <v>1448</v>
      </c>
      <c r="B1449" s="1" t="s">
        <v>6</v>
      </c>
      <c r="C1449" s="1" t="s">
        <v>7</v>
      </c>
      <c r="D1449" s="1" t="s">
        <v>3594</v>
      </c>
      <c r="E1449" s="1" t="s">
        <v>3595</v>
      </c>
      <c r="F1449" s="1" t="s">
        <v>6255</v>
      </c>
      <c r="G1449" s="1" t="s">
        <v>7471</v>
      </c>
      <c r="H1449" s="1" t="s">
        <v>7472</v>
      </c>
      <c r="I1449" s="52" t="s">
        <v>3415</v>
      </c>
      <c r="J1449" s="52" t="s">
        <v>3416</v>
      </c>
      <c r="K1449" s="52" t="s">
        <v>3597</v>
      </c>
      <c r="M1449" s="2"/>
      <c r="O1449" s="1" t="s">
        <v>7571</v>
      </c>
      <c r="P1449" s="52" t="s">
        <v>4490</v>
      </c>
    </row>
    <row r="1450" ht="13.2" spans="1:16">
      <c r="A1450" s="1">
        <v>1449</v>
      </c>
      <c r="B1450" s="1" t="s">
        <v>6</v>
      </c>
      <c r="C1450" s="1" t="s">
        <v>7</v>
      </c>
      <c r="D1450" s="1" t="s">
        <v>3594</v>
      </c>
      <c r="E1450" s="1" t="s">
        <v>3595</v>
      </c>
      <c r="F1450" s="1" t="s">
        <v>6255</v>
      </c>
      <c r="G1450" s="1" t="s">
        <v>7471</v>
      </c>
      <c r="H1450" s="1" t="s">
        <v>7472</v>
      </c>
      <c r="I1450" s="52" t="s">
        <v>3417</v>
      </c>
      <c r="J1450" s="52" t="s">
        <v>3418</v>
      </c>
      <c r="K1450" s="1" t="s">
        <v>3602</v>
      </c>
      <c r="M1450" s="2"/>
      <c r="O1450" s="1" t="s">
        <v>7573</v>
      </c>
      <c r="P1450" s="52" t="s">
        <v>4067</v>
      </c>
    </row>
    <row r="1451" ht="13.2" spans="1:16">
      <c r="A1451" s="1">
        <v>1450</v>
      </c>
      <c r="B1451" s="1" t="s">
        <v>6</v>
      </c>
      <c r="C1451" s="1" t="s">
        <v>7</v>
      </c>
      <c r="D1451" s="1" t="s">
        <v>3594</v>
      </c>
      <c r="E1451" s="1" t="s">
        <v>3595</v>
      </c>
      <c r="F1451" s="1" t="s">
        <v>6255</v>
      </c>
      <c r="G1451" s="1" t="s">
        <v>7471</v>
      </c>
      <c r="H1451" s="1" t="s">
        <v>7472</v>
      </c>
      <c r="I1451" s="52" t="s">
        <v>3419</v>
      </c>
      <c r="J1451" s="52" t="s">
        <v>3420</v>
      </c>
      <c r="K1451" s="1" t="s">
        <v>3602</v>
      </c>
      <c r="M1451" s="2"/>
      <c r="O1451" s="1" t="s">
        <v>7576</v>
      </c>
      <c r="P1451" s="52" t="s">
        <v>5213</v>
      </c>
    </row>
    <row r="1452" ht="13.2" spans="1:16">
      <c r="A1452" s="1">
        <v>1451</v>
      </c>
      <c r="B1452" s="1" t="s">
        <v>6</v>
      </c>
      <c r="C1452" s="1" t="s">
        <v>7</v>
      </c>
      <c r="D1452" s="1" t="s">
        <v>3594</v>
      </c>
      <c r="E1452" s="1" t="s">
        <v>3595</v>
      </c>
      <c r="F1452" s="1" t="s">
        <v>6255</v>
      </c>
      <c r="G1452" s="1" t="s">
        <v>7471</v>
      </c>
      <c r="H1452" s="1" t="s">
        <v>7472</v>
      </c>
      <c r="I1452" s="52" t="s">
        <v>3421</v>
      </c>
      <c r="J1452" s="52" t="s">
        <v>3422</v>
      </c>
      <c r="K1452" s="1" t="s">
        <v>3602</v>
      </c>
      <c r="M1452" s="2"/>
      <c r="O1452" s="1" t="s">
        <v>7578</v>
      </c>
      <c r="P1452" s="52" t="s">
        <v>6092</v>
      </c>
    </row>
    <row r="1453" ht="13.2" spans="1:16">
      <c r="A1453" s="1">
        <v>1452</v>
      </c>
      <c r="B1453" s="1" t="s">
        <v>6</v>
      </c>
      <c r="C1453" s="1" t="s">
        <v>7</v>
      </c>
      <c r="D1453" s="1" t="s">
        <v>3594</v>
      </c>
      <c r="E1453" s="1" t="s">
        <v>3595</v>
      </c>
      <c r="F1453" s="1" t="s">
        <v>6255</v>
      </c>
      <c r="G1453" s="1" t="s">
        <v>7471</v>
      </c>
      <c r="H1453" s="1" t="s">
        <v>7472</v>
      </c>
      <c r="I1453" s="52" t="s">
        <v>3423</v>
      </c>
      <c r="J1453" s="52" t="s">
        <v>3424</v>
      </c>
      <c r="K1453" s="52" t="s">
        <v>3597</v>
      </c>
      <c r="M1453" s="2"/>
      <c r="N1453" s="1" t="s">
        <v>7580</v>
      </c>
      <c r="O1453" s="1" t="s">
        <v>7581</v>
      </c>
      <c r="P1453" s="52" t="s">
        <v>6053</v>
      </c>
    </row>
    <row r="1454" ht="13.2" spans="1:16">
      <c r="A1454" s="1">
        <v>1453</v>
      </c>
      <c r="B1454" s="1" t="s">
        <v>6</v>
      </c>
      <c r="C1454" s="1" t="s">
        <v>7</v>
      </c>
      <c r="D1454" s="1" t="s">
        <v>3594</v>
      </c>
      <c r="E1454" s="1" t="s">
        <v>3595</v>
      </c>
      <c r="F1454" s="1" t="s">
        <v>6255</v>
      </c>
      <c r="G1454" s="1" t="s">
        <v>7471</v>
      </c>
      <c r="H1454" s="1" t="s">
        <v>7472</v>
      </c>
      <c r="I1454" s="52" t="s">
        <v>3425</v>
      </c>
      <c r="J1454" s="52" t="s">
        <v>3426</v>
      </c>
      <c r="K1454" s="1" t="s">
        <v>3602</v>
      </c>
      <c r="M1454" s="2"/>
      <c r="O1454" s="1" t="s">
        <v>7583</v>
      </c>
      <c r="P1454" s="52" t="s">
        <v>4366</v>
      </c>
    </row>
    <row r="1455" ht="13.2" spans="1:16">
      <c r="A1455" s="1">
        <v>1454</v>
      </c>
      <c r="B1455" s="1" t="s">
        <v>6</v>
      </c>
      <c r="C1455" s="1" t="s">
        <v>7</v>
      </c>
      <c r="D1455" s="1" t="s">
        <v>3594</v>
      </c>
      <c r="E1455" s="1" t="s">
        <v>3595</v>
      </c>
      <c r="F1455" s="1" t="s">
        <v>6255</v>
      </c>
      <c r="G1455" s="1" t="s">
        <v>7471</v>
      </c>
      <c r="H1455" s="1" t="s">
        <v>7472</v>
      </c>
      <c r="I1455" s="52" t="s">
        <v>3427</v>
      </c>
      <c r="J1455" s="52" t="s">
        <v>3428</v>
      </c>
      <c r="K1455" s="1" t="s">
        <v>3602</v>
      </c>
      <c r="M1455" s="2"/>
      <c r="O1455" s="1" t="s">
        <v>7585</v>
      </c>
      <c r="P1455" s="52" t="s">
        <v>4969</v>
      </c>
    </row>
    <row r="1456" ht="13.2" spans="1:16">
      <c r="A1456" s="1">
        <v>1455</v>
      </c>
      <c r="B1456" s="1" t="s">
        <v>6</v>
      </c>
      <c r="C1456" s="1" t="s">
        <v>7</v>
      </c>
      <c r="D1456" s="1" t="s">
        <v>3594</v>
      </c>
      <c r="E1456" s="1" t="s">
        <v>3595</v>
      </c>
      <c r="F1456" s="1" t="s">
        <v>6255</v>
      </c>
      <c r="G1456" s="1" t="s">
        <v>7471</v>
      </c>
      <c r="H1456" s="1" t="s">
        <v>7472</v>
      </c>
      <c r="I1456" s="52" t="s">
        <v>3429</v>
      </c>
      <c r="J1456" s="52" t="s">
        <v>3430</v>
      </c>
      <c r="K1456" s="1" t="s">
        <v>3602</v>
      </c>
      <c r="M1456" s="2"/>
      <c r="O1456" s="1" t="s">
        <v>7587</v>
      </c>
      <c r="P1456" s="52" t="s">
        <v>7588</v>
      </c>
    </row>
    <row r="1457" ht="13.2" spans="1:16">
      <c r="A1457" s="1">
        <v>1456</v>
      </c>
      <c r="B1457" s="1" t="s">
        <v>6</v>
      </c>
      <c r="C1457" s="1" t="s">
        <v>7</v>
      </c>
      <c r="D1457" s="1" t="s">
        <v>3594</v>
      </c>
      <c r="E1457" s="1" t="s">
        <v>3595</v>
      </c>
      <c r="F1457" s="1" t="s">
        <v>6255</v>
      </c>
      <c r="G1457" s="1" t="s">
        <v>7471</v>
      </c>
      <c r="H1457" s="1" t="s">
        <v>7472</v>
      </c>
      <c r="I1457" s="52" t="s">
        <v>3431</v>
      </c>
      <c r="J1457" s="52" t="s">
        <v>3432</v>
      </c>
      <c r="K1457" s="1" t="s">
        <v>3602</v>
      </c>
      <c r="M1457" s="2"/>
      <c r="N1457" s="1" t="s">
        <v>7590</v>
      </c>
      <c r="O1457" s="1" t="s">
        <v>7591</v>
      </c>
      <c r="P1457" s="52" t="s">
        <v>3986</v>
      </c>
    </row>
    <row r="1458" ht="13.2" spans="1:16">
      <c r="A1458" s="1">
        <v>1457</v>
      </c>
      <c r="B1458" s="1" t="s">
        <v>6</v>
      </c>
      <c r="C1458" s="1" t="s">
        <v>7</v>
      </c>
      <c r="D1458" s="1" t="s">
        <v>3594</v>
      </c>
      <c r="E1458" s="1" t="s">
        <v>3595</v>
      </c>
      <c r="F1458" s="1" t="s">
        <v>6255</v>
      </c>
      <c r="G1458" s="1" t="s">
        <v>7471</v>
      </c>
      <c r="H1458" s="1" t="s">
        <v>7472</v>
      </c>
      <c r="I1458" s="52" t="s">
        <v>3433</v>
      </c>
      <c r="J1458" s="52" t="s">
        <v>3434</v>
      </c>
      <c r="K1458" s="1" t="s">
        <v>3602</v>
      </c>
      <c r="M1458" s="2"/>
      <c r="O1458" s="1" t="s">
        <v>7593</v>
      </c>
      <c r="P1458" s="52" t="s">
        <v>5167</v>
      </c>
    </row>
    <row r="1459" ht="13.2" spans="1:18">
      <c r="A1459" s="1">
        <v>1458</v>
      </c>
      <c r="B1459" s="1" t="s">
        <v>6</v>
      </c>
      <c r="C1459" s="1" t="s">
        <v>8</v>
      </c>
      <c r="D1459" s="1" t="s">
        <v>3594</v>
      </c>
      <c r="E1459" s="1" t="s">
        <v>3595</v>
      </c>
      <c r="F1459" s="1" t="s">
        <v>6255</v>
      </c>
      <c r="G1459" s="1" t="s">
        <v>7471</v>
      </c>
      <c r="H1459" s="1" t="s">
        <v>7472</v>
      </c>
      <c r="I1459" s="52" t="s">
        <v>3435</v>
      </c>
      <c r="J1459" s="52" t="s">
        <v>3436</v>
      </c>
      <c r="K1459" s="1" t="s">
        <v>3602</v>
      </c>
      <c r="M1459" s="2"/>
      <c r="O1459" s="1" t="s">
        <v>7595</v>
      </c>
      <c r="P1459" s="52" t="s">
        <v>3701</v>
      </c>
      <c r="R1459" s="1" t="s">
        <v>3609</v>
      </c>
    </row>
    <row r="1460" ht="13.2" spans="1:18">
      <c r="A1460" s="1">
        <v>1459</v>
      </c>
      <c r="B1460" s="1" t="s">
        <v>6</v>
      </c>
      <c r="C1460" s="1" t="s">
        <v>8</v>
      </c>
      <c r="D1460" s="1" t="s">
        <v>3594</v>
      </c>
      <c r="E1460" s="1" t="s">
        <v>3595</v>
      </c>
      <c r="F1460" s="1" t="s">
        <v>6255</v>
      </c>
      <c r="G1460" s="1" t="s">
        <v>7471</v>
      </c>
      <c r="H1460" s="1" t="s">
        <v>7472</v>
      </c>
      <c r="I1460" s="52" t="s">
        <v>3437</v>
      </c>
      <c r="J1460" s="52" t="s">
        <v>3438</v>
      </c>
      <c r="K1460" s="1" t="s">
        <v>3602</v>
      </c>
      <c r="M1460" s="2"/>
      <c r="O1460" s="1" t="s">
        <v>7596</v>
      </c>
      <c r="P1460" s="52" t="s">
        <v>4276</v>
      </c>
      <c r="R1460" s="1" t="s">
        <v>3609</v>
      </c>
    </row>
    <row r="1461" ht="13.2" spans="1:16">
      <c r="A1461" s="1">
        <v>1460</v>
      </c>
      <c r="B1461" s="1" t="s">
        <v>6</v>
      </c>
      <c r="C1461" s="1" t="s">
        <v>7</v>
      </c>
      <c r="D1461" s="1" t="s">
        <v>3594</v>
      </c>
      <c r="E1461" s="1" t="s">
        <v>3595</v>
      </c>
      <c r="F1461" s="1" t="s">
        <v>6255</v>
      </c>
      <c r="G1461" s="1" t="s">
        <v>7471</v>
      </c>
      <c r="H1461" s="1" t="s">
        <v>7472</v>
      </c>
      <c r="I1461" s="52" t="s">
        <v>3439</v>
      </c>
      <c r="J1461" s="52" t="s">
        <v>3440</v>
      </c>
      <c r="K1461" s="1" t="s">
        <v>3602</v>
      </c>
      <c r="M1461" s="2"/>
      <c r="O1461" s="1" t="s">
        <v>7597</v>
      </c>
      <c r="P1461" s="52" t="s">
        <v>4600</v>
      </c>
    </row>
    <row r="1462" ht="13.2" spans="1:16">
      <c r="A1462" s="1">
        <v>1461</v>
      </c>
      <c r="B1462" s="1" t="s">
        <v>6</v>
      </c>
      <c r="C1462" s="1" t="s">
        <v>7</v>
      </c>
      <c r="D1462" s="1" t="s">
        <v>3594</v>
      </c>
      <c r="E1462" s="1" t="s">
        <v>3595</v>
      </c>
      <c r="F1462" s="1" t="s">
        <v>6255</v>
      </c>
      <c r="G1462" s="1" t="s">
        <v>7471</v>
      </c>
      <c r="H1462" s="1" t="s">
        <v>7472</v>
      </c>
      <c r="I1462" s="52" t="s">
        <v>3441</v>
      </c>
      <c r="J1462" s="52" t="s">
        <v>3442</v>
      </c>
      <c r="K1462" s="1" t="s">
        <v>3602</v>
      </c>
      <c r="M1462" s="2"/>
      <c r="O1462" s="1" t="s">
        <v>7599</v>
      </c>
      <c r="P1462" s="52" t="s">
        <v>4688</v>
      </c>
    </row>
    <row r="1463" ht="13.2" spans="1:16">
      <c r="A1463" s="1">
        <v>1462</v>
      </c>
      <c r="B1463" s="1" t="s">
        <v>6</v>
      </c>
      <c r="C1463" s="1" t="s">
        <v>7</v>
      </c>
      <c r="D1463" s="1" t="s">
        <v>3594</v>
      </c>
      <c r="E1463" s="1" t="s">
        <v>3595</v>
      </c>
      <c r="F1463" s="1" t="s">
        <v>6255</v>
      </c>
      <c r="G1463" s="1" t="s">
        <v>7471</v>
      </c>
      <c r="H1463" s="1" t="s">
        <v>7472</v>
      </c>
      <c r="I1463" s="52" t="s">
        <v>3443</v>
      </c>
      <c r="J1463" s="52" t="s">
        <v>3444</v>
      </c>
      <c r="K1463" s="52" t="s">
        <v>3597</v>
      </c>
      <c r="M1463" s="2"/>
      <c r="N1463" s="1" t="s">
        <v>7601</v>
      </c>
      <c r="O1463" s="1" t="s">
        <v>7602</v>
      </c>
      <c r="P1463" s="52" t="s">
        <v>5360</v>
      </c>
    </row>
    <row r="1464" ht="13.2" spans="1:16">
      <c r="A1464" s="1">
        <v>1463</v>
      </c>
      <c r="B1464" s="1" t="s">
        <v>6</v>
      </c>
      <c r="C1464" s="1" t="s">
        <v>7</v>
      </c>
      <c r="D1464" s="1" t="s">
        <v>3594</v>
      </c>
      <c r="E1464" s="1" t="s">
        <v>3595</v>
      </c>
      <c r="F1464" s="1" t="s">
        <v>6255</v>
      </c>
      <c r="G1464" s="1" t="s">
        <v>7471</v>
      </c>
      <c r="H1464" s="1" t="s">
        <v>7472</v>
      </c>
      <c r="I1464" s="52" t="s">
        <v>3445</v>
      </c>
      <c r="J1464" s="52" t="s">
        <v>3446</v>
      </c>
      <c r="K1464" s="52" t="s">
        <v>3597</v>
      </c>
      <c r="M1464" s="2"/>
      <c r="N1464" s="1" t="s">
        <v>7604</v>
      </c>
      <c r="O1464" s="1" t="s">
        <v>7605</v>
      </c>
      <c r="P1464" s="52" t="s">
        <v>5505</v>
      </c>
    </row>
    <row r="1465" ht="13.2" spans="1:18">
      <c r="A1465" s="1">
        <v>1464</v>
      </c>
      <c r="B1465" s="1" t="s">
        <v>6</v>
      </c>
      <c r="C1465" s="1" t="s">
        <v>8</v>
      </c>
      <c r="D1465" s="1" t="s">
        <v>3594</v>
      </c>
      <c r="E1465" s="1" t="s">
        <v>3595</v>
      </c>
      <c r="F1465" s="1" t="s">
        <v>6255</v>
      </c>
      <c r="G1465" s="1" t="s">
        <v>7607</v>
      </c>
      <c r="H1465" s="1" t="s">
        <v>7608</v>
      </c>
      <c r="I1465" s="52" t="s">
        <v>3447</v>
      </c>
      <c r="J1465" s="52" t="s">
        <v>3448</v>
      </c>
      <c r="K1465" s="52" t="s">
        <v>3597</v>
      </c>
      <c r="M1465" s="2"/>
      <c r="O1465" s="1" t="s">
        <v>7609</v>
      </c>
      <c r="P1465" s="52" t="s">
        <v>7011</v>
      </c>
      <c r="R1465" s="1" t="s">
        <v>3609</v>
      </c>
    </row>
    <row r="1466" ht="13.2" spans="1:16">
      <c r="A1466" s="1">
        <v>1465</v>
      </c>
      <c r="B1466" s="1" t="s">
        <v>6</v>
      </c>
      <c r="C1466" s="1" t="s">
        <v>7</v>
      </c>
      <c r="D1466" s="1" t="s">
        <v>3594</v>
      </c>
      <c r="E1466" s="1" t="s">
        <v>3595</v>
      </c>
      <c r="F1466" s="1" t="s">
        <v>6255</v>
      </c>
      <c r="G1466" s="1" t="s">
        <v>7607</v>
      </c>
      <c r="H1466" s="1" t="s">
        <v>7608</v>
      </c>
      <c r="I1466" s="52" t="s">
        <v>3449</v>
      </c>
      <c r="J1466" s="52" t="s">
        <v>3450</v>
      </c>
      <c r="K1466" s="52" t="s">
        <v>3597</v>
      </c>
      <c r="M1466" s="2"/>
      <c r="O1466" s="1" t="s">
        <v>7610</v>
      </c>
      <c r="P1466" s="52" t="s">
        <v>5749</v>
      </c>
    </row>
    <row r="1467" ht="13.2" spans="1:18">
      <c r="A1467" s="1">
        <v>1466</v>
      </c>
      <c r="B1467" s="1" t="s">
        <v>6</v>
      </c>
      <c r="C1467" s="1" t="s">
        <v>8</v>
      </c>
      <c r="D1467" s="1" t="s">
        <v>3594</v>
      </c>
      <c r="E1467" s="1" t="s">
        <v>3595</v>
      </c>
      <c r="F1467" s="1" t="s">
        <v>6255</v>
      </c>
      <c r="G1467" s="1" t="s">
        <v>7607</v>
      </c>
      <c r="H1467" s="1" t="s">
        <v>7608</v>
      </c>
      <c r="I1467" s="52" t="s">
        <v>3451</v>
      </c>
      <c r="J1467" s="52" t="s">
        <v>3452</v>
      </c>
      <c r="K1467" s="52" t="s">
        <v>3597</v>
      </c>
      <c r="M1467" s="2"/>
      <c r="O1467" s="1" t="s">
        <v>7612</v>
      </c>
      <c r="P1467" s="52" t="s">
        <v>7613</v>
      </c>
      <c r="R1467" s="1" t="s">
        <v>3609</v>
      </c>
    </row>
    <row r="1468" ht="13.2" spans="1:16">
      <c r="A1468" s="1">
        <v>1467</v>
      </c>
      <c r="B1468" s="1" t="s">
        <v>6</v>
      </c>
      <c r="C1468" s="1" t="s">
        <v>7</v>
      </c>
      <c r="D1468" s="1" t="s">
        <v>3594</v>
      </c>
      <c r="E1468" s="1" t="s">
        <v>3595</v>
      </c>
      <c r="F1468" s="1" t="s">
        <v>6255</v>
      </c>
      <c r="G1468" s="1" t="s">
        <v>7607</v>
      </c>
      <c r="H1468" s="1" t="s">
        <v>7608</v>
      </c>
      <c r="I1468" s="52" t="s">
        <v>3453</v>
      </c>
      <c r="J1468" s="52" t="s">
        <v>3454</v>
      </c>
      <c r="K1468" s="52" t="s">
        <v>3597</v>
      </c>
      <c r="M1468" s="2"/>
      <c r="O1468" s="1" t="s">
        <v>7614</v>
      </c>
      <c r="P1468" s="52" t="s">
        <v>3741</v>
      </c>
    </row>
    <row r="1469" ht="13.2" spans="1:16">
      <c r="A1469" s="1">
        <v>1468</v>
      </c>
      <c r="B1469" s="1" t="s">
        <v>6</v>
      </c>
      <c r="C1469" s="1" t="s">
        <v>7</v>
      </c>
      <c r="D1469" s="1" t="s">
        <v>3594</v>
      </c>
      <c r="E1469" s="1" t="s">
        <v>3595</v>
      </c>
      <c r="F1469" s="1" t="s">
        <v>6255</v>
      </c>
      <c r="G1469" s="1" t="s">
        <v>7607</v>
      </c>
      <c r="H1469" s="1" t="s">
        <v>7608</v>
      </c>
      <c r="I1469" s="52" t="s">
        <v>3455</v>
      </c>
      <c r="J1469" s="52" t="s">
        <v>3456</v>
      </c>
      <c r="K1469" s="52" t="s">
        <v>3597</v>
      </c>
      <c r="M1469" s="2"/>
      <c r="O1469" s="1" t="s">
        <v>7616</v>
      </c>
      <c r="P1469" s="52" t="s">
        <v>4723</v>
      </c>
    </row>
    <row r="1470" ht="13.2" spans="1:16">
      <c r="A1470" s="1">
        <v>1469</v>
      </c>
      <c r="B1470" s="1" t="s">
        <v>6</v>
      </c>
      <c r="C1470" s="1" t="s">
        <v>7</v>
      </c>
      <c r="D1470" s="1" t="s">
        <v>3594</v>
      </c>
      <c r="E1470" s="1" t="s">
        <v>3595</v>
      </c>
      <c r="F1470" s="1" t="s">
        <v>6255</v>
      </c>
      <c r="G1470" s="1" t="s">
        <v>7607</v>
      </c>
      <c r="H1470" s="1" t="s">
        <v>7608</v>
      </c>
      <c r="I1470" s="52" t="s">
        <v>3457</v>
      </c>
      <c r="J1470" s="52" t="s">
        <v>3458</v>
      </c>
      <c r="K1470" s="1" t="s">
        <v>3602</v>
      </c>
      <c r="M1470" s="2"/>
      <c r="O1470" s="1" t="s">
        <v>7618</v>
      </c>
      <c r="P1470" s="52" t="s">
        <v>5859</v>
      </c>
    </row>
    <row r="1471" ht="13.2" spans="1:16">
      <c r="A1471" s="1">
        <v>1470</v>
      </c>
      <c r="B1471" s="1" t="s">
        <v>6</v>
      </c>
      <c r="C1471" s="1" t="s">
        <v>7</v>
      </c>
      <c r="D1471" s="1" t="s">
        <v>3594</v>
      </c>
      <c r="E1471" s="1" t="s">
        <v>3595</v>
      </c>
      <c r="F1471" s="1" t="s">
        <v>6255</v>
      </c>
      <c r="G1471" s="1" t="s">
        <v>7607</v>
      </c>
      <c r="H1471" s="1" t="s">
        <v>7608</v>
      </c>
      <c r="I1471" s="52" t="s">
        <v>3459</v>
      </c>
      <c r="J1471" s="52" t="s">
        <v>3460</v>
      </c>
      <c r="K1471" s="1" t="s">
        <v>3602</v>
      </c>
      <c r="M1471" s="2"/>
      <c r="O1471" s="1" t="s">
        <v>7620</v>
      </c>
      <c r="P1471" s="52" t="s">
        <v>3806</v>
      </c>
    </row>
    <row r="1472" ht="13.2" spans="1:16">
      <c r="A1472" s="1">
        <v>1471</v>
      </c>
      <c r="B1472" s="1" t="s">
        <v>6</v>
      </c>
      <c r="C1472" s="1" t="s">
        <v>7</v>
      </c>
      <c r="D1472" s="1" t="s">
        <v>3594</v>
      </c>
      <c r="E1472" s="1" t="s">
        <v>3595</v>
      </c>
      <c r="F1472" s="1" t="s">
        <v>6255</v>
      </c>
      <c r="G1472" s="1" t="s">
        <v>7607</v>
      </c>
      <c r="H1472" s="1" t="s">
        <v>7608</v>
      </c>
      <c r="I1472" s="52" t="s">
        <v>3461</v>
      </c>
      <c r="J1472" s="52" t="s">
        <v>3462</v>
      </c>
      <c r="K1472" s="1" t="s">
        <v>3602</v>
      </c>
      <c r="M1472" s="2"/>
      <c r="O1472" s="1" t="s">
        <v>7622</v>
      </c>
      <c r="P1472" s="52" t="s">
        <v>4592</v>
      </c>
    </row>
    <row r="1473" ht="13.2" spans="1:18">
      <c r="A1473" s="1">
        <v>1472</v>
      </c>
      <c r="B1473" s="1" t="s">
        <v>6</v>
      </c>
      <c r="C1473" s="1" t="s">
        <v>8</v>
      </c>
      <c r="D1473" s="1" t="s">
        <v>3594</v>
      </c>
      <c r="E1473" s="1" t="s">
        <v>3595</v>
      </c>
      <c r="F1473" s="1" t="s">
        <v>6255</v>
      </c>
      <c r="G1473" s="1" t="s">
        <v>7607</v>
      </c>
      <c r="H1473" s="1" t="s">
        <v>7608</v>
      </c>
      <c r="I1473" s="52" t="s">
        <v>3463</v>
      </c>
      <c r="J1473" s="52" t="s">
        <v>3464</v>
      </c>
      <c r="K1473" s="52" t="s">
        <v>3597</v>
      </c>
      <c r="M1473" s="2"/>
      <c r="O1473" s="1" t="s">
        <v>7624</v>
      </c>
      <c r="P1473" s="52" t="s">
        <v>6183</v>
      </c>
      <c r="R1473" s="1" t="s">
        <v>3609</v>
      </c>
    </row>
    <row r="1474" ht="13.2" spans="1:16">
      <c r="A1474" s="1">
        <v>1473</v>
      </c>
      <c r="B1474" s="1" t="s">
        <v>6</v>
      </c>
      <c r="C1474" s="1" t="s">
        <v>7</v>
      </c>
      <c r="D1474" s="1" t="s">
        <v>3594</v>
      </c>
      <c r="E1474" s="1" t="s">
        <v>3595</v>
      </c>
      <c r="F1474" s="1" t="s">
        <v>6255</v>
      </c>
      <c r="G1474" s="1" t="s">
        <v>7607</v>
      </c>
      <c r="H1474" s="1" t="s">
        <v>7608</v>
      </c>
      <c r="I1474" s="52" t="s">
        <v>3465</v>
      </c>
      <c r="J1474" s="52" t="s">
        <v>3466</v>
      </c>
      <c r="K1474" s="52" t="s">
        <v>3597</v>
      </c>
      <c r="M1474" s="2"/>
      <c r="O1474" s="1" t="s">
        <v>7625</v>
      </c>
      <c r="P1474" s="52" t="s">
        <v>6537</v>
      </c>
    </row>
    <row r="1475" ht="13.2" spans="1:16">
      <c r="A1475" s="1">
        <v>1474</v>
      </c>
      <c r="B1475" s="1" t="s">
        <v>6</v>
      </c>
      <c r="C1475" s="1" t="s">
        <v>7</v>
      </c>
      <c r="D1475" s="1" t="s">
        <v>3594</v>
      </c>
      <c r="E1475" s="1" t="s">
        <v>3595</v>
      </c>
      <c r="F1475" s="1" t="s">
        <v>6255</v>
      </c>
      <c r="G1475" s="1" t="s">
        <v>7607</v>
      </c>
      <c r="H1475" s="1" t="s">
        <v>7608</v>
      </c>
      <c r="I1475" s="52" t="s">
        <v>3467</v>
      </c>
      <c r="J1475" s="52" t="s">
        <v>3468</v>
      </c>
      <c r="K1475" s="52" t="s">
        <v>3597</v>
      </c>
      <c r="M1475" s="2"/>
      <c r="O1475" s="1" t="s">
        <v>7627</v>
      </c>
      <c r="P1475" s="52" t="s">
        <v>5741</v>
      </c>
    </row>
    <row r="1476" ht="13.2" spans="1:16">
      <c r="A1476" s="1">
        <v>1475</v>
      </c>
      <c r="B1476" s="1" t="s">
        <v>6</v>
      </c>
      <c r="C1476" s="1" t="s">
        <v>7</v>
      </c>
      <c r="D1476" s="1" t="s">
        <v>3594</v>
      </c>
      <c r="E1476" s="1" t="s">
        <v>3595</v>
      </c>
      <c r="F1476" s="1" t="s">
        <v>6255</v>
      </c>
      <c r="G1476" s="1" t="s">
        <v>7607</v>
      </c>
      <c r="H1476" s="1" t="s">
        <v>7608</v>
      </c>
      <c r="I1476" s="52" t="s">
        <v>3469</v>
      </c>
      <c r="J1476" s="52" t="s">
        <v>3341</v>
      </c>
      <c r="K1476" s="52" t="s">
        <v>3597</v>
      </c>
      <c r="M1476" s="2"/>
      <c r="O1476" s="1" t="s">
        <v>7629</v>
      </c>
      <c r="P1476" s="52" t="s">
        <v>4108</v>
      </c>
    </row>
    <row r="1477" ht="13.2" spans="1:16">
      <c r="A1477" s="1">
        <v>1476</v>
      </c>
      <c r="B1477" s="1" t="s">
        <v>6</v>
      </c>
      <c r="C1477" s="1" t="s">
        <v>7</v>
      </c>
      <c r="D1477" s="1" t="s">
        <v>3594</v>
      </c>
      <c r="E1477" s="1" t="s">
        <v>3595</v>
      </c>
      <c r="F1477" s="1" t="s">
        <v>6255</v>
      </c>
      <c r="G1477" s="1" t="s">
        <v>7607</v>
      </c>
      <c r="H1477" s="1" t="s">
        <v>7608</v>
      </c>
      <c r="I1477" s="52" t="s">
        <v>3341</v>
      </c>
      <c r="J1477" s="52" t="s">
        <v>3470</v>
      </c>
      <c r="K1477" s="52" t="s">
        <v>3597</v>
      </c>
      <c r="M1477" s="2"/>
      <c r="O1477" s="1" t="s">
        <v>7631</v>
      </c>
      <c r="P1477" s="52" t="s">
        <v>6342</v>
      </c>
    </row>
    <row r="1478" ht="13.2" spans="1:18">
      <c r="A1478" s="1">
        <v>1477</v>
      </c>
      <c r="B1478" s="1" t="s">
        <v>6</v>
      </c>
      <c r="C1478" s="1" t="s">
        <v>8</v>
      </c>
      <c r="D1478" s="1" t="s">
        <v>3594</v>
      </c>
      <c r="E1478" s="1" t="s">
        <v>3595</v>
      </c>
      <c r="F1478" s="1" t="s">
        <v>6255</v>
      </c>
      <c r="G1478" s="1" t="s">
        <v>7607</v>
      </c>
      <c r="H1478" s="1" t="s">
        <v>7608</v>
      </c>
      <c r="I1478" s="52" t="s">
        <v>3471</v>
      </c>
      <c r="J1478" s="52" t="s">
        <v>3472</v>
      </c>
      <c r="K1478" s="52" t="s">
        <v>3597</v>
      </c>
      <c r="M1478" s="2"/>
      <c r="O1478" s="1" t="s">
        <v>7633</v>
      </c>
      <c r="P1478" s="52" t="s">
        <v>5047</v>
      </c>
      <c r="R1478" s="1" t="s">
        <v>3609</v>
      </c>
    </row>
    <row r="1479" ht="13.2" spans="1:16">
      <c r="A1479" s="1">
        <v>1478</v>
      </c>
      <c r="B1479" s="1" t="s">
        <v>6</v>
      </c>
      <c r="C1479" s="1" t="s">
        <v>7</v>
      </c>
      <c r="D1479" s="1" t="s">
        <v>3594</v>
      </c>
      <c r="E1479" s="1" t="s">
        <v>3595</v>
      </c>
      <c r="F1479" s="1" t="s">
        <v>6255</v>
      </c>
      <c r="G1479" s="1" t="s">
        <v>7607</v>
      </c>
      <c r="H1479" s="1" t="s">
        <v>7608</v>
      </c>
      <c r="I1479" s="52" t="s">
        <v>3473</v>
      </c>
      <c r="J1479" s="52" t="s">
        <v>3474</v>
      </c>
      <c r="K1479" s="52" t="s">
        <v>3597</v>
      </c>
      <c r="M1479" s="2"/>
      <c r="O1479" s="1" t="s">
        <v>7634</v>
      </c>
      <c r="P1479" s="52" t="s">
        <v>6075</v>
      </c>
    </row>
    <row r="1480" ht="13.2" spans="1:16">
      <c r="A1480" s="1">
        <v>1479</v>
      </c>
      <c r="B1480" s="1" t="s">
        <v>6</v>
      </c>
      <c r="C1480" s="1" t="s">
        <v>7</v>
      </c>
      <c r="D1480" s="1" t="s">
        <v>3594</v>
      </c>
      <c r="E1480" s="1" t="s">
        <v>3595</v>
      </c>
      <c r="F1480" s="1" t="s">
        <v>6255</v>
      </c>
      <c r="G1480" s="1" t="s">
        <v>7607</v>
      </c>
      <c r="H1480" s="1" t="s">
        <v>7608</v>
      </c>
      <c r="I1480" s="52" t="s">
        <v>3475</v>
      </c>
      <c r="J1480" s="52" t="s">
        <v>3476</v>
      </c>
      <c r="K1480" s="52" t="s">
        <v>3597</v>
      </c>
      <c r="M1480" s="2"/>
      <c r="O1480" s="1" t="s">
        <v>7636</v>
      </c>
      <c r="P1480" s="52" t="s">
        <v>6350</v>
      </c>
    </row>
    <row r="1481" ht="13.2" spans="1:16">
      <c r="A1481" s="1">
        <v>1480</v>
      </c>
      <c r="B1481" s="1" t="s">
        <v>6</v>
      </c>
      <c r="C1481" s="1" t="s">
        <v>7</v>
      </c>
      <c r="D1481" s="1" t="s">
        <v>3594</v>
      </c>
      <c r="E1481" s="1" t="s">
        <v>3595</v>
      </c>
      <c r="F1481" s="1" t="s">
        <v>6255</v>
      </c>
      <c r="G1481" s="1" t="s">
        <v>7607</v>
      </c>
      <c r="H1481" s="1" t="s">
        <v>7608</v>
      </c>
      <c r="I1481" s="52" t="s">
        <v>3477</v>
      </c>
      <c r="J1481" s="52" t="s">
        <v>3478</v>
      </c>
      <c r="K1481" s="52" t="s">
        <v>3597</v>
      </c>
      <c r="M1481" s="2"/>
      <c r="O1481" s="1" t="s">
        <v>7638</v>
      </c>
      <c r="P1481" s="52" t="s">
        <v>3993</v>
      </c>
    </row>
    <row r="1482" ht="13.2" spans="1:16">
      <c r="A1482" s="1">
        <v>1481</v>
      </c>
      <c r="B1482" s="1" t="s">
        <v>6</v>
      </c>
      <c r="C1482" s="1" t="s">
        <v>7</v>
      </c>
      <c r="D1482" s="1" t="s">
        <v>3594</v>
      </c>
      <c r="E1482" s="1" t="s">
        <v>3595</v>
      </c>
      <c r="F1482" s="1" t="s">
        <v>6255</v>
      </c>
      <c r="G1482" s="1" t="s">
        <v>7607</v>
      </c>
      <c r="H1482" s="1" t="s">
        <v>7608</v>
      </c>
      <c r="I1482" s="52" t="s">
        <v>3479</v>
      </c>
      <c r="J1482" s="52" t="s">
        <v>3480</v>
      </c>
      <c r="K1482" s="52" t="s">
        <v>3597</v>
      </c>
      <c r="M1482" s="2"/>
      <c r="O1482" s="1" t="s">
        <v>7640</v>
      </c>
      <c r="P1482" s="52" t="s">
        <v>4108</v>
      </c>
    </row>
    <row r="1483" ht="13.2" spans="1:16">
      <c r="A1483" s="1">
        <v>1482</v>
      </c>
      <c r="B1483" s="1" t="s">
        <v>6</v>
      </c>
      <c r="C1483" s="1" t="s">
        <v>7</v>
      </c>
      <c r="D1483" s="1" t="s">
        <v>3594</v>
      </c>
      <c r="E1483" s="1" t="s">
        <v>3595</v>
      </c>
      <c r="F1483" s="1" t="s">
        <v>6255</v>
      </c>
      <c r="G1483" s="1" t="s">
        <v>7607</v>
      </c>
      <c r="H1483" s="1" t="s">
        <v>7608</v>
      </c>
      <c r="I1483" s="52" t="s">
        <v>3481</v>
      </c>
      <c r="J1483" s="52" t="s">
        <v>3482</v>
      </c>
      <c r="K1483" s="52" t="s">
        <v>3597</v>
      </c>
      <c r="M1483" s="2"/>
      <c r="O1483" s="1" t="s">
        <v>7642</v>
      </c>
      <c r="P1483" s="52" t="s">
        <v>4897</v>
      </c>
    </row>
    <row r="1484" ht="13.2" spans="1:16">
      <c r="A1484" s="1">
        <v>1483</v>
      </c>
      <c r="B1484" s="1" t="s">
        <v>6</v>
      </c>
      <c r="C1484" s="1" t="s">
        <v>7</v>
      </c>
      <c r="D1484" s="1" t="s">
        <v>3594</v>
      </c>
      <c r="E1484" s="1" t="s">
        <v>3595</v>
      </c>
      <c r="F1484" s="1" t="s">
        <v>6255</v>
      </c>
      <c r="G1484" s="1" t="s">
        <v>7607</v>
      </c>
      <c r="H1484" s="1" t="s">
        <v>7608</v>
      </c>
      <c r="I1484" s="52" t="s">
        <v>3483</v>
      </c>
      <c r="J1484" s="52" t="s">
        <v>3484</v>
      </c>
      <c r="K1484" s="52" t="s">
        <v>3597</v>
      </c>
      <c r="M1484" s="2"/>
      <c r="O1484" s="1" t="s">
        <v>7644</v>
      </c>
      <c r="P1484" s="52" t="s">
        <v>5801</v>
      </c>
    </row>
    <row r="1485" ht="13.2" spans="1:16">
      <c r="A1485" s="1">
        <v>1484</v>
      </c>
      <c r="B1485" s="1" t="s">
        <v>6</v>
      </c>
      <c r="C1485" s="1" t="s">
        <v>7</v>
      </c>
      <c r="D1485" s="1" t="s">
        <v>3594</v>
      </c>
      <c r="E1485" s="1" t="s">
        <v>3595</v>
      </c>
      <c r="F1485" s="1" t="s">
        <v>6255</v>
      </c>
      <c r="G1485" s="1" t="s">
        <v>7607</v>
      </c>
      <c r="H1485" s="1" t="s">
        <v>7608</v>
      </c>
      <c r="I1485" s="52" t="s">
        <v>3485</v>
      </c>
      <c r="J1485" s="52" t="s">
        <v>3486</v>
      </c>
      <c r="K1485" s="52" t="s">
        <v>3597</v>
      </c>
      <c r="M1485" s="2"/>
      <c r="O1485" s="1" t="s">
        <v>7646</v>
      </c>
      <c r="P1485" s="52" t="s">
        <v>6363</v>
      </c>
    </row>
    <row r="1486" ht="13.2" spans="1:16">
      <c r="A1486" s="1">
        <v>1485</v>
      </c>
      <c r="B1486" s="1" t="s">
        <v>6</v>
      </c>
      <c r="C1486" s="1" t="s">
        <v>7</v>
      </c>
      <c r="D1486" s="1" t="s">
        <v>3594</v>
      </c>
      <c r="E1486" s="1" t="s">
        <v>3595</v>
      </c>
      <c r="F1486" s="1" t="s">
        <v>6255</v>
      </c>
      <c r="G1486" s="1" t="s">
        <v>7607</v>
      </c>
      <c r="H1486" s="1" t="s">
        <v>7608</v>
      </c>
      <c r="I1486" s="52" t="s">
        <v>3487</v>
      </c>
      <c r="J1486" s="52" t="s">
        <v>3488</v>
      </c>
      <c r="K1486" s="52" t="s">
        <v>3597</v>
      </c>
      <c r="M1486" s="2"/>
      <c r="O1486" s="1" t="s">
        <v>7648</v>
      </c>
      <c r="P1486" s="52" t="s">
        <v>3924</v>
      </c>
    </row>
    <row r="1487" ht="13.2" spans="1:16">
      <c r="A1487" s="1">
        <v>1486</v>
      </c>
      <c r="B1487" s="1" t="s">
        <v>6</v>
      </c>
      <c r="C1487" s="1" t="s">
        <v>7</v>
      </c>
      <c r="D1487" s="1" t="s">
        <v>3594</v>
      </c>
      <c r="E1487" s="1" t="s">
        <v>3595</v>
      </c>
      <c r="F1487" s="1" t="s">
        <v>6255</v>
      </c>
      <c r="G1487" s="1" t="s">
        <v>7607</v>
      </c>
      <c r="H1487" s="1" t="s">
        <v>7608</v>
      </c>
      <c r="I1487" s="52" t="s">
        <v>3489</v>
      </c>
      <c r="J1487" s="52" t="s">
        <v>3490</v>
      </c>
      <c r="K1487" s="52" t="s">
        <v>3597</v>
      </c>
      <c r="M1487" s="2"/>
      <c r="O1487" s="1" t="s">
        <v>7650</v>
      </c>
      <c r="P1487" s="52" t="s">
        <v>4050</v>
      </c>
    </row>
    <row r="1488" ht="13.2" spans="1:16">
      <c r="A1488" s="1">
        <v>1487</v>
      </c>
      <c r="B1488" s="1" t="s">
        <v>6</v>
      </c>
      <c r="C1488" s="1" t="s">
        <v>7</v>
      </c>
      <c r="D1488" s="1" t="s">
        <v>3594</v>
      </c>
      <c r="E1488" s="1" t="s">
        <v>3595</v>
      </c>
      <c r="F1488" s="1" t="s">
        <v>6255</v>
      </c>
      <c r="G1488" s="1" t="s">
        <v>7607</v>
      </c>
      <c r="H1488" s="1" t="s">
        <v>7608</v>
      </c>
      <c r="I1488" s="52" t="s">
        <v>3491</v>
      </c>
      <c r="J1488" s="52" t="s">
        <v>3492</v>
      </c>
      <c r="K1488" s="52" t="s">
        <v>3597</v>
      </c>
      <c r="M1488" s="2"/>
      <c r="O1488" s="1" t="s">
        <v>7652</v>
      </c>
      <c r="P1488" s="52" t="s">
        <v>6371</v>
      </c>
    </row>
    <row r="1489" ht="13.2" spans="1:16">
      <c r="A1489" s="1">
        <v>1488</v>
      </c>
      <c r="B1489" s="1" t="s">
        <v>6</v>
      </c>
      <c r="C1489" s="1" t="s">
        <v>7</v>
      </c>
      <c r="D1489" s="1" t="s">
        <v>3594</v>
      </c>
      <c r="E1489" s="1" t="s">
        <v>3595</v>
      </c>
      <c r="F1489" s="1" t="s">
        <v>6255</v>
      </c>
      <c r="G1489" s="1" t="s">
        <v>7607</v>
      </c>
      <c r="H1489" s="1" t="s">
        <v>7608</v>
      </c>
      <c r="I1489" s="52" t="s">
        <v>3493</v>
      </c>
      <c r="J1489" s="52" t="s">
        <v>3494</v>
      </c>
      <c r="K1489" s="52" t="s">
        <v>3597</v>
      </c>
      <c r="M1489" s="2"/>
      <c r="O1489" s="1" t="s">
        <v>7654</v>
      </c>
      <c r="P1489" s="52" t="s">
        <v>4235</v>
      </c>
    </row>
    <row r="1490" ht="13.2" spans="1:16">
      <c r="A1490" s="1">
        <v>1489</v>
      </c>
      <c r="B1490" s="1" t="s">
        <v>6</v>
      </c>
      <c r="C1490" s="1" t="s">
        <v>7</v>
      </c>
      <c r="D1490" s="1" t="s">
        <v>3594</v>
      </c>
      <c r="E1490" s="1" t="s">
        <v>3595</v>
      </c>
      <c r="F1490" s="1" t="s">
        <v>6255</v>
      </c>
      <c r="G1490" s="1" t="s">
        <v>7607</v>
      </c>
      <c r="H1490" s="1" t="s">
        <v>7608</v>
      </c>
      <c r="I1490" s="52" t="s">
        <v>3495</v>
      </c>
      <c r="J1490" s="52" t="s">
        <v>3496</v>
      </c>
      <c r="K1490" s="52" t="s">
        <v>3597</v>
      </c>
      <c r="M1490" s="2"/>
      <c r="O1490" s="1" t="s">
        <v>7656</v>
      </c>
      <c r="P1490" s="52" t="s">
        <v>4450</v>
      </c>
    </row>
    <row r="1491" ht="13.2" spans="1:16">
      <c r="A1491" s="1">
        <v>1490</v>
      </c>
      <c r="B1491" s="1" t="s">
        <v>6</v>
      </c>
      <c r="C1491" s="1" t="s">
        <v>7</v>
      </c>
      <c r="D1491" s="1" t="s">
        <v>3594</v>
      </c>
      <c r="E1491" s="1" t="s">
        <v>3595</v>
      </c>
      <c r="F1491" s="1" t="s">
        <v>6255</v>
      </c>
      <c r="G1491" s="1" t="s">
        <v>7607</v>
      </c>
      <c r="H1491" s="1" t="s">
        <v>7608</v>
      </c>
      <c r="I1491" s="52" t="s">
        <v>3497</v>
      </c>
      <c r="J1491" s="52" t="s">
        <v>3498</v>
      </c>
      <c r="K1491" s="52" t="s">
        <v>3597</v>
      </c>
      <c r="M1491" s="2"/>
      <c r="O1491" s="1" t="s">
        <v>7658</v>
      </c>
      <c r="P1491" s="52" t="s">
        <v>6379</v>
      </c>
    </row>
    <row r="1492" ht="13.2" spans="1:16">
      <c r="A1492" s="1">
        <v>1491</v>
      </c>
      <c r="B1492" s="1" t="s">
        <v>6</v>
      </c>
      <c r="C1492" s="1" t="s">
        <v>7</v>
      </c>
      <c r="D1492" s="1" t="s">
        <v>3594</v>
      </c>
      <c r="E1492" s="1" t="s">
        <v>3595</v>
      </c>
      <c r="F1492" s="1" t="s">
        <v>6255</v>
      </c>
      <c r="G1492" s="1" t="s">
        <v>7607</v>
      </c>
      <c r="H1492" s="1" t="s">
        <v>7608</v>
      </c>
      <c r="I1492" s="52" t="s">
        <v>3499</v>
      </c>
      <c r="J1492" s="52" t="s">
        <v>3500</v>
      </c>
      <c r="K1492" s="52" t="s">
        <v>3597</v>
      </c>
      <c r="M1492" s="2"/>
      <c r="O1492" s="1" t="s">
        <v>7660</v>
      </c>
      <c r="P1492" s="52" t="s">
        <v>4490</v>
      </c>
    </row>
    <row r="1493" ht="13.2" spans="1:16">
      <c r="A1493" s="1">
        <v>1492</v>
      </c>
      <c r="B1493" s="1" t="s">
        <v>6</v>
      </c>
      <c r="C1493" s="1" t="s">
        <v>7</v>
      </c>
      <c r="D1493" s="1" t="s">
        <v>3594</v>
      </c>
      <c r="E1493" s="1" t="s">
        <v>3595</v>
      </c>
      <c r="F1493" s="1" t="s">
        <v>6255</v>
      </c>
      <c r="G1493" s="1" t="s">
        <v>7607</v>
      </c>
      <c r="H1493" s="1" t="s">
        <v>7608</v>
      </c>
      <c r="I1493" s="52" t="s">
        <v>3501</v>
      </c>
      <c r="J1493" s="52" t="s">
        <v>3502</v>
      </c>
      <c r="K1493" s="52" t="s">
        <v>3597</v>
      </c>
      <c r="M1493" s="2"/>
      <c r="O1493" s="1" t="s">
        <v>7662</v>
      </c>
      <c r="P1493" s="52" t="s">
        <v>4284</v>
      </c>
    </row>
    <row r="1494" ht="13.2" spans="1:16">
      <c r="A1494" s="1">
        <v>1493</v>
      </c>
      <c r="B1494" s="1" t="s">
        <v>6</v>
      </c>
      <c r="C1494" s="1" t="s">
        <v>7</v>
      </c>
      <c r="D1494" s="1" t="s">
        <v>3594</v>
      </c>
      <c r="E1494" s="1" t="s">
        <v>3595</v>
      </c>
      <c r="F1494" s="1" t="s">
        <v>6255</v>
      </c>
      <c r="G1494" s="1" t="s">
        <v>7607</v>
      </c>
      <c r="H1494" s="1" t="s">
        <v>7608</v>
      </c>
      <c r="I1494" s="52" t="s">
        <v>3503</v>
      </c>
      <c r="J1494" s="52" t="s">
        <v>3504</v>
      </c>
      <c r="K1494" s="52" t="s">
        <v>3597</v>
      </c>
      <c r="M1494" s="2"/>
      <c r="O1494" s="1" t="s">
        <v>7664</v>
      </c>
      <c r="P1494" s="52" t="s">
        <v>3999</v>
      </c>
    </row>
    <row r="1495" ht="13.2" spans="1:16">
      <c r="A1495" s="1">
        <v>1494</v>
      </c>
      <c r="B1495" s="1" t="s">
        <v>6</v>
      </c>
      <c r="C1495" s="1" t="s">
        <v>7</v>
      </c>
      <c r="D1495" s="1" t="s">
        <v>3594</v>
      </c>
      <c r="E1495" s="1" t="s">
        <v>3595</v>
      </c>
      <c r="F1495" s="1" t="s">
        <v>6255</v>
      </c>
      <c r="G1495" s="1" t="s">
        <v>7607</v>
      </c>
      <c r="H1495" s="1" t="s">
        <v>7608</v>
      </c>
      <c r="I1495" s="52" t="s">
        <v>3505</v>
      </c>
      <c r="J1495" s="52" t="s">
        <v>3506</v>
      </c>
      <c r="K1495" s="52" t="s">
        <v>3597</v>
      </c>
      <c r="M1495" s="2"/>
      <c r="O1495" s="1" t="s">
        <v>7666</v>
      </c>
      <c r="P1495" s="52" t="s">
        <v>3832</v>
      </c>
    </row>
    <row r="1496" ht="13.2" spans="1:16">
      <c r="A1496" s="1">
        <v>1495</v>
      </c>
      <c r="B1496" s="1" t="s">
        <v>6</v>
      </c>
      <c r="C1496" s="1" t="s">
        <v>7</v>
      </c>
      <c r="D1496" s="1" t="s">
        <v>3594</v>
      </c>
      <c r="E1496" s="1" t="s">
        <v>3595</v>
      </c>
      <c r="F1496" s="1" t="s">
        <v>6255</v>
      </c>
      <c r="G1496" s="1" t="s">
        <v>7607</v>
      </c>
      <c r="H1496" s="1" t="s">
        <v>7608</v>
      </c>
      <c r="I1496" s="52" t="s">
        <v>3507</v>
      </c>
      <c r="J1496" s="52" t="s">
        <v>3508</v>
      </c>
      <c r="K1496" s="52" t="s">
        <v>3597</v>
      </c>
      <c r="M1496" s="2"/>
      <c r="O1496" s="1" t="s">
        <v>7668</v>
      </c>
      <c r="P1496" s="52" t="s">
        <v>5163</v>
      </c>
    </row>
    <row r="1497" ht="13.2" spans="1:16">
      <c r="A1497" s="1">
        <v>1496</v>
      </c>
      <c r="B1497" s="1" t="s">
        <v>6</v>
      </c>
      <c r="C1497" s="1" t="s">
        <v>7</v>
      </c>
      <c r="D1497" s="1" t="s">
        <v>3594</v>
      </c>
      <c r="E1497" s="1" t="s">
        <v>3595</v>
      </c>
      <c r="F1497" s="1" t="s">
        <v>6255</v>
      </c>
      <c r="G1497" s="1" t="s">
        <v>7607</v>
      </c>
      <c r="H1497" s="1" t="s">
        <v>7608</v>
      </c>
      <c r="I1497" s="52" t="s">
        <v>3509</v>
      </c>
      <c r="J1497" s="52" t="s">
        <v>3510</v>
      </c>
      <c r="K1497" s="52" t="s">
        <v>3597</v>
      </c>
      <c r="M1497" s="2"/>
      <c r="O1497" s="1" t="s">
        <v>7670</v>
      </c>
      <c r="P1497" s="52" t="s">
        <v>4069</v>
      </c>
    </row>
    <row r="1498" ht="13.2" spans="1:16">
      <c r="A1498" s="1">
        <v>1497</v>
      </c>
      <c r="B1498" s="1" t="s">
        <v>6</v>
      </c>
      <c r="C1498" s="1" t="s">
        <v>7</v>
      </c>
      <c r="D1498" s="1" t="s">
        <v>3594</v>
      </c>
      <c r="E1498" s="1" t="s">
        <v>3595</v>
      </c>
      <c r="F1498" s="1" t="s">
        <v>6255</v>
      </c>
      <c r="G1498" s="1" t="s">
        <v>7607</v>
      </c>
      <c r="H1498" s="1" t="s">
        <v>7608</v>
      </c>
      <c r="I1498" s="52" t="s">
        <v>3511</v>
      </c>
      <c r="J1498" s="52" t="s">
        <v>3512</v>
      </c>
      <c r="K1498" s="1" t="s">
        <v>3602</v>
      </c>
      <c r="M1498" s="2"/>
      <c r="O1498" s="1" t="s">
        <v>7672</v>
      </c>
      <c r="P1498" s="52" t="s">
        <v>5346</v>
      </c>
    </row>
    <row r="1499" ht="13.2" spans="1:16">
      <c r="A1499" s="1">
        <v>1498</v>
      </c>
      <c r="B1499" s="1" t="s">
        <v>6</v>
      </c>
      <c r="C1499" s="1" t="s">
        <v>7</v>
      </c>
      <c r="D1499" s="1" t="s">
        <v>3594</v>
      </c>
      <c r="E1499" s="1" t="s">
        <v>3595</v>
      </c>
      <c r="F1499" s="1" t="s">
        <v>6255</v>
      </c>
      <c r="G1499" s="1" t="s">
        <v>7607</v>
      </c>
      <c r="H1499" s="1" t="s">
        <v>7608</v>
      </c>
      <c r="I1499" s="52" t="s">
        <v>3513</v>
      </c>
      <c r="J1499" s="52" t="s">
        <v>3514</v>
      </c>
      <c r="K1499" s="52" t="s">
        <v>3597</v>
      </c>
      <c r="M1499" s="2"/>
      <c r="O1499" s="1" t="s">
        <v>7674</v>
      </c>
      <c r="P1499" s="52" t="s">
        <v>4090</v>
      </c>
    </row>
    <row r="1500" ht="13.2" spans="1:16">
      <c r="A1500" s="1">
        <v>1499</v>
      </c>
      <c r="B1500" s="1" t="s">
        <v>6</v>
      </c>
      <c r="C1500" s="1" t="s">
        <v>7</v>
      </c>
      <c r="D1500" s="1" t="s">
        <v>3594</v>
      </c>
      <c r="E1500" s="1" t="s">
        <v>3595</v>
      </c>
      <c r="F1500" s="1" t="s">
        <v>6255</v>
      </c>
      <c r="G1500" s="1" t="s">
        <v>7607</v>
      </c>
      <c r="H1500" s="1" t="s">
        <v>7608</v>
      </c>
      <c r="I1500" s="52" t="s">
        <v>3515</v>
      </c>
      <c r="J1500" s="52" t="s">
        <v>3516</v>
      </c>
      <c r="K1500" s="52" t="s">
        <v>3597</v>
      </c>
      <c r="M1500" s="2"/>
      <c r="O1500" s="1" t="s">
        <v>7676</v>
      </c>
      <c r="P1500" s="52" t="s">
        <v>6075</v>
      </c>
    </row>
    <row r="1501" ht="13.2" spans="1:16">
      <c r="A1501" s="1">
        <v>1500</v>
      </c>
      <c r="B1501" s="1" t="s">
        <v>6</v>
      </c>
      <c r="C1501" s="1" t="s">
        <v>7</v>
      </c>
      <c r="D1501" s="1" t="s">
        <v>3594</v>
      </c>
      <c r="E1501" s="1" t="s">
        <v>3595</v>
      </c>
      <c r="F1501" s="1" t="s">
        <v>6255</v>
      </c>
      <c r="G1501" s="1" t="s">
        <v>7607</v>
      </c>
      <c r="H1501" s="1" t="s">
        <v>7608</v>
      </c>
      <c r="I1501" s="52" t="s">
        <v>3517</v>
      </c>
      <c r="J1501" s="52" t="s">
        <v>3518</v>
      </c>
      <c r="K1501" s="52" t="s">
        <v>3597</v>
      </c>
      <c r="M1501" s="2"/>
      <c r="O1501" s="1" t="s">
        <v>7678</v>
      </c>
      <c r="P1501" s="52" t="s">
        <v>3986</v>
      </c>
    </row>
    <row r="1502" ht="13.2" spans="1:18">
      <c r="A1502" s="1">
        <v>1501</v>
      </c>
      <c r="B1502" s="1" t="s">
        <v>6</v>
      </c>
      <c r="C1502" s="1" t="s">
        <v>8</v>
      </c>
      <c r="D1502" s="1" t="s">
        <v>3594</v>
      </c>
      <c r="E1502" s="1" t="s">
        <v>3595</v>
      </c>
      <c r="F1502" s="1" t="s">
        <v>6255</v>
      </c>
      <c r="G1502" s="1" t="s">
        <v>7607</v>
      </c>
      <c r="H1502" s="1" t="s">
        <v>7608</v>
      </c>
      <c r="I1502" s="52" t="s">
        <v>3519</v>
      </c>
      <c r="J1502" s="52" t="s">
        <v>3520</v>
      </c>
      <c r="K1502" s="52" t="s">
        <v>3597</v>
      </c>
      <c r="M1502" s="2"/>
      <c r="O1502" s="1" t="s">
        <v>7680</v>
      </c>
      <c r="P1502" s="52" t="s">
        <v>3875</v>
      </c>
      <c r="R1502" s="1" t="s">
        <v>3609</v>
      </c>
    </row>
    <row r="1503" ht="13.2" spans="1:16">
      <c r="A1503" s="1">
        <v>1502</v>
      </c>
      <c r="B1503" s="1" t="s">
        <v>6</v>
      </c>
      <c r="C1503" s="1" t="s">
        <v>7</v>
      </c>
      <c r="D1503" s="1" t="s">
        <v>3594</v>
      </c>
      <c r="E1503" s="1" t="s">
        <v>3595</v>
      </c>
      <c r="F1503" s="1" t="s">
        <v>6255</v>
      </c>
      <c r="G1503" s="1" t="s">
        <v>7607</v>
      </c>
      <c r="H1503" s="1" t="s">
        <v>7608</v>
      </c>
      <c r="I1503" s="52" t="s">
        <v>3521</v>
      </c>
      <c r="J1503" s="52" t="s">
        <v>3522</v>
      </c>
      <c r="K1503" s="52" t="s">
        <v>3597</v>
      </c>
      <c r="M1503" s="2"/>
      <c r="O1503" s="1" t="s">
        <v>7681</v>
      </c>
      <c r="P1503" s="52" t="s">
        <v>4592</v>
      </c>
    </row>
    <row r="1504" ht="13.2" spans="1:16">
      <c r="A1504" s="1">
        <v>1503</v>
      </c>
      <c r="B1504" s="1" t="s">
        <v>6</v>
      </c>
      <c r="C1504" s="1" t="s">
        <v>7</v>
      </c>
      <c r="D1504" s="1" t="s">
        <v>3594</v>
      </c>
      <c r="E1504" s="1" t="s">
        <v>3595</v>
      </c>
      <c r="F1504" s="1" t="s">
        <v>6255</v>
      </c>
      <c r="G1504" s="1" t="s">
        <v>7607</v>
      </c>
      <c r="H1504" s="1" t="s">
        <v>7608</v>
      </c>
      <c r="I1504" s="52" t="s">
        <v>3523</v>
      </c>
      <c r="J1504" s="52" t="s">
        <v>3524</v>
      </c>
      <c r="K1504" s="52" t="s">
        <v>3597</v>
      </c>
      <c r="M1504" s="2"/>
      <c r="O1504" s="1" t="s">
        <v>7683</v>
      </c>
      <c r="P1504" s="52" t="s">
        <v>6415</v>
      </c>
    </row>
    <row r="1505" ht="13.2" spans="1:16">
      <c r="A1505" s="1">
        <v>1504</v>
      </c>
      <c r="B1505" s="1" t="s">
        <v>6</v>
      </c>
      <c r="C1505" s="1" t="s">
        <v>7</v>
      </c>
      <c r="D1505" s="1" t="s">
        <v>3594</v>
      </c>
      <c r="E1505" s="1" t="s">
        <v>3595</v>
      </c>
      <c r="F1505" s="1" t="s">
        <v>6255</v>
      </c>
      <c r="G1505" s="1" t="s">
        <v>7607</v>
      </c>
      <c r="H1505" s="1" t="s">
        <v>7608</v>
      </c>
      <c r="I1505" s="52" t="s">
        <v>3525</v>
      </c>
      <c r="J1505" s="52" t="s">
        <v>3526</v>
      </c>
      <c r="K1505" s="52" t="s">
        <v>3597</v>
      </c>
      <c r="M1505" s="2"/>
      <c r="O1505" s="1" t="s">
        <v>7685</v>
      </c>
      <c r="P1505" s="52" t="s">
        <v>3916</v>
      </c>
    </row>
    <row r="1506" ht="13.2" spans="1:16">
      <c r="A1506" s="1">
        <v>1505</v>
      </c>
      <c r="B1506" s="1" t="s">
        <v>6</v>
      </c>
      <c r="C1506" s="1" t="s">
        <v>7</v>
      </c>
      <c r="D1506" s="1" t="s">
        <v>3594</v>
      </c>
      <c r="E1506" s="1" t="s">
        <v>3595</v>
      </c>
      <c r="F1506" s="1" t="s">
        <v>6255</v>
      </c>
      <c r="G1506" s="1" t="s">
        <v>7607</v>
      </c>
      <c r="H1506" s="1" t="s">
        <v>7608</v>
      </c>
      <c r="I1506" s="52" t="s">
        <v>3527</v>
      </c>
      <c r="J1506" s="52" t="s">
        <v>3528</v>
      </c>
      <c r="K1506" s="1" t="s">
        <v>3602</v>
      </c>
      <c r="M1506" s="2"/>
      <c r="O1506" s="1" t="s">
        <v>7687</v>
      </c>
      <c r="P1506" s="52" t="s">
        <v>5890</v>
      </c>
    </row>
    <row r="1507" ht="13.2" spans="1:16">
      <c r="A1507" s="1">
        <v>1506</v>
      </c>
      <c r="B1507" s="1" t="s">
        <v>6</v>
      </c>
      <c r="C1507" s="1" t="s">
        <v>7</v>
      </c>
      <c r="D1507" s="1" t="s">
        <v>3594</v>
      </c>
      <c r="E1507" s="1" t="s">
        <v>3595</v>
      </c>
      <c r="F1507" s="1" t="s">
        <v>6255</v>
      </c>
      <c r="G1507" s="1" t="s">
        <v>7607</v>
      </c>
      <c r="H1507" s="1" t="s">
        <v>7608</v>
      </c>
      <c r="I1507" s="52" t="s">
        <v>3529</v>
      </c>
      <c r="J1507" s="52" t="s">
        <v>3530</v>
      </c>
      <c r="K1507" s="52" t="s">
        <v>3597</v>
      </c>
      <c r="M1507" s="2"/>
      <c r="N1507" s="1" t="s">
        <v>7689</v>
      </c>
      <c r="O1507" s="1" t="s">
        <v>7690</v>
      </c>
      <c r="P1507" s="52" t="s">
        <v>6279</v>
      </c>
    </row>
    <row r="1508" ht="13.2" spans="1:16">
      <c r="A1508" s="1">
        <v>1507</v>
      </c>
      <c r="B1508" s="1" t="s">
        <v>6</v>
      </c>
      <c r="C1508" s="1" t="s">
        <v>7</v>
      </c>
      <c r="D1508" s="1" t="s">
        <v>3594</v>
      </c>
      <c r="E1508" s="1" t="s">
        <v>3595</v>
      </c>
      <c r="F1508" s="1" t="s">
        <v>6255</v>
      </c>
      <c r="G1508" s="1" t="s">
        <v>7607</v>
      </c>
      <c r="H1508" s="1" t="s">
        <v>7608</v>
      </c>
      <c r="I1508" s="52" t="s">
        <v>3531</v>
      </c>
      <c r="J1508" s="52" t="s">
        <v>3532</v>
      </c>
      <c r="K1508" s="52" t="s">
        <v>3597</v>
      </c>
      <c r="M1508" s="2"/>
      <c r="O1508" s="1" t="s">
        <v>7692</v>
      </c>
      <c r="P1508" s="52" t="s">
        <v>5252</v>
      </c>
    </row>
    <row r="1509" ht="13.2" spans="1:16">
      <c r="A1509" s="1">
        <v>1508</v>
      </c>
      <c r="B1509" s="1" t="s">
        <v>6</v>
      </c>
      <c r="C1509" s="1" t="s">
        <v>7</v>
      </c>
      <c r="D1509" s="1" t="s">
        <v>3594</v>
      </c>
      <c r="E1509" s="1" t="s">
        <v>3595</v>
      </c>
      <c r="F1509" s="1" t="s">
        <v>6255</v>
      </c>
      <c r="G1509" s="1" t="s">
        <v>7607</v>
      </c>
      <c r="H1509" s="1" t="s">
        <v>7608</v>
      </c>
      <c r="I1509" s="52" t="s">
        <v>3533</v>
      </c>
      <c r="J1509" s="52" t="s">
        <v>3534</v>
      </c>
      <c r="K1509" s="52" t="s">
        <v>3597</v>
      </c>
      <c r="M1509" s="2"/>
      <c r="O1509" s="1" t="s">
        <v>7694</v>
      </c>
      <c r="P1509" s="52" t="s">
        <v>6075</v>
      </c>
    </row>
    <row r="1510" ht="13.2" spans="1:16">
      <c r="A1510" s="1">
        <v>1509</v>
      </c>
      <c r="B1510" s="1" t="s">
        <v>6</v>
      </c>
      <c r="C1510" s="1" t="s">
        <v>7</v>
      </c>
      <c r="D1510" s="1" t="s">
        <v>3594</v>
      </c>
      <c r="E1510" s="1" t="s">
        <v>3595</v>
      </c>
      <c r="F1510" s="1" t="s">
        <v>6255</v>
      </c>
      <c r="G1510" s="1" t="s">
        <v>7607</v>
      </c>
      <c r="H1510" s="1" t="s">
        <v>7608</v>
      </c>
      <c r="I1510" s="52" t="s">
        <v>3535</v>
      </c>
      <c r="J1510" s="52" t="s">
        <v>3536</v>
      </c>
      <c r="K1510" s="52" t="s">
        <v>3597</v>
      </c>
      <c r="M1510" s="2"/>
      <c r="O1510" s="1" t="s">
        <v>7696</v>
      </c>
      <c r="P1510" s="52" t="s">
        <v>6434</v>
      </c>
    </row>
    <row r="1511" ht="13.2" spans="1:18">
      <c r="A1511" s="1">
        <v>1510</v>
      </c>
      <c r="B1511" s="1" t="s">
        <v>6</v>
      </c>
      <c r="C1511" s="1" t="s">
        <v>8</v>
      </c>
      <c r="D1511" s="1" t="s">
        <v>3594</v>
      </c>
      <c r="E1511" s="1" t="s">
        <v>3595</v>
      </c>
      <c r="F1511" s="1" t="s">
        <v>6255</v>
      </c>
      <c r="G1511" s="1" t="s">
        <v>7607</v>
      </c>
      <c r="H1511" s="1" t="s">
        <v>7608</v>
      </c>
      <c r="I1511" s="52" t="s">
        <v>3537</v>
      </c>
      <c r="J1511" s="52" t="s">
        <v>3538</v>
      </c>
      <c r="K1511" s="52" t="s">
        <v>3597</v>
      </c>
      <c r="M1511" s="2"/>
      <c r="O1511" s="1" t="s">
        <v>7698</v>
      </c>
      <c r="P1511" s="52" t="s">
        <v>7699</v>
      </c>
      <c r="R1511" s="1" t="s">
        <v>3609</v>
      </c>
    </row>
    <row r="1512" ht="13.2" spans="1:16">
      <c r="A1512" s="1">
        <v>1511</v>
      </c>
      <c r="B1512" s="1" t="s">
        <v>6</v>
      </c>
      <c r="C1512" s="1" t="s">
        <v>7</v>
      </c>
      <c r="D1512" s="1" t="s">
        <v>3594</v>
      </c>
      <c r="E1512" s="1" t="s">
        <v>3595</v>
      </c>
      <c r="F1512" s="1" t="s">
        <v>6255</v>
      </c>
      <c r="G1512" s="1" t="s">
        <v>7607</v>
      </c>
      <c r="H1512" s="1" t="s">
        <v>7608</v>
      </c>
      <c r="I1512" s="52" t="s">
        <v>3539</v>
      </c>
      <c r="J1512" s="52" t="s">
        <v>3540</v>
      </c>
      <c r="K1512" s="52" t="s">
        <v>3597</v>
      </c>
      <c r="M1512" s="2"/>
      <c r="O1512" s="1" t="s">
        <v>7700</v>
      </c>
      <c r="P1512" s="52" t="s">
        <v>4045</v>
      </c>
    </row>
    <row r="1513" ht="13.2" spans="1:16">
      <c r="A1513" s="1">
        <v>1512</v>
      </c>
      <c r="B1513" s="1" t="s">
        <v>6</v>
      </c>
      <c r="C1513" s="1" t="s">
        <v>7</v>
      </c>
      <c r="D1513" s="1" t="s">
        <v>3594</v>
      </c>
      <c r="E1513" s="1" t="s">
        <v>3595</v>
      </c>
      <c r="F1513" s="1" t="s">
        <v>6255</v>
      </c>
      <c r="G1513" s="1" t="s">
        <v>7607</v>
      </c>
      <c r="H1513" s="1" t="s">
        <v>7608</v>
      </c>
      <c r="I1513" s="52" t="s">
        <v>3541</v>
      </c>
      <c r="J1513" s="52" t="s">
        <v>3542</v>
      </c>
      <c r="K1513" s="52" t="s">
        <v>3597</v>
      </c>
      <c r="M1513" s="2"/>
      <c r="O1513" s="1" t="s">
        <v>7702</v>
      </c>
      <c r="P1513" s="52" t="s">
        <v>6075</v>
      </c>
    </row>
    <row r="1514" ht="13.2" spans="1:16">
      <c r="A1514" s="1">
        <v>1513</v>
      </c>
      <c r="B1514" s="1" t="s">
        <v>6</v>
      </c>
      <c r="C1514" s="1" t="s">
        <v>7</v>
      </c>
      <c r="D1514" s="1" t="s">
        <v>3594</v>
      </c>
      <c r="E1514" s="1" t="s">
        <v>3595</v>
      </c>
      <c r="F1514" s="1" t="s">
        <v>6255</v>
      </c>
      <c r="G1514" s="1" t="s">
        <v>7607</v>
      </c>
      <c r="H1514" s="1" t="s">
        <v>7608</v>
      </c>
      <c r="I1514" s="52" t="s">
        <v>3543</v>
      </c>
      <c r="J1514" s="52" t="s">
        <v>3544</v>
      </c>
      <c r="K1514" s="52" t="s">
        <v>3597</v>
      </c>
      <c r="M1514" s="2"/>
      <c r="O1514" s="1" t="s">
        <v>7704</v>
      </c>
      <c r="P1514" s="52" t="s">
        <v>5173</v>
      </c>
    </row>
    <row r="1515" ht="13.2" spans="1:18">
      <c r="A1515" s="1">
        <v>1514</v>
      </c>
      <c r="B1515" s="1" t="s">
        <v>6</v>
      </c>
      <c r="C1515" s="1" t="s">
        <v>8</v>
      </c>
      <c r="D1515" s="1" t="s">
        <v>3594</v>
      </c>
      <c r="E1515" s="1" t="s">
        <v>3595</v>
      </c>
      <c r="F1515" s="1" t="s">
        <v>6255</v>
      </c>
      <c r="G1515" s="1" t="s">
        <v>7607</v>
      </c>
      <c r="H1515" s="1" t="s">
        <v>7608</v>
      </c>
      <c r="I1515" s="52" t="s">
        <v>3545</v>
      </c>
      <c r="J1515" s="52" t="s">
        <v>3546</v>
      </c>
      <c r="K1515" s="1" t="s">
        <v>3602</v>
      </c>
      <c r="M1515" s="2"/>
      <c r="O1515" s="1" t="s">
        <v>7706</v>
      </c>
      <c r="P1515" s="52" t="s">
        <v>7707</v>
      </c>
      <c r="R1515" s="1" t="s">
        <v>3609</v>
      </c>
    </row>
    <row r="1516" ht="13.2" spans="1:18">
      <c r="A1516" s="1">
        <v>1515</v>
      </c>
      <c r="B1516" s="1" t="s">
        <v>6</v>
      </c>
      <c r="C1516" s="1" t="s">
        <v>8</v>
      </c>
      <c r="D1516" s="1" t="s">
        <v>3594</v>
      </c>
      <c r="E1516" s="1" t="s">
        <v>3595</v>
      </c>
      <c r="F1516" s="1" t="s">
        <v>6255</v>
      </c>
      <c r="G1516" s="1" t="s">
        <v>7607</v>
      </c>
      <c r="H1516" s="1" t="s">
        <v>7608</v>
      </c>
      <c r="I1516" s="52" t="s">
        <v>3547</v>
      </c>
      <c r="J1516" s="52" t="s">
        <v>3548</v>
      </c>
      <c r="K1516" s="1" t="s">
        <v>3602</v>
      </c>
      <c r="M1516" s="2"/>
      <c r="O1516" s="1" t="s">
        <v>7708</v>
      </c>
      <c r="P1516" s="52" t="s">
        <v>4416</v>
      </c>
      <c r="R1516" s="1" t="s">
        <v>3609</v>
      </c>
    </row>
    <row r="1517" ht="13.2" spans="1:18">
      <c r="A1517" s="1">
        <v>1516</v>
      </c>
      <c r="B1517" s="1" t="s">
        <v>6</v>
      </c>
      <c r="C1517" s="1" t="s">
        <v>8</v>
      </c>
      <c r="D1517" s="1" t="s">
        <v>3594</v>
      </c>
      <c r="E1517" s="1" t="s">
        <v>3595</v>
      </c>
      <c r="F1517" s="1" t="s">
        <v>6255</v>
      </c>
      <c r="G1517" s="1" t="s">
        <v>7607</v>
      </c>
      <c r="H1517" s="1" t="s">
        <v>7608</v>
      </c>
      <c r="I1517" s="52" t="s">
        <v>3549</v>
      </c>
      <c r="J1517" s="52" t="s">
        <v>3550</v>
      </c>
      <c r="K1517" s="1" t="s">
        <v>3602</v>
      </c>
      <c r="M1517" s="2"/>
      <c r="O1517" s="1" t="s">
        <v>7709</v>
      </c>
      <c r="P1517" s="52" t="s">
        <v>3671</v>
      </c>
      <c r="R1517" s="1" t="s">
        <v>3609</v>
      </c>
    </row>
    <row r="1518" ht="13.2" spans="1:16">
      <c r="A1518" s="1">
        <v>1517</v>
      </c>
      <c r="B1518" s="1" t="s">
        <v>6</v>
      </c>
      <c r="C1518" s="1" t="s">
        <v>7</v>
      </c>
      <c r="D1518" s="1" t="s">
        <v>3594</v>
      </c>
      <c r="E1518" s="1" t="s">
        <v>3595</v>
      </c>
      <c r="F1518" s="1" t="s">
        <v>6255</v>
      </c>
      <c r="G1518" s="1" t="s">
        <v>7607</v>
      </c>
      <c r="H1518" s="1" t="s">
        <v>7608</v>
      </c>
      <c r="I1518" s="52" t="s">
        <v>3551</v>
      </c>
      <c r="J1518" s="52" t="s">
        <v>3552</v>
      </c>
      <c r="K1518" s="52" t="s">
        <v>3597</v>
      </c>
      <c r="M1518" s="2"/>
      <c r="O1518" s="1" t="s">
        <v>7710</v>
      </c>
      <c r="P1518" s="52" t="s">
        <v>3635</v>
      </c>
    </row>
    <row r="1519" ht="13.2" spans="1:18">
      <c r="A1519" s="1">
        <v>1518</v>
      </c>
      <c r="B1519" s="1" t="s">
        <v>6</v>
      </c>
      <c r="C1519" s="1" t="s">
        <v>8</v>
      </c>
      <c r="D1519" s="1" t="s">
        <v>3594</v>
      </c>
      <c r="E1519" s="1" t="s">
        <v>3595</v>
      </c>
      <c r="F1519" s="1" t="s">
        <v>6255</v>
      </c>
      <c r="G1519" s="1" t="s">
        <v>7607</v>
      </c>
      <c r="H1519" s="1" t="s">
        <v>7608</v>
      </c>
      <c r="I1519" s="52" t="s">
        <v>3553</v>
      </c>
      <c r="J1519" s="52" t="s">
        <v>3554</v>
      </c>
      <c r="K1519" s="1" t="s">
        <v>3602</v>
      </c>
      <c r="M1519" s="2"/>
      <c r="O1519" s="1" t="s">
        <v>7712</v>
      </c>
      <c r="P1519" s="52" t="s">
        <v>4426</v>
      </c>
      <c r="R1519" s="1" t="s">
        <v>3609</v>
      </c>
    </row>
    <row r="1520" ht="13.2" spans="1:16">
      <c r="A1520" s="1">
        <v>1519</v>
      </c>
      <c r="B1520" s="1" t="s">
        <v>6</v>
      </c>
      <c r="C1520" s="1" t="s">
        <v>7</v>
      </c>
      <c r="D1520" s="1" t="s">
        <v>3594</v>
      </c>
      <c r="E1520" s="1" t="s">
        <v>3595</v>
      </c>
      <c r="F1520" s="1" t="s">
        <v>6255</v>
      </c>
      <c r="G1520" s="1" t="s">
        <v>7607</v>
      </c>
      <c r="H1520" s="1" t="s">
        <v>7608</v>
      </c>
      <c r="I1520" s="52" t="s">
        <v>3555</v>
      </c>
      <c r="J1520" s="52" t="s">
        <v>3556</v>
      </c>
      <c r="K1520" s="1" t="s">
        <v>3602</v>
      </c>
      <c r="M1520" s="2"/>
      <c r="O1520" s="1" t="s">
        <v>7713</v>
      </c>
      <c r="P1520" s="52" t="s">
        <v>7714</v>
      </c>
    </row>
    <row r="1521" ht="13.2" spans="1:18">
      <c r="A1521" s="1">
        <v>1520</v>
      </c>
      <c r="B1521" s="1" t="s">
        <v>6</v>
      </c>
      <c r="C1521" s="1" t="s">
        <v>8</v>
      </c>
      <c r="D1521" s="1" t="s">
        <v>3594</v>
      </c>
      <c r="E1521" s="1" t="s">
        <v>3595</v>
      </c>
      <c r="F1521" s="1" t="s">
        <v>6255</v>
      </c>
      <c r="G1521" s="1" t="s">
        <v>7607</v>
      </c>
      <c r="H1521" s="1" t="s">
        <v>7608</v>
      </c>
      <c r="I1521" s="52" t="s">
        <v>3557</v>
      </c>
      <c r="J1521" s="52" t="s">
        <v>3558</v>
      </c>
      <c r="K1521" s="1" t="s">
        <v>3602</v>
      </c>
      <c r="M1521" s="2"/>
      <c r="O1521" s="1" t="s">
        <v>7716</v>
      </c>
      <c r="P1521" s="52" t="s">
        <v>6480</v>
      </c>
      <c r="R1521" s="1" t="s">
        <v>3609</v>
      </c>
    </row>
    <row r="1522" ht="13.2" spans="1:18">
      <c r="A1522" s="1">
        <v>1521</v>
      </c>
      <c r="B1522" s="1" t="s">
        <v>6</v>
      </c>
      <c r="C1522" s="1" t="s">
        <v>8</v>
      </c>
      <c r="D1522" s="1" t="s">
        <v>3594</v>
      </c>
      <c r="E1522" s="1" t="s">
        <v>3595</v>
      </c>
      <c r="F1522" s="1" t="s">
        <v>6255</v>
      </c>
      <c r="G1522" s="1" t="s">
        <v>7607</v>
      </c>
      <c r="H1522" s="1" t="s">
        <v>7608</v>
      </c>
      <c r="I1522" s="52" t="s">
        <v>3559</v>
      </c>
      <c r="J1522" s="52" t="s">
        <v>3560</v>
      </c>
      <c r="K1522" s="52" t="s">
        <v>3597</v>
      </c>
      <c r="M1522" s="2"/>
      <c r="O1522" s="1" t="s">
        <v>7717</v>
      </c>
      <c r="P1522" s="52" t="s">
        <v>7718</v>
      </c>
      <c r="R1522" s="1" t="s">
        <v>3609</v>
      </c>
    </row>
    <row r="1523" ht="13.2" spans="1:18">
      <c r="A1523" s="1">
        <v>1522</v>
      </c>
      <c r="B1523" s="1" t="s">
        <v>6</v>
      </c>
      <c r="C1523" s="1" t="s">
        <v>8</v>
      </c>
      <c r="D1523" s="1" t="s">
        <v>3594</v>
      </c>
      <c r="E1523" s="1" t="s">
        <v>3595</v>
      </c>
      <c r="F1523" s="1" t="s">
        <v>6255</v>
      </c>
      <c r="G1523" s="1" t="s">
        <v>7607</v>
      </c>
      <c r="H1523" s="1" t="s">
        <v>7608</v>
      </c>
      <c r="I1523" s="52" t="s">
        <v>3561</v>
      </c>
      <c r="J1523" s="52" t="s">
        <v>3562</v>
      </c>
      <c r="K1523" s="1" t="s">
        <v>3602</v>
      </c>
      <c r="M1523" s="2"/>
      <c r="O1523" s="1" t="s">
        <v>7719</v>
      </c>
      <c r="P1523" s="52" t="s">
        <v>7720</v>
      </c>
      <c r="R1523" s="1" t="s">
        <v>3609</v>
      </c>
    </row>
    <row r="1524" ht="13.2" spans="1:18">
      <c r="A1524" s="1">
        <v>1523</v>
      </c>
      <c r="B1524" s="1" t="s">
        <v>6</v>
      </c>
      <c r="C1524" s="1" t="s">
        <v>8</v>
      </c>
      <c r="D1524" s="1" t="s">
        <v>3594</v>
      </c>
      <c r="E1524" s="1" t="s">
        <v>3595</v>
      </c>
      <c r="F1524" s="1" t="s">
        <v>6255</v>
      </c>
      <c r="G1524" s="1" t="s">
        <v>7607</v>
      </c>
      <c r="H1524" s="1" t="s">
        <v>7608</v>
      </c>
      <c r="I1524" s="52" t="s">
        <v>3563</v>
      </c>
      <c r="J1524" s="52" t="s">
        <v>3564</v>
      </c>
      <c r="K1524" s="52" t="s">
        <v>3597</v>
      </c>
      <c r="M1524" s="2"/>
      <c r="O1524" s="1" t="s">
        <v>7721</v>
      </c>
      <c r="P1524" s="52" t="s">
        <v>2326</v>
      </c>
      <c r="R1524" s="1" t="s">
        <v>3609</v>
      </c>
    </row>
    <row r="1525" ht="13.2" spans="1:18">
      <c r="A1525" s="1">
        <v>1524</v>
      </c>
      <c r="B1525" s="1" t="s">
        <v>6</v>
      </c>
      <c r="C1525" s="1" t="s">
        <v>8</v>
      </c>
      <c r="D1525" s="1" t="s">
        <v>3594</v>
      </c>
      <c r="E1525" s="1" t="s">
        <v>3595</v>
      </c>
      <c r="F1525" s="1" t="s">
        <v>6255</v>
      </c>
      <c r="G1525" s="1" t="s">
        <v>7607</v>
      </c>
      <c r="H1525" s="1" t="s">
        <v>7608</v>
      </c>
      <c r="I1525" s="52" t="s">
        <v>3565</v>
      </c>
      <c r="J1525" s="52" t="s">
        <v>3566</v>
      </c>
      <c r="K1525" s="1" t="s">
        <v>3602</v>
      </c>
      <c r="M1525" s="2"/>
      <c r="O1525" s="1" t="s">
        <v>7722</v>
      </c>
      <c r="P1525" s="52" t="s">
        <v>4835</v>
      </c>
      <c r="R1525" s="1" t="s">
        <v>3609</v>
      </c>
    </row>
    <row r="1526" ht="13.2" spans="1:18">
      <c r="A1526" s="1">
        <v>1525</v>
      </c>
      <c r="B1526" s="1" t="s">
        <v>6</v>
      </c>
      <c r="C1526" s="1" t="s">
        <v>8</v>
      </c>
      <c r="D1526" s="1" t="s">
        <v>3594</v>
      </c>
      <c r="E1526" s="1" t="s">
        <v>3595</v>
      </c>
      <c r="F1526" s="1" t="s">
        <v>6255</v>
      </c>
      <c r="G1526" s="1" t="s">
        <v>7607</v>
      </c>
      <c r="H1526" s="1" t="s">
        <v>7608</v>
      </c>
      <c r="I1526" s="52" t="s">
        <v>3567</v>
      </c>
      <c r="J1526" s="52" t="s">
        <v>3568</v>
      </c>
      <c r="K1526" s="1" t="s">
        <v>3602</v>
      </c>
      <c r="M1526" s="2"/>
      <c r="O1526" s="1" t="s">
        <v>7723</v>
      </c>
      <c r="P1526" s="52" t="s">
        <v>2939</v>
      </c>
      <c r="R1526" s="1" t="s">
        <v>3609</v>
      </c>
    </row>
    <row r="1527" ht="13.2" spans="1:18">
      <c r="A1527" s="1">
        <v>1526</v>
      </c>
      <c r="B1527" s="1" t="s">
        <v>6</v>
      </c>
      <c r="C1527" s="1" t="s">
        <v>8</v>
      </c>
      <c r="D1527" s="1" t="s">
        <v>3594</v>
      </c>
      <c r="E1527" s="1" t="s">
        <v>3595</v>
      </c>
      <c r="F1527" s="1" t="s">
        <v>6255</v>
      </c>
      <c r="G1527" s="1" t="s">
        <v>7607</v>
      </c>
      <c r="H1527" s="1" t="s">
        <v>7608</v>
      </c>
      <c r="I1527" s="52" t="s">
        <v>3569</v>
      </c>
      <c r="J1527" s="52" t="s">
        <v>3570</v>
      </c>
      <c r="K1527" s="1" t="s">
        <v>3602</v>
      </c>
      <c r="M1527" s="2"/>
      <c r="O1527" s="1" t="s">
        <v>7724</v>
      </c>
      <c r="P1527" s="52" t="s">
        <v>4225</v>
      </c>
      <c r="R1527" s="1" t="s">
        <v>3609</v>
      </c>
    </row>
    <row r="1528" ht="13.2" spans="1:16">
      <c r="A1528" s="1">
        <v>1527</v>
      </c>
      <c r="B1528" s="1" t="s">
        <v>6</v>
      </c>
      <c r="C1528" s="1" t="s">
        <v>7</v>
      </c>
      <c r="D1528" s="1" t="s">
        <v>3594</v>
      </c>
      <c r="E1528" s="1" t="s">
        <v>3595</v>
      </c>
      <c r="F1528" s="1" t="s">
        <v>6255</v>
      </c>
      <c r="G1528" s="1" t="s">
        <v>7607</v>
      </c>
      <c r="H1528" s="1" t="s">
        <v>7608</v>
      </c>
      <c r="I1528" s="52" t="s">
        <v>3571</v>
      </c>
      <c r="J1528" s="52" t="s">
        <v>3572</v>
      </c>
      <c r="K1528" s="52" t="s">
        <v>3597</v>
      </c>
      <c r="M1528" s="2"/>
      <c r="O1528" s="1" t="s">
        <v>7725</v>
      </c>
      <c r="P1528" s="52" t="s">
        <v>3118</v>
      </c>
    </row>
    <row r="1529" ht="13.2" spans="1:18">
      <c r="A1529" s="1">
        <v>1528</v>
      </c>
      <c r="B1529" s="1" t="s">
        <v>6</v>
      </c>
      <c r="C1529" s="1" t="s">
        <v>8</v>
      </c>
      <c r="D1529" s="1" t="s">
        <v>3594</v>
      </c>
      <c r="E1529" s="1" t="s">
        <v>3595</v>
      </c>
      <c r="F1529" s="1" t="s">
        <v>6255</v>
      </c>
      <c r="G1529" s="1" t="s">
        <v>7607</v>
      </c>
      <c r="H1529" s="1" t="s">
        <v>7608</v>
      </c>
      <c r="I1529" s="52" t="s">
        <v>3573</v>
      </c>
      <c r="J1529" s="52" t="s">
        <v>3574</v>
      </c>
      <c r="K1529" s="1" t="s">
        <v>3602</v>
      </c>
      <c r="M1529" s="2"/>
      <c r="O1529" s="1" t="s">
        <v>7727</v>
      </c>
      <c r="P1529" s="52" t="s">
        <v>4865</v>
      </c>
      <c r="R1529" s="1" t="s">
        <v>3609</v>
      </c>
    </row>
    <row r="1530" ht="13.2" spans="1:16">
      <c r="A1530" s="1">
        <v>1529</v>
      </c>
      <c r="B1530" s="1" t="s">
        <v>6</v>
      </c>
      <c r="C1530" s="1" t="s">
        <v>7</v>
      </c>
      <c r="D1530" s="1" t="s">
        <v>3594</v>
      </c>
      <c r="E1530" s="1" t="s">
        <v>3595</v>
      </c>
      <c r="F1530" s="1" t="s">
        <v>6255</v>
      </c>
      <c r="G1530" s="1" t="s">
        <v>7607</v>
      </c>
      <c r="H1530" s="1" t="s">
        <v>7608</v>
      </c>
      <c r="I1530" s="52" t="s">
        <v>3575</v>
      </c>
      <c r="J1530" s="52" t="s">
        <v>3576</v>
      </c>
      <c r="K1530" s="1" t="s">
        <v>3602</v>
      </c>
      <c r="M1530" s="2"/>
      <c r="O1530" s="1" t="s">
        <v>7728</v>
      </c>
      <c r="P1530" s="52" t="s">
        <v>5730</v>
      </c>
    </row>
    <row r="1531" ht="13.2" spans="1:16">
      <c r="A1531" s="1">
        <v>1530</v>
      </c>
      <c r="B1531" s="1" t="s">
        <v>6</v>
      </c>
      <c r="C1531" s="1" t="s">
        <v>7</v>
      </c>
      <c r="D1531" s="1" t="s">
        <v>3594</v>
      </c>
      <c r="E1531" s="1" t="s">
        <v>3595</v>
      </c>
      <c r="F1531" s="1" t="s">
        <v>6255</v>
      </c>
      <c r="G1531" s="1" t="s">
        <v>7607</v>
      </c>
      <c r="H1531" s="1" t="s">
        <v>7608</v>
      </c>
      <c r="I1531" s="52" t="s">
        <v>3577</v>
      </c>
      <c r="J1531" s="52" t="s">
        <v>3578</v>
      </c>
      <c r="K1531" s="1" t="s">
        <v>3602</v>
      </c>
      <c r="M1531" s="2"/>
      <c r="O1531" s="1" t="s">
        <v>7730</v>
      </c>
      <c r="P1531" s="52" t="s">
        <v>3983</v>
      </c>
    </row>
    <row r="1532" ht="13.2" spans="1:16">
      <c r="A1532" s="1">
        <v>1531</v>
      </c>
      <c r="B1532" s="1" t="s">
        <v>6</v>
      </c>
      <c r="C1532" s="1" t="s">
        <v>7</v>
      </c>
      <c r="D1532" s="1" t="s">
        <v>3594</v>
      </c>
      <c r="E1532" s="1" t="s">
        <v>3595</v>
      </c>
      <c r="F1532" s="1" t="s">
        <v>6255</v>
      </c>
      <c r="G1532" s="1" t="s">
        <v>7607</v>
      </c>
      <c r="H1532" s="1" t="s">
        <v>7608</v>
      </c>
      <c r="I1532" s="52" t="s">
        <v>3579</v>
      </c>
      <c r="J1532" s="52" t="s">
        <v>3580</v>
      </c>
      <c r="K1532" s="1" t="s">
        <v>3602</v>
      </c>
      <c r="M1532" s="2"/>
      <c r="O1532" s="1" t="s">
        <v>7732</v>
      </c>
      <c r="P1532" s="52" t="s">
        <v>4225</v>
      </c>
    </row>
    <row r="1533" ht="13.2" spans="13:13">
      <c r="M1533" s="2"/>
    </row>
    <row r="1534" ht="13.2" spans="13:13">
      <c r="M1534" s="2"/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K3:L7"/>
  <sheetViews>
    <sheetView workbookViewId="0">
      <selection activeCell="A1" sqref="A1"/>
    </sheetView>
  </sheetViews>
  <sheetFormatPr defaultColWidth="14.4259259259259" defaultRowHeight="15.75" customHeight="1" outlineLevelRow="6"/>
  <cols>
    <col min="11" max="11" width="19.712962962963" customWidth="1"/>
  </cols>
  <sheetData>
    <row r="3" ht="13.2" spans="11:12">
      <c r="K3" s="46" t="s">
        <v>11</v>
      </c>
      <c r="L3" s="25"/>
    </row>
    <row r="4" ht="13.2" spans="11:12">
      <c r="K4" s="47" t="s">
        <v>12</v>
      </c>
      <c r="L4" s="48">
        <f>MIN(inf0!F2:F2871)</f>
        <v>40</v>
      </c>
    </row>
    <row r="5" ht="13.2" spans="11:12">
      <c r="K5" s="49" t="s">
        <v>13</v>
      </c>
      <c r="L5" s="50">
        <f>MAX(inf0!F2:F2871)</f>
        <v>2167</v>
      </c>
    </row>
    <row r="6" ht="13.8" spans="11:12">
      <c r="K6" s="47" t="s">
        <v>14</v>
      </c>
      <c r="L6" s="51">
        <f>MEDIAN(inf0!F2:F2871)</f>
        <v>249</v>
      </c>
    </row>
    <row r="7" ht="13.2" spans="11:12">
      <c r="K7" s="49" t="s">
        <v>15</v>
      </c>
      <c r="L7" s="50">
        <f>AVEDEV(inf0!F2:F2871)</f>
        <v>135.247289757856</v>
      </c>
    </row>
  </sheetData>
  <mergeCells count="1">
    <mergeCell ref="K3:L3"/>
  </mergeCell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14.4259259259259" defaultRowHeight="15.75" customHeight="1"/>
  <sheetData/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"/>
  <sheetViews>
    <sheetView workbookViewId="0">
      <selection activeCell="A1" sqref="A1"/>
    </sheetView>
  </sheetViews>
  <sheetFormatPr defaultColWidth="14.4259259259259" defaultRowHeight="15.75" customHeight="1" outlineLevelRow="2" outlineLevelCol="5"/>
  <cols>
    <col min="2" max="2" width="14.8611111111111" customWidth="1"/>
    <col min="3" max="3" width="15.1388888888889" customWidth="1"/>
  </cols>
  <sheetData>
    <row r="1" ht="13.2" spans="1:6">
      <c r="A1" s="42"/>
      <c r="B1" s="42" t="s">
        <v>16</v>
      </c>
      <c r="C1" s="42" t="s">
        <v>17</v>
      </c>
      <c r="D1" s="42" t="s">
        <v>18</v>
      </c>
      <c r="E1" s="42" t="s">
        <v>19</v>
      </c>
      <c r="F1" s="42" t="s">
        <v>20</v>
      </c>
    </row>
    <row r="2" ht="13.8" spans="1:6">
      <c r="A2" s="42" t="s">
        <v>21</v>
      </c>
      <c r="B2" s="43">
        <f>COUNTIF(info_types!F:F,"&gt;0")</f>
        <v>447</v>
      </c>
      <c r="C2" s="43">
        <f>COUNTIF(info_types!E:E,"&gt;0")</f>
        <v>54</v>
      </c>
      <c r="D2" s="43">
        <f>COUNTIF(info_types!C:C,"&gt;0")+COUNTIF(info_types!D:D,"&gt;0")</f>
        <v>36</v>
      </c>
      <c r="E2" s="44">
        <f>COUNTIF(info_types!G:G,"&gt;0")</f>
        <v>48</v>
      </c>
      <c r="F2" s="43">
        <f>1339-SUM(B2:E2)</f>
        <v>754</v>
      </c>
    </row>
    <row r="3" ht="13.2" spans="1:6">
      <c r="A3" s="45"/>
      <c r="B3" s="45"/>
      <c r="C3" s="45"/>
      <c r="D3" s="45"/>
      <c r="E3" s="45"/>
      <c r="F3" s="45"/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8"/>
  <sheetViews>
    <sheetView workbookViewId="0">
      <selection activeCell="A1" sqref="A1"/>
    </sheetView>
  </sheetViews>
  <sheetFormatPr defaultColWidth="14.4259259259259" defaultRowHeight="15.75" customHeight="1" outlineLevelRow="7" outlineLevelCol="3"/>
  <sheetData>
    <row r="1" ht="13.2" spans="1:4">
      <c r="A1" s="37" t="s">
        <v>22</v>
      </c>
      <c r="B1" s="37" t="s">
        <v>23</v>
      </c>
      <c r="C1" s="37" t="s">
        <v>24</v>
      </c>
      <c r="D1" s="37" t="s">
        <v>25</v>
      </c>
    </row>
    <row r="2" ht="13.8" spans="1:4">
      <c r="A2" s="17" t="s">
        <v>26</v>
      </c>
      <c r="B2" s="38">
        <f>COUNTIFS(info_main!C2:C2871,"=protein_coding",info_main!K2:K2871,"=+")</f>
        <v>819</v>
      </c>
      <c r="C2" s="38">
        <f>COUNTIFS(info_main!C2:C2871,"=pseudogene",info_main!K2:K2871,"=+")</f>
        <v>109</v>
      </c>
      <c r="D2" s="39">
        <f>COUNTIFS(info_main!C2:C2871,"=RNA",info_main!K2:K2871,"=+")</f>
        <v>0</v>
      </c>
    </row>
    <row r="3" ht="13.2" spans="1:4">
      <c r="A3" s="17" t="s">
        <v>27</v>
      </c>
      <c r="B3" s="40">
        <f>COUNTIFS(info_main!C2:C2871,"=protein_coding",info_main!K2:K2871,"=-")</f>
        <v>520</v>
      </c>
      <c r="C3" s="38">
        <f>COUNTIFS(info_main!C2:C2871,"=pseudogene",info_main!K2:K2871,"=-")</f>
        <v>83</v>
      </c>
      <c r="D3" s="38">
        <f>COUNTIFS(info_main!C2:C2871,"=RNA",info_main!K2:K2871,"=-")</f>
        <v>0</v>
      </c>
    </row>
    <row r="6" ht="13.2" spans="1:3">
      <c r="A6" s="41"/>
      <c r="B6" s="17" t="s">
        <v>28</v>
      </c>
      <c r="C6" s="17" t="s">
        <v>29</v>
      </c>
    </row>
    <row r="7" ht="13.2" spans="1:3">
      <c r="A7" s="17" t="s">
        <v>30</v>
      </c>
      <c r="B7" s="38">
        <f>COUNTIFS(info_main!C2:C2871,"=protein_coding",info_main!F2:F2871,"chromosome")</f>
        <v>753</v>
      </c>
      <c r="C7" s="38">
        <f>COUNTIFS(info_main!C2:C2871,"=protein_coding",info_main!F2:F2871,"plasmid")</f>
        <v>586</v>
      </c>
    </row>
    <row r="8" ht="13.2" spans="1:3">
      <c r="A8" s="17" t="s">
        <v>24</v>
      </c>
      <c r="B8" s="38">
        <f>COUNTIFS(info_main!C2:C2871,"=pseudogene",info_main!F2:F2871,"chromosome")</f>
        <v>72</v>
      </c>
      <c r="C8" s="38">
        <f>COUNTIFS(info_main!C2:C2871,"=pseudogene",info_main!F2:F2871,"plasmid")</f>
        <v>120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6"/>
  <sheetViews>
    <sheetView workbookViewId="0">
      <selection activeCell="A1" sqref="A1"/>
    </sheetView>
  </sheetViews>
  <sheetFormatPr defaultColWidth="14.4259259259259" defaultRowHeight="15.75" customHeight="1" outlineLevelCol="6"/>
  <cols>
    <col min="2" max="2" width="17" customWidth="1"/>
    <col min="3" max="3" width="25.287037037037" customWidth="1"/>
    <col min="4" max="4" width="18.1388888888889" customWidth="1"/>
    <col min="5" max="5" width="23.1388888888889" customWidth="1"/>
    <col min="6" max="6" width="17.287037037037" customWidth="1"/>
  </cols>
  <sheetData>
    <row r="1" ht="13.2" spans="1:7">
      <c r="A1" s="17" t="s">
        <v>22</v>
      </c>
      <c r="B1" s="17" t="s">
        <v>31</v>
      </c>
      <c r="C1" s="17" t="s">
        <v>32</v>
      </c>
      <c r="F1" s="1" t="s">
        <v>33</v>
      </c>
      <c r="G1" s="1">
        <v>1</v>
      </c>
    </row>
    <row r="2" ht="13.2" spans="1:3">
      <c r="A2" s="17" t="s">
        <v>34</v>
      </c>
      <c r="B2" s="18">
        <f>SUM('Статистика по распределению'!B2,'Статистика по распределению'!C2)</f>
        <v>928</v>
      </c>
      <c r="C2" s="19">
        <v>765</v>
      </c>
    </row>
    <row r="3" ht="13.2" spans="1:3">
      <c r="A3" s="17" t="s">
        <v>35</v>
      </c>
      <c r="B3" s="18">
        <f>SUM('Статистика по распределению'!B3,'Статистика по распределению'!C3)</f>
        <v>603</v>
      </c>
      <c r="C3" s="19">
        <v>766</v>
      </c>
    </row>
    <row r="4" ht="13.2" spans="1:3">
      <c r="A4" s="20" t="s">
        <v>36</v>
      </c>
      <c r="B4" s="21"/>
      <c r="C4" s="22">
        <f>CHITEST(B2:B3,C2:C3)</f>
        <v>7.97352352595351e-17</v>
      </c>
    </row>
    <row r="6" ht="13.2" spans="1:4">
      <c r="A6" s="23" t="s">
        <v>37</v>
      </c>
      <c r="B6" s="24"/>
      <c r="C6" s="24"/>
      <c r="D6" s="25"/>
    </row>
    <row r="7" ht="13.2" spans="1:4">
      <c r="A7" s="26"/>
      <c r="D7" s="27"/>
    </row>
    <row r="8" ht="13.2" spans="1:4">
      <c r="A8" s="28"/>
      <c r="B8" s="29"/>
      <c r="C8" s="29"/>
      <c r="D8" s="30"/>
    </row>
    <row r="10" ht="13.2" spans="1:5">
      <c r="A10" s="17" t="s">
        <v>22</v>
      </c>
      <c r="B10" s="31" t="s">
        <v>38</v>
      </c>
      <c r="C10" s="31" t="s">
        <v>24</v>
      </c>
      <c r="D10" s="31" t="s">
        <v>39</v>
      </c>
      <c r="E10" s="31" t="s">
        <v>40</v>
      </c>
    </row>
    <row r="11" ht="13.2" spans="1:5">
      <c r="A11" s="17" t="s">
        <v>26</v>
      </c>
      <c r="B11" s="14">
        <f>COUNTIFS(info_main!C11:C2880,"=protein_coding",info_main!K11:K2880,"=+")</f>
        <v>817</v>
      </c>
      <c r="C11" s="14">
        <f>COUNTIFS(info_main!C11:C2880,"=pseudogene",info_main!K11:K2880,"=+")</f>
        <v>109</v>
      </c>
      <c r="D11" s="15">
        <v>667</v>
      </c>
      <c r="E11" s="15">
        <v>95</v>
      </c>
    </row>
    <row r="12" ht="13.2" spans="1:5">
      <c r="A12" s="17" t="s">
        <v>27</v>
      </c>
      <c r="B12" s="32">
        <f>COUNTIFS(info_main!C11:C2880,"=protein_coding",info_main!K11:K2880,"=-")</f>
        <v>518</v>
      </c>
      <c r="C12" s="14">
        <f>COUNTIFS(info_main!C11:C2880,"=pseudogene",info_main!K11:K2880,"=-")</f>
        <v>82</v>
      </c>
      <c r="D12" s="15">
        <v>668</v>
      </c>
      <c r="E12" s="15">
        <v>96</v>
      </c>
    </row>
    <row r="13" ht="13.8" spans="1:5">
      <c r="A13" s="33" t="s">
        <v>41</v>
      </c>
      <c r="B13" s="21"/>
      <c r="C13" s="34"/>
      <c r="D13" s="35">
        <f t="shared" ref="D13:E13" si="0">CHITEST(B11:B12,D11:D12)</f>
        <v>2.19883317143889e-16</v>
      </c>
      <c r="E13" s="36">
        <f t="shared" si="0"/>
        <v>0.0427610276759371</v>
      </c>
    </row>
    <row r="16" ht="13.8" spans="2:3">
      <c r="B16" s="3"/>
      <c r="C16" s="3"/>
    </row>
  </sheetData>
  <mergeCells count="3">
    <mergeCell ref="A4:B4"/>
    <mergeCell ref="A13:C13"/>
    <mergeCell ref="A6:D8"/>
  </mergeCells>
  <pageMargins left="0.75" right="0.75" top="1" bottom="1" header="0.511805555555556" footer="0.511805555555556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1600"/>
  <sheetViews>
    <sheetView workbookViewId="0">
      <selection activeCell="A1" sqref="A1"/>
    </sheetView>
  </sheetViews>
  <sheetFormatPr defaultColWidth="14.4259259259259" defaultRowHeight="15.75" customHeight="1" outlineLevelCol="3"/>
  <cols>
    <col min="4" max="4" width="22.4259259259259" customWidth="1"/>
  </cols>
  <sheetData>
    <row r="1" ht="13.2" spans="1:4">
      <c r="A1" s="16" t="s">
        <v>42</v>
      </c>
      <c r="B1" s="1">
        <v>0</v>
      </c>
      <c r="D1" s="2"/>
    </row>
    <row r="2" ht="13.8" spans="1:2">
      <c r="A2" s="16">
        <v>647</v>
      </c>
      <c r="B2" s="3">
        <v>1</v>
      </c>
    </row>
    <row r="3" ht="13.8" spans="2:2">
      <c r="B3" s="3">
        <v>1</v>
      </c>
    </row>
    <row r="4" ht="13.8" spans="2:2">
      <c r="B4" s="3">
        <v>2</v>
      </c>
    </row>
    <row r="5" ht="13.8" spans="2:2">
      <c r="B5" s="3">
        <v>3</v>
      </c>
    </row>
    <row r="6" ht="13.8" spans="2:2">
      <c r="B6" s="3">
        <v>3</v>
      </c>
    </row>
    <row r="7" ht="13.8" spans="2:2">
      <c r="B7" s="3">
        <v>3</v>
      </c>
    </row>
    <row r="8" ht="13.8" spans="2:2">
      <c r="B8" s="3">
        <v>4</v>
      </c>
    </row>
    <row r="9" ht="13.8" spans="2:2">
      <c r="B9" s="3">
        <v>4</v>
      </c>
    </row>
    <row r="10" ht="13.8" spans="2:2">
      <c r="B10" s="3">
        <v>4</v>
      </c>
    </row>
    <row r="11" ht="13.8" spans="2:2">
      <c r="B11" s="3">
        <v>4</v>
      </c>
    </row>
    <row r="12" ht="13.8" spans="2:2">
      <c r="B12" s="3">
        <v>4</v>
      </c>
    </row>
    <row r="13" ht="13.8" spans="2:2">
      <c r="B13" s="3">
        <v>4</v>
      </c>
    </row>
    <row r="14" ht="13.8" spans="2:2">
      <c r="B14" s="3">
        <v>4</v>
      </c>
    </row>
    <row r="15" ht="13.8" spans="2:2">
      <c r="B15" s="3">
        <v>5</v>
      </c>
    </row>
    <row r="16" ht="13.8" spans="2:2">
      <c r="B16" s="3">
        <v>5</v>
      </c>
    </row>
    <row r="17" ht="13.8" spans="2:2">
      <c r="B17" s="3">
        <v>6</v>
      </c>
    </row>
    <row r="18" ht="13.8" spans="2:2">
      <c r="B18" s="3">
        <v>7</v>
      </c>
    </row>
    <row r="19" ht="13.8" spans="2:2">
      <c r="B19" s="3">
        <v>7</v>
      </c>
    </row>
    <row r="20" ht="13.8" spans="2:2">
      <c r="B20" s="3">
        <v>7</v>
      </c>
    </row>
    <row r="21" ht="13.8" spans="2:2">
      <c r="B21" s="3">
        <v>7</v>
      </c>
    </row>
    <row r="22" ht="13.8" spans="2:2">
      <c r="B22" s="3">
        <v>7</v>
      </c>
    </row>
    <row r="23" ht="13.8" spans="2:2">
      <c r="B23" s="3">
        <v>7</v>
      </c>
    </row>
    <row r="24" ht="13.8" spans="2:2">
      <c r="B24" s="3">
        <v>8</v>
      </c>
    </row>
    <row r="25" ht="13.8" spans="2:2">
      <c r="B25" s="3">
        <v>9</v>
      </c>
    </row>
    <row r="26" ht="13.8" spans="2:2">
      <c r="B26" s="3">
        <v>9</v>
      </c>
    </row>
    <row r="27" ht="13.8" spans="2:2">
      <c r="B27" s="3">
        <v>10</v>
      </c>
    </row>
    <row r="28" ht="13.8" spans="2:2">
      <c r="B28" s="3">
        <v>10</v>
      </c>
    </row>
    <row r="29" ht="13.8" spans="2:2">
      <c r="B29" s="3">
        <v>11</v>
      </c>
    </row>
    <row r="30" ht="13.8" spans="2:2">
      <c r="B30" s="3">
        <v>11</v>
      </c>
    </row>
    <row r="31" ht="13.8" spans="2:2">
      <c r="B31" s="3">
        <v>11</v>
      </c>
    </row>
    <row r="32" ht="13.8" spans="2:2">
      <c r="B32" s="3">
        <v>12</v>
      </c>
    </row>
    <row r="33" ht="13.8" spans="2:2">
      <c r="B33" s="3">
        <v>12</v>
      </c>
    </row>
    <row r="34" ht="13.8" spans="2:2">
      <c r="B34" s="3">
        <v>13</v>
      </c>
    </row>
    <row r="35" ht="13.8" spans="2:2">
      <c r="B35" s="3">
        <v>13</v>
      </c>
    </row>
    <row r="36" ht="13.8" spans="2:2">
      <c r="B36" s="3">
        <v>13</v>
      </c>
    </row>
    <row r="37" ht="13.8" spans="2:2">
      <c r="B37" s="3">
        <v>13</v>
      </c>
    </row>
    <row r="38" ht="13.8" spans="2:2">
      <c r="B38" s="3">
        <v>13</v>
      </c>
    </row>
    <row r="39" ht="13.8" spans="2:2">
      <c r="B39" s="3">
        <v>13</v>
      </c>
    </row>
    <row r="40" ht="13.8" spans="2:2">
      <c r="B40" s="3">
        <v>14</v>
      </c>
    </row>
    <row r="41" ht="13.8" spans="2:2">
      <c r="B41" s="3">
        <v>15</v>
      </c>
    </row>
    <row r="42" ht="13.8" spans="2:2">
      <c r="B42" s="3">
        <v>15</v>
      </c>
    </row>
    <row r="43" ht="13.8" spans="2:2">
      <c r="B43" s="3">
        <v>15</v>
      </c>
    </row>
    <row r="44" ht="13.8" spans="2:2">
      <c r="B44" s="3">
        <v>15</v>
      </c>
    </row>
    <row r="45" ht="13.8" spans="2:2">
      <c r="B45" s="3">
        <v>16</v>
      </c>
    </row>
    <row r="46" ht="13.8" spans="2:2">
      <c r="B46" s="3">
        <v>17</v>
      </c>
    </row>
    <row r="47" ht="13.8" spans="2:2">
      <c r="B47" s="3">
        <v>18</v>
      </c>
    </row>
    <row r="48" ht="13.8" spans="2:2">
      <c r="B48" s="3">
        <v>19</v>
      </c>
    </row>
    <row r="49" ht="13.8" spans="2:2">
      <c r="B49" s="3">
        <v>19</v>
      </c>
    </row>
    <row r="50" ht="13.8" spans="2:2">
      <c r="B50" s="3">
        <v>20</v>
      </c>
    </row>
    <row r="51" ht="13.8" spans="2:2">
      <c r="B51" s="3">
        <v>21</v>
      </c>
    </row>
    <row r="52" ht="13.8" spans="2:2">
      <c r="B52" s="3">
        <v>22</v>
      </c>
    </row>
    <row r="53" ht="13.8" spans="2:2">
      <c r="B53" s="3">
        <v>22</v>
      </c>
    </row>
    <row r="54" ht="13.8" spans="2:2">
      <c r="B54" s="3">
        <v>22</v>
      </c>
    </row>
    <row r="55" ht="13.8" spans="2:2">
      <c r="B55" s="3">
        <v>22</v>
      </c>
    </row>
    <row r="56" ht="13.8" spans="2:2">
      <c r="B56" s="3">
        <v>22</v>
      </c>
    </row>
    <row r="57" ht="13.8" spans="2:2">
      <c r="B57" s="3">
        <v>22</v>
      </c>
    </row>
    <row r="58" ht="13.8" spans="2:2">
      <c r="B58" s="3">
        <v>22</v>
      </c>
    </row>
    <row r="59" ht="13.8" spans="2:2">
      <c r="B59" s="3">
        <v>22</v>
      </c>
    </row>
    <row r="60" ht="13.8" spans="2:2">
      <c r="B60" s="3">
        <v>23</v>
      </c>
    </row>
    <row r="61" ht="13.8" spans="2:2">
      <c r="B61" s="3">
        <v>24</v>
      </c>
    </row>
    <row r="62" ht="13.8" spans="2:2">
      <c r="B62" s="3">
        <v>25</v>
      </c>
    </row>
    <row r="63" ht="13.8" spans="2:2">
      <c r="B63" s="3">
        <v>25</v>
      </c>
    </row>
    <row r="64" ht="13.8" spans="2:2">
      <c r="B64" s="3">
        <v>25</v>
      </c>
    </row>
    <row r="65" ht="13.8" spans="2:2">
      <c r="B65" s="3">
        <v>25</v>
      </c>
    </row>
    <row r="66" ht="13.8" spans="2:2">
      <c r="B66" s="3">
        <v>26</v>
      </c>
    </row>
    <row r="67" ht="13.8" spans="2:2">
      <c r="B67" s="3">
        <v>26</v>
      </c>
    </row>
    <row r="68" ht="13.8" spans="2:2">
      <c r="B68" s="3">
        <v>26</v>
      </c>
    </row>
    <row r="69" ht="13.8" spans="2:2">
      <c r="B69" s="3">
        <v>26</v>
      </c>
    </row>
    <row r="70" ht="13.8" spans="2:2">
      <c r="B70" s="3">
        <v>26</v>
      </c>
    </row>
    <row r="71" ht="13.8" spans="2:2">
      <c r="B71" s="3">
        <v>26</v>
      </c>
    </row>
    <row r="72" ht="13.8" spans="2:2">
      <c r="B72" s="3">
        <v>26</v>
      </c>
    </row>
    <row r="73" ht="13.8" spans="2:2">
      <c r="B73" s="3">
        <v>26</v>
      </c>
    </row>
    <row r="74" ht="13.8" spans="2:2">
      <c r="B74" s="3">
        <v>26</v>
      </c>
    </row>
    <row r="75" ht="13.8" spans="2:2">
      <c r="B75" s="3">
        <v>26</v>
      </c>
    </row>
    <row r="76" ht="13.8" spans="2:2">
      <c r="B76" s="3">
        <v>26</v>
      </c>
    </row>
    <row r="77" ht="13.8" spans="2:2">
      <c r="B77" s="3">
        <v>26</v>
      </c>
    </row>
    <row r="78" ht="13.8" spans="2:2">
      <c r="B78" s="3">
        <v>26</v>
      </c>
    </row>
    <row r="79" ht="13.8" spans="2:2">
      <c r="B79" s="3">
        <v>27</v>
      </c>
    </row>
    <row r="80" ht="13.8" spans="2:2">
      <c r="B80" s="3">
        <v>27</v>
      </c>
    </row>
    <row r="81" ht="13.8" spans="2:2">
      <c r="B81" s="3">
        <v>28</v>
      </c>
    </row>
    <row r="82" ht="13.8" spans="2:2">
      <c r="B82" s="3">
        <v>29</v>
      </c>
    </row>
    <row r="83" ht="13.8" spans="2:2">
      <c r="B83" s="3">
        <v>29</v>
      </c>
    </row>
    <row r="84" ht="13.8" spans="2:2">
      <c r="B84" s="3">
        <v>30</v>
      </c>
    </row>
    <row r="85" ht="13.8" spans="2:2">
      <c r="B85" s="3">
        <v>31</v>
      </c>
    </row>
    <row r="86" ht="13.8" spans="2:2">
      <c r="B86" s="3">
        <v>32</v>
      </c>
    </row>
    <row r="87" ht="13.8" spans="2:2">
      <c r="B87" s="3">
        <v>32</v>
      </c>
    </row>
    <row r="88" ht="13.8" spans="2:2">
      <c r="B88" s="3">
        <v>32</v>
      </c>
    </row>
    <row r="89" ht="13.8" spans="2:2">
      <c r="B89" s="3">
        <v>32</v>
      </c>
    </row>
    <row r="90" ht="13.8" spans="2:2">
      <c r="B90" s="3">
        <v>32</v>
      </c>
    </row>
    <row r="91" ht="13.8" spans="2:2">
      <c r="B91" s="3">
        <v>32</v>
      </c>
    </row>
    <row r="92" ht="13.8" spans="2:2">
      <c r="B92" s="3">
        <v>32</v>
      </c>
    </row>
    <row r="93" ht="13.8" spans="2:2">
      <c r="B93" s="3">
        <v>32</v>
      </c>
    </row>
    <row r="94" ht="13.8" spans="2:2">
      <c r="B94" s="3">
        <v>33</v>
      </c>
    </row>
    <row r="95" ht="13.8" spans="2:2">
      <c r="B95" s="3">
        <v>33</v>
      </c>
    </row>
    <row r="96" ht="13.8" spans="2:2">
      <c r="B96" s="3">
        <v>33</v>
      </c>
    </row>
    <row r="97" ht="13.8" spans="2:2">
      <c r="B97" s="3">
        <v>33</v>
      </c>
    </row>
    <row r="98" ht="13.8" spans="2:2">
      <c r="B98" s="3">
        <v>34</v>
      </c>
    </row>
    <row r="99" ht="13.8" spans="2:2">
      <c r="B99" s="3">
        <v>34</v>
      </c>
    </row>
    <row r="100" ht="13.8" spans="2:2">
      <c r="B100" s="3">
        <v>35</v>
      </c>
    </row>
    <row r="101" ht="13.8" spans="2:2">
      <c r="B101" s="3">
        <v>36</v>
      </c>
    </row>
    <row r="102" ht="13.8" spans="2:2">
      <c r="B102" s="3">
        <v>36</v>
      </c>
    </row>
    <row r="103" ht="13.8" spans="2:2">
      <c r="B103" s="3">
        <v>36</v>
      </c>
    </row>
    <row r="104" ht="13.8" spans="2:2">
      <c r="B104" s="3">
        <v>37</v>
      </c>
    </row>
    <row r="105" ht="13.8" spans="2:2">
      <c r="B105" s="3">
        <v>37</v>
      </c>
    </row>
    <row r="106" ht="13.8" spans="2:2">
      <c r="B106" s="3">
        <v>37</v>
      </c>
    </row>
    <row r="107" ht="13.8" spans="2:2">
      <c r="B107" s="3">
        <v>38</v>
      </c>
    </row>
    <row r="108" ht="13.8" spans="2:2">
      <c r="B108" s="3">
        <v>39</v>
      </c>
    </row>
    <row r="109" ht="13.8" spans="2:2">
      <c r="B109" s="3">
        <v>39</v>
      </c>
    </row>
    <row r="110" ht="13.8" spans="2:2">
      <c r="B110" s="3">
        <v>39</v>
      </c>
    </row>
    <row r="111" ht="13.8" spans="2:2">
      <c r="B111" s="3">
        <v>39</v>
      </c>
    </row>
    <row r="112" ht="13.8" spans="2:2">
      <c r="B112" s="3">
        <v>39</v>
      </c>
    </row>
    <row r="113" ht="13.8" spans="2:2">
      <c r="B113" s="3">
        <v>40</v>
      </c>
    </row>
    <row r="114" ht="13.8" spans="2:2">
      <c r="B114" s="3">
        <v>41</v>
      </c>
    </row>
    <row r="115" ht="13.8" spans="2:2">
      <c r="B115" s="3">
        <v>42</v>
      </c>
    </row>
    <row r="116" ht="13.8" spans="2:2">
      <c r="B116" s="3">
        <v>42</v>
      </c>
    </row>
    <row r="117" ht="13.8" spans="2:2">
      <c r="B117" s="3">
        <v>42</v>
      </c>
    </row>
    <row r="118" ht="13.8" spans="2:2">
      <c r="B118" s="3">
        <v>42</v>
      </c>
    </row>
    <row r="119" ht="13.8" spans="2:2">
      <c r="B119" s="3">
        <v>42</v>
      </c>
    </row>
    <row r="120" ht="13.8" spans="2:2">
      <c r="B120" s="3">
        <v>42</v>
      </c>
    </row>
    <row r="121" ht="13.8" spans="2:2">
      <c r="B121" s="3">
        <v>43</v>
      </c>
    </row>
    <row r="122" ht="13.8" spans="2:2">
      <c r="B122" s="3">
        <v>43</v>
      </c>
    </row>
    <row r="123" ht="13.8" spans="2:2">
      <c r="B123" s="3">
        <v>43</v>
      </c>
    </row>
    <row r="124" ht="13.8" spans="2:2">
      <c r="B124" s="3">
        <v>43</v>
      </c>
    </row>
    <row r="125" ht="13.8" spans="2:2">
      <c r="B125" s="3">
        <v>43</v>
      </c>
    </row>
    <row r="126" ht="13.8" spans="2:2">
      <c r="B126" s="3">
        <v>43</v>
      </c>
    </row>
    <row r="127" ht="13.8" spans="2:2">
      <c r="B127" s="3">
        <v>43</v>
      </c>
    </row>
    <row r="128" ht="13.8" spans="2:2">
      <c r="B128" s="3">
        <v>43</v>
      </c>
    </row>
    <row r="129" ht="13.8" spans="2:2">
      <c r="B129" s="3">
        <v>43</v>
      </c>
    </row>
    <row r="130" ht="13.8" spans="2:2">
      <c r="B130" s="3">
        <v>43</v>
      </c>
    </row>
    <row r="131" ht="13.8" spans="2:2">
      <c r="B131" s="3">
        <v>44</v>
      </c>
    </row>
    <row r="132" ht="13.8" spans="2:2">
      <c r="B132" s="3">
        <v>45</v>
      </c>
    </row>
    <row r="133" ht="13.8" spans="2:2">
      <c r="B133" s="3">
        <v>46</v>
      </c>
    </row>
    <row r="134" ht="13.8" spans="2:2">
      <c r="B134" s="3">
        <v>47</v>
      </c>
    </row>
    <row r="135" ht="13.8" spans="2:2">
      <c r="B135" s="3">
        <v>48</v>
      </c>
    </row>
    <row r="136" ht="13.8" spans="2:2">
      <c r="B136" s="3">
        <v>49</v>
      </c>
    </row>
    <row r="137" ht="13.8" spans="2:2">
      <c r="B137" s="3">
        <v>49</v>
      </c>
    </row>
    <row r="138" ht="13.8" spans="2:2">
      <c r="B138" s="3">
        <v>49</v>
      </c>
    </row>
    <row r="139" ht="13.8" spans="2:2">
      <c r="B139" s="3">
        <v>49</v>
      </c>
    </row>
    <row r="140" ht="13.8" spans="2:2">
      <c r="B140" s="3">
        <v>50</v>
      </c>
    </row>
    <row r="141" ht="13.8" spans="2:2">
      <c r="B141" s="3">
        <v>51</v>
      </c>
    </row>
    <row r="142" ht="13.8" spans="2:2">
      <c r="B142" s="3">
        <v>51</v>
      </c>
    </row>
    <row r="143" ht="13.8" spans="2:2">
      <c r="B143" s="3">
        <v>51</v>
      </c>
    </row>
    <row r="144" ht="13.8" spans="2:2">
      <c r="B144" s="3">
        <v>52</v>
      </c>
    </row>
    <row r="145" ht="13.8" spans="2:2">
      <c r="B145" s="3">
        <v>53</v>
      </c>
    </row>
    <row r="146" ht="13.8" spans="2:2">
      <c r="B146" s="3">
        <v>54</v>
      </c>
    </row>
    <row r="147" ht="13.8" spans="2:2">
      <c r="B147" s="3">
        <v>54</v>
      </c>
    </row>
    <row r="148" ht="13.8" spans="2:2">
      <c r="B148" s="3">
        <v>55</v>
      </c>
    </row>
    <row r="149" ht="13.8" spans="2:2">
      <c r="B149" s="3">
        <v>55</v>
      </c>
    </row>
    <row r="150" ht="13.8" spans="2:2">
      <c r="B150" s="3">
        <v>56</v>
      </c>
    </row>
    <row r="151" ht="13.8" spans="2:2">
      <c r="B151" s="3">
        <v>56</v>
      </c>
    </row>
    <row r="152" ht="13.8" spans="2:2">
      <c r="B152" s="3">
        <v>56</v>
      </c>
    </row>
    <row r="153" ht="13.8" spans="2:2">
      <c r="B153" s="3">
        <v>57</v>
      </c>
    </row>
    <row r="154" ht="13.8" spans="2:2">
      <c r="B154" s="3">
        <v>57</v>
      </c>
    </row>
    <row r="155" ht="13.8" spans="2:2">
      <c r="B155" s="3">
        <v>57</v>
      </c>
    </row>
    <row r="156" ht="13.8" spans="2:2">
      <c r="B156" s="3">
        <v>58</v>
      </c>
    </row>
    <row r="157" ht="13.8" spans="2:2">
      <c r="B157" s="3">
        <v>59</v>
      </c>
    </row>
    <row r="158" ht="13.8" spans="2:2">
      <c r="B158" s="3">
        <v>60</v>
      </c>
    </row>
    <row r="159" ht="13.8" spans="2:2">
      <c r="B159" s="3">
        <v>60</v>
      </c>
    </row>
    <row r="160" ht="13.8" spans="2:2">
      <c r="B160" s="3">
        <v>60</v>
      </c>
    </row>
    <row r="161" ht="13.8" spans="2:2">
      <c r="B161" s="3">
        <v>61</v>
      </c>
    </row>
    <row r="162" ht="13.8" spans="2:2">
      <c r="B162" s="3">
        <v>62</v>
      </c>
    </row>
    <row r="163" ht="13.8" spans="2:2">
      <c r="B163" s="3">
        <v>63</v>
      </c>
    </row>
    <row r="164" ht="13.8" spans="2:2">
      <c r="B164" s="3">
        <v>64</v>
      </c>
    </row>
    <row r="165" ht="13.8" spans="2:2">
      <c r="B165" s="3">
        <v>65</v>
      </c>
    </row>
    <row r="166" ht="13.8" spans="2:2">
      <c r="B166" s="3">
        <v>65</v>
      </c>
    </row>
    <row r="167" ht="13.8" spans="2:2">
      <c r="B167" s="3">
        <v>65</v>
      </c>
    </row>
    <row r="168" ht="13.8" spans="2:2">
      <c r="B168" s="3">
        <v>66</v>
      </c>
    </row>
    <row r="169" ht="13.8" spans="2:2">
      <c r="B169" s="3">
        <v>66</v>
      </c>
    </row>
    <row r="170" ht="13.8" spans="2:2">
      <c r="B170" s="3">
        <v>66</v>
      </c>
    </row>
    <row r="171" ht="13.8" spans="2:2">
      <c r="B171" s="3">
        <v>66</v>
      </c>
    </row>
    <row r="172" ht="13.8" spans="2:2">
      <c r="B172" s="3">
        <v>66</v>
      </c>
    </row>
    <row r="173" ht="13.8" spans="2:2">
      <c r="B173" s="3">
        <v>66</v>
      </c>
    </row>
    <row r="174" ht="13.8" spans="2:2">
      <c r="B174" s="3">
        <v>66</v>
      </c>
    </row>
    <row r="175" ht="13.8" spans="2:2">
      <c r="B175" s="3">
        <v>67</v>
      </c>
    </row>
    <row r="176" ht="13.8" spans="2:2">
      <c r="B176" s="3">
        <v>67</v>
      </c>
    </row>
    <row r="177" ht="13.8" spans="2:2">
      <c r="B177" s="3">
        <v>67</v>
      </c>
    </row>
    <row r="178" ht="13.8" spans="2:2">
      <c r="B178" s="3">
        <v>67</v>
      </c>
    </row>
    <row r="179" ht="13.8" spans="2:2">
      <c r="B179" s="3">
        <v>67</v>
      </c>
    </row>
    <row r="180" ht="13.8" spans="2:2">
      <c r="B180" s="3">
        <v>68</v>
      </c>
    </row>
    <row r="181" ht="13.8" spans="2:2">
      <c r="B181" s="3">
        <v>68</v>
      </c>
    </row>
    <row r="182" ht="13.8" spans="2:2">
      <c r="B182" s="3">
        <v>68</v>
      </c>
    </row>
    <row r="183" ht="13.8" spans="2:2">
      <c r="B183" s="3">
        <v>69</v>
      </c>
    </row>
    <row r="184" ht="13.8" spans="2:2">
      <c r="B184" s="3">
        <v>69</v>
      </c>
    </row>
    <row r="185" ht="13.8" spans="2:2">
      <c r="B185" s="3">
        <v>69</v>
      </c>
    </row>
    <row r="186" ht="13.8" spans="2:2">
      <c r="B186" s="3">
        <v>70</v>
      </c>
    </row>
    <row r="187" ht="13.8" spans="2:2">
      <c r="B187" s="3">
        <v>70</v>
      </c>
    </row>
    <row r="188" ht="13.8" spans="2:2">
      <c r="B188" s="3">
        <v>71</v>
      </c>
    </row>
    <row r="189" ht="13.8" spans="2:2">
      <c r="B189" s="3">
        <v>71</v>
      </c>
    </row>
    <row r="190" ht="13.8" spans="2:2">
      <c r="B190" s="3">
        <v>72</v>
      </c>
    </row>
    <row r="191" ht="13.8" spans="2:2">
      <c r="B191" s="3">
        <v>72</v>
      </c>
    </row>
    <row r="192" ht="13.8" spans="2:2">
      <c r="B192" s="3">
        <v>72</v>
      </c>
    </row>
    <row r="193" ht="13.8" spans="2:2">
      <c r="B193" s="3">
        <v>72</v>
      </c>
    </row>
    <row r="194" ht="13.8" spans="2:2">
      <c r="B194" s="3">
        <v>73</v>
      </c>
    </row>
    <row r="195" ht="13.8" spans="2:2">
      <c r="B195" s="3">
        <v>73</v>
      </c>
    </row>
    <row r="196" ht="13.8" spans="2:2">
      <c r="B196" s="3">
        <v>74</v>
      </c>
    </row>
    <row r="197" ht="13.8" spans="2:2">
      <c r="B197" s="3">
        <v>74</v>
      </c>
    </row>
    <row r="198" ht="13.8" spans="2:2">
      <c r="B198" s="3">
        <v>75</v>
      </c>
    </row>
    <row r="199" ht="13.8" spans="2:2">
      <c r="B199" s="3">
        <v>76</v>
      </c>
    </row>
    <row r="200" ht="13.8" spans="2:2">
      <c r="B200" s="3">
        <v>77</v>
      </c>
    </row>
    <row r="201" ht="13.8" spans="2:2">
      <c r="B201" s="3">
        <v>78</v>
      </c>
    </row>
    <row r="202" ht="13.8" spans="2:2">
      <c r="B202" s="3">
        <v>78</v>
      </c>
    </row>
    <row r="203" ht="13.8" spans="2:2">
      <c r="B203" s="3">
        <v>78</v>
      </c>
    </row>
    <row r="204" ht="13.8" spans="2:2">
      <c r="B204" s="3">
        <v>78</v>
      </c>
    </row>
    <row r="205" ht="13.8" spans="2:2">
      <c r="B205" s="3">
        <v>78</v>
      </c>
    </row>
    <row r="206" ht="13.8" spans="2:2">
      <c r="B206" s="3">
        <v>78</v>
      </c>
    </row>
    <row r="207" ht="13.8" spans="2:2">
      <c r="B207" s="3">
        <v>79</v>
      </c>
    </row>
    <row r="208" ht="13.8" spans="2:2">
      <c r="B208" s="3">
        <v>79</v>
      </c>
    </row>
    <row r="209" ht="13.8" spans="2:2">
      <c r="B209" s="3">
        <v>80</v>
      </c>
    </row>
    <row r="210" ht="13.8" spans="2:2">
      <c r="B210" s="3">
        <v>80</v>
      </c>
    </row>
    <row r="211" ht="13.8" spans="2:2">
      <c r="B211" s="3">
        <v>81</v>
      </c>
    </row>
    <row r="212" ht="13.8" spans="2:2">
      <c r="B212" s="3">
        <v>81</v>
      </c>
    </row>
    <row r="213" ht="13.8" spans="2:2">
      <c r="B213" s="3">
        <v>82</v>
      </c>
    </row>
    <row r="214" ht="13.8" spans="2:2">
      <c r="B214" s="3">
        <v>82</v>
      </c>
    </row>
    <row r="215" ht="13.8" spans="2:2">
      <c r="B215" s="3">
        <v>82</v>
      </c>
    </row>
    <row r="216" ht="13.8" spans="2:2">
      <c r="B216" s="3">
        <v>82</v>
      </c>
    </row>
    <row r="217" ht="13.8" spans="2:2">
      <c r="B217" s="3">
        <v>82</v>
      </c>
    </row>
    <row r="218" ht="13.8" spans="2:2">
      <c r="B218" s="3">
        <v>82</v>
      </c>
    </row>
    <row r="219" ht="13.8" spans="2:2">
      <c r="B219" s="3">
        <v>83</v>
      </c>
    </row>
    <row r="220" ht="13.8" spans="2:2">
      <c r="B220" s="3">
        <v>84</v>
      </c>
    </row>
    <row r="221" ht="13.8" spans="2:2">
      <c r="B221" s="3">
        <v>85</v>
      </c>
    </row>
    <row r="222" ht="13.8" spans="2:2">
      <c r="B222" s="3">
        <v>85</v>
      </c>
    </row>
    <row r="223" ht="13.8" spans="2:2">
      <c r="B223" s="3">
        <v>86</v>
      </c>
    </row>
    <row r="224" ht="13.8" spans="2:2">
      <c r="B224" s="3">
        <v>86</v>
      </c>
    </row>
    <row r="225" ht="13.8" spans="2:2">
      <c r="B225" s="3">
        <v>86</v>
      </c>
    </row>
    <row r="226" ht="13.8" spans="2:2">
      <c r="B226" s="3">
        <v>86</v>
      </c>
    </row>
    <row r="227" ht="13.8" spans="2:2">
      <c r="B227" s="3">
        <v>86</v>
      </c>
    </row>
    <row r="228" ht="13.8" spans="2:2">
      <c r="B228" s="3">
        <v>86</v>
      </c>
    </row>
    <row r="229" ht="13.8" spans="2:2">
      <c r="B229" s="3">
        <v>86</v>
      </c>
    </row>
    <row r="230" ht="13.8" spans="2:2">
      <c r="B230" s="3">
        <v>86</v>
      </c>
    </row>
    <row r="231" ht="13.8" spans="2:2">
      <c r="B231" s="3">
        <v>87</v>
      </c>
    </row>
    <row r="232" ht="13.8" spans="2:2">
      <c r="B232" s="3">
        <v>88</v>
      </c>
    </row>
    <row r="233" ht="13.8" spans="2:2">
      <c r="B233" s="3">
        <v>88</v>
      </c>
    </row>
    <row r="234" ht="13.8" spans="2:2">
      <c r="B234" s="3">
        <v>89</v>
      </c>
    </row>
    <row r="235" ht="13.8" spans="2:2">
      <c r="B235" s="3">
        <v>89</v>
      </c>
    </row>
    <row r="236" ht="13.8" spans="2:2">
      <c r="B236" s="3">
        <v>89</v>
      </c>
    </row>
    <row r="237" ht="13.8" spans="2:2">
      <c r="B237" s="3">
        <v>89</v>
      </c>
    </row>
    <row r="238" ht="13.8" spans="2:2">
      <c r="B238" s="3">
        <v>90</v>
      </c>
    </row>
    <row r="239" ht="13.8" spans="2:2">
      <c r="B239" s="3">
        <v>90</v>
      </c>
    </row>
    <row r="240" ht="13.8" spans="2:2">
      <c r="B240" s="3">
        <v>90</v>
      </c>
    </row>
    <row r="241" ht="13.8" spans="2:2">
      <c r="B241" s="3">
        <v>91</v>
      </c>
    </row>
    <row r="242" ht="13.8" spans="2:2">
      <c r="B242" s="3">
        <v>92</v>
      </c>
    </row>
    <row r="243" ht="13.8" spans="2:2">
      <c r="B243" s="3">
        <v>92</v>
      </c>
    </row>
    <row r="244" ht="13.8" spans="2:2">
      <c r="B244" s="3">
        <v>92</v>
      </c>
    </row>
    <row r="245" ht="13.8" spans="2:2">
      <c r="B245" s="3">
        <v>93</v>
      </c>
    </row>
    <row r="246" ht="13.8" spans="2:2">
      <c r="B246" s="3">
        <v>93</v>
      </c>
    </row>
    <row r="247" ht="13.8" spans="2:2">
      <c r="B247" s="3">
        <v>94</v>
      </c>
    </row>
    <row r="248" ht="13.8" spans="2:2">
      <c r="B248" s="3">
        <v>95</v>
      </c>
    </row>
    <row r="249" ht="13.8" spans="2:2">
      <c r="B249" s="3">
        <v>95</v>
      </c>
    </row>
    <row r="250" ht="13.8" spans="2:2">
      <c r="B250" s="3">
        <v>95</v>
      </c>
    </row>
    <row r="251" ht="13.8" spans="2:2">
      <c r="B251" s="3">
        <v>96</v>
      </c>
    </row>
    <row r="252" ht="13.8" spans="2:2">
      <c r="B252" s="3">
        <v>96</v>
      </c>
    </row>
    <row r="253" ht="13.8" spans="2:2">
      <c r="B253" s="3">
        <v>96</v>
      </c>
    </row>
    <row r="254" ht="13.8" spans="2:2">
      <c r="B254" s="3">
        <v>96</v>
      </c>
    </row>
    <row r="255" ht="13.8" spans="2:2">
      <c r="B255" s="3">
        <v>97</v>
      </c>
    </row>
    <row r="256" ht="13.8" spans="2:2">
      <c r="B256" s="3">
        <v>98</v>
      </c>
    </row>
    <row r="257" ht="13.8" spans="2:2">
      <c r="B257" s="3">
        <v>99</v>
      </c>
    </row>
    <row r="258" ht="13.8" spans="2:2">
      <c r="B258" s="3">
        <v>100</v>
      </c>
    </row>
    <row r="259" ht="13.8" spans="2:2">
      <c r="B259" s="3">
        <v>100</v>
      </c>
    </row>
    <row r="260" ht="13.8" spans="2:2">
      <c r="B260" s="3">
        <v>100</v>
      </c>
    </row>
    <row r="261" ht="13.8" spans="2:2">
      <c r="B261" s="3">
        <v>100</v>
      </c>
    </row>
    <row r="262" ht="13.8" spans="2:2">
      <c r="B262" s="3">
        <v>100</v>
      </c>
    </row>
    <row r="263" ht="13.8" spans="2:2">
      <c r="B263" s="3">
        <v>100</v>
      </c>
    </row>
    <row r="264" ht="13.8" spans="2:2">
      <c r="B264" s="3">
        <v>100</v>
      </c>
    </row>
    <row r="265" ht="13.8" spans="2:2">
      <c r="B265" s="3">
        <v>100</v>
      </c>
    </row>
    <row r="266" ht="13.8" spans="2:2">
      <c r="B266" s="3">
        <v>100</v>
      </c>
    </row>
    <row r="267" ht="13.8" spans="2:2">
      <c r="B267" s="3">
        <v>100</v>
      </c>
    </row>
    <row r="268" ht="13.8" spans="2:2">
      <c r="B268" s="3">
        <v>100</v>
      </c>
    </row>
    <row r="269" ht="13.8" spans="2:2">
      <c r="B269" s="3">
        <v>100</v>
      </c>
    </row>
    <row r="270" ht="13.8" spans="2:2">
      <c r="B270" s="3">
        <v>100</v>
      </c>
    </row>
    <row r="271" ht="13.8" spans="2:2">
      <c r="B271" s="3">
        <v>100</v>
      </c>
    </row>
    <row r="272" ht="13.8" spans="2:2">
      <c r="B272" s="3">
        <v>100</v>
      </c>
    </row>
    <row r="273" ht="13.8" spans="2:2">
      <c r="B273" s="3">
        <v>100</v>
      </c>
    </row>
    <row r="274" ht="13.8" spans="2:2">
      <c r="B274" s="3">
        <v>100</v>
      </c>
    </row>
    <row r="275" ht="13.8" spans="2:2">
      <c r="B275" s="3">
        <v>100</v>
      </c>
    </row>
    <row r="276" ht="13.8" spans="2:2">
      <c r="B276" s="3">
        <v>100</v>
      </c>
    </row>
    <row r="277" ht="13.8" spans="2:2">
      <c r="B277" s="3">
        <v>100</v>
      </c>
    </row>
    <row r="278" ht="13.8" spans="2:2">
      <c r="B278" s="3">
        <v>100</v>
      </c>
    </row>
    <row r="279" ht="13.8" spans="2:2">
      <c r="B279" s="3">
        <v>100</v>
      </c>
    </row>
    <row r="280" ht="13.8" spans="2:2">
      <c r="B280" s="3">
        <v>100</v>
      </c>
    </row>
    <row r="281" ht="13.8" spans="2:2">
      <c r="B281" s="3">
        <v>100</v>
      </c>
    </row>
    <row r="282" ht="13.8" spans="2:2">
      <c r="B282" s="3">
        <v>100</v>
      </c>
    </row>
    <row r="283" ht="13.8" spans="2:2">
      <c r="B283" s="3">
        <v>100</v>
      </c>
    </row>
    <row r="284" ht="13.8" spans="2:2">
      <c r="B284" s="3">
        <v>100</v>
      </c>
    </row>
    <row r="285" ht="13.8" spans="2:2">
      <c r="B285" s="3">
        <v>100</v>
      </c>
    </row>
    <row r="286" ht="13.8" spans="2:2">
      <c r="B286" s="3">
        <v>100</v>
      </c>
    </row>
    <row r="287" ht="13.8" spans="2:2">
      <c r="B287" s="3">
        <v>100</v>
      </c>
    </row>
    <row r="288" ht="13.8" spans="2:2">
      <c r="B288" s="3">
        <v>100</v>
      </c>
    </row>
    <row r="289" ht="13.8" spans="2:2">
      <c r="B289" s="3">
        <v>100</v>
      </c>
    </row>
    <row r="290" ht="13.8" spans="2:2">
      <c r="B290" s="3">
        <v>100</v>
      </c>
    </row>
    <row r="291" ht="13.8" spans="2:2">
      <c r="B291" s="3">
        <v>100</v>
      </c>
    </row>
    <row r="292" ht="13.8" spans="2:2">
      <c r="B292" s="3">
        <v>100</v>
      </c>
    </row>
    <row r="293" ht="13.8" spans="2:2">
      <c r="B293" s="3">
        <v>100</v>
      </c>
    </row>
    <row r="294" ht="13.8" spans="2:2">
      <c r="B294" s="3">
        <v>100</v>
      </c>
    </row>
    <row r="295" ht="13.8" spans="2:2">
      <c r="B295" s="3">
        <v>100</v>
      </c>
    </row>
    <row r="296" ht="13.8" spans="2:2">
      <c r="B296" s="3">
        <v>100</v>
      </c>
    </row>
    <row r="297" ht="13.8" spans="2:2">
      <c r="B297" s="3">
        <v>100</v>
      </c>
    </row>
    <row r="298" ht="13.8" spans="2:2">
      <c r="B298" s="3">
        <v>100</v>
      </c>
    </row>
    <row r="299" ht="13.8" spans="2:2">
      <c r="B299" s="3">
        <v>100</v>
      </c>
    </row>
    <row r="300" ht="13.8" spans="2:2">
      <c r="B300" s="3">
        <v>100</v>
      </c>
    </row>
    <row r="301" ht="13.8" spans="2:2">
      <c r="B301" s="3">
        <v>100</v>
      </c>
    </row>
    <row r="302" ht="13.8" spans="2:2">
      <c r="B302" s="3">
        <v>100</v>
      </c>
    </row>
    <row r="303" ht="13.8" spans="2:2">
      <c r="B303" s="3">
        <v>100</v>
      </c>
    </row>
    <row r="304" ht="13.8" spans="2:2">
      <c r="B304" s="3">
        <v>101</v>
      </c>
    </row>
    <row r="305" ht="13.8" spans="2:2">
      <c r="B305" s="3">
        <v>101</v>
      </c>
    </row>
    <row r="306" ht="13.8" spans="2:2">
      <c r="B306" s="3">
        <v>101</v>
      </c>
    </row>
    <row r="307" ht="13.8" spans="2:2">
      <c r="B307" s="3">
        <v>102</v>
      </c>
    </row>
    <row r="308" ht="13.8" spans="2:2">
      <c r="B308" s="3">
        <v>102</v>
      </c>
    </row>
    <row r="309" ht="13.8" spans="2:2">
      <c r="B309" s="3">
        <v>103</v>
      </c>
    </row>
    <row r="310" ht="13.8" spans="2:2">
      <c r="B310" s="3">
        <v>103</v>
      </c>
    </row>
    <row r="311" ht="13.8" spans="2:2">
      <c r="B311" s="3">
        <v>103</v>
      </c>
    </row>
    <row r="312" ht="13.8" spans="2:2">
      <c r="B312" s="3">
        <v>103</v>
      </c>
    </row>
    <row r="313" ht="13.8" spans="2:2">
      <c r="B313" s="3">
        <v>104</v>
      </c>
    </row>
    <row r="314" ht="13.8" spans="2:2">
      <c r="B314" s="3">
        <v>104</v>
      </c>
    </row>
    <row r="315" ht="13.8" spans="2:2">
      <c r="B315" s="3">
        <v>105</v>
      </c>
    </row>
    <row r="316" ht="13.8" spans="2:2">
      <c r="B316" s="3">
        <v>105</v>
      </c>
    </row>
    <row r="317" ht="13.8" spans="2:2">
      <c r="B317" s="3">
        <v>106</v>
      </c>
    </row>
    <row r="318" ht="13.8" spans="2:2">
      <c r="B318" s="3">
        <v>106</v>
      </c>
    </row>
    <row r="319" ht="13.8" spans="2:2">
      <c r="B319" s="3">
        <v>106</v>
      </c>
    </row>
    <row r="320" ht="13.8" spans="2:2">
      <c r="B320" s="3">
        <v>107</v>
      </c>
    </row>
    <row r="321" ht="13.8" spans="2:2">
      <c r="B321" s="3">
        <v>108</v>
      </c>
    </row>
    <row r="322" ht="13.8" spans="2:2">
      <c r="B322" s="3">
        <v>109</v>
      </c>
    </row>
    <row r="323" ht="13.8" spans="2:2">
      <c r="B323" s="3">
        <v>110</v>
      </c>
    </row>
    <row r="324" ht="13.8" spans="2:2">
      <c r="B324" s="3">
        <v>111</v>
      </c>
    </row>
    <row r="325" ht="13.8" spans="2:2">
      <c r="B325" s="3">
        <v>111</v>
      </c>
    </row>
    <row r="326" ht="13.8" spans="2:2">
      <c r="B326" s="3">
        <v>111</v>
      </c>
    </row>
    <row r="327" ht="13.8" spans="2:2">
      <c r="B327" s="3">
        <v>111</v>
      </c>
    </row>
    <row r="328" ht="13.8" spans="2:2">
      <c r="B328" s="3">
        <v>112</v>
      </c>
    </row>
    <row r="329" ht="13.8" spans="2:2">
      <c r="B329" s="3">
        <v>113</v>
      </c>
    </row>
    <row r="330" ht="13.8" spans="2:2">
      <c r="B330" s="3">
        <v>114</v>
      </c>
    </row>
    <row r="331" ht="13.8" spans="2:2">
      <c r="B331" s="3">
        <v>114</v>
      </c>
    </row>
    <row r="332" ht="13.8" spans="2:2">
      <c r="B332" s="3">
        <v>114</v>
      </c>
    </row>
    <row r="333" ht="13.8" spans="2:2">
      <c r="B333" s="3">
        <v>114</v>
      </c>
    </row>
    <row r="334" ht="13.8" spans="2:2">
      <c r="B334" s="3">
        <v>114</v>
      </c>
    </row>
    <row r="335" ht="13.8" spans="2:2">
      <c r="B335" s="3">
        <v>114</v>
      </c>
    </row>
    <row r="336" ht="13.8" spans="2:2">
      <c r="B336" s="3">
        <v>114</v>
      </c>
    </row>
    <row r="337" ht="13.8" spans="2:2">
      <c r="B337" s="3">
        <v>114</v>
      </c>
    </row>
    <row r="338" ht="13.8" spans="2:2">
      <c r="B338" s="3">
        <v>114</v>
      </c>
    </row>
    <row r="339" ht="13.8" spans="2:2">
      <c r="B339" s="3">
        <v>115</v>
      </c>
    </row>
    <row r="340" ht="13.8" spans="2:2">
      <c r="B340" s="3">
        <v>115</v>
      </c>
    </row>
    <row r="341" ht="13.8" spans="2:2">
      <c r="B341" s="3">
        <v>115</v>
      </c>
    </row>
    <row r="342" ht="13.8" spans="2:2">
      <c r="B342" s="3">
        <v>116</v>
      </c>
    </row>
    <row r="343" ht="13.8" spans="2:2">
      <c r="B343" s="3">
        <v>116</v>
      </c>
    </row>
    <row r="344" ht="13.8" spans="2:2">
      <c r="B344" s="3">
        <v>117</v>
      </c>
    </row>
    <row r="345" ht="13.8" spans="2:2">
      <c r="B345" s="3">
        <v>118</v>
      </c>
    </row>
    <row r="346" ht="13.8" spans="2:2">
      <c r="B346" s="3">
        <v>118</v>
      </c>
    </row>
    <row r="347" ht="13.8" spans="2:2">
      <c r="B347" s="3">
        <v>119</v>
      </c>
    </row>
    <row r="348" ht="13.8" spans="2:2">
      <c r="B348" s="3">
        <v>119</v>
      </c>
    </row>
    <row r="349" ht="13.8" spans="2:2">
      <c r="B349" s="3">
        <v>119</v>
      </c>
    </row>
    <row r="350" ht="13.8" spans="2:2">
      <c r="B350" s="3">
        <v>119</v>
      </c>
    </row>
    <row r="351" ht="13.8" spans="2:2">
      <c r="B351" s="3">
        <v>120</v>
      </c>
    </row>
    <row r="352" ht="13.8" spans="2:2">
      <c r="B352" s="3">
        <v>120</v>
      </c>
    </row>
    <row r="353" ht="13.8" spans="2:2">
      <c r="B353" s="3">
        <v>120</v>
      </c>
    </row>
    <row r="354" ht="13.8" spans="2:2">
      <c r="B354" s="3">
        <v>120</v>
      </c>
    </row>
    <row r="355" ht="13.8" spans="2:2">
      <c r="B355" s="3">
        <v>120</v>
      </c>
    </row>
    <row r="356" ht="13.8" spans="2:2">
      <c r="B356" s="3">
        <v>121</v>
      </c>
    </row>
    <row r="357" ht="13.8" spans="2:2">
      <c r="B357" s="3">
        <v>122</v>
      </c>
    </row>
    <row r="358" ht="13.8" spans="2:2">
      <c r="B358" s="3">
        <v>122</v>
      </c>
    </row>
    <row r="359" ht="13.8" spans="2:2">
      <c r="B359" s="3">
        <v>123</v>
      </c>
    </row>
    <row r="360" ht="13.8" spans="2:2">
      <c r="B360" s="3">
        <v>123</v>
      </c>
    </row>
    <row r="361" ht="13.8" spans="2:2">
      <c r="B361" s="3">
        <v>123</v>
      </c>
    </row>
    <row r="362" ht="13.8" spans="2:2">
      <c r="B362" s="3">
        <v>123</v>
      </c>
    </row>
    <row r="363" ht="13.8" spans="2:2">
      <c r="B363" s="3">
        <v>123</v>
      </c>
    </row>
    <row r="364" ht="13.8" spans="2:2">
      <c r="B364" s="3">
        <v>123</v>
      </c>
    </row>
    <row r="365" ht="13.8" spans="2:2">
      <c r="B365" s="3">
        <v>124</v>
      </c>
    </row>
    <row r="366" ht="13.8" spans="2:2">
      <c r="B366" s="3">
        <v>124</v>
      </c>
    </row>
    <row r="367" ht="13.8" spans="2:2">
      <c r="B367" s="3">
        <v>124</v>
      </c>
    </row>
    <row r="368" ht="13.8" spans="2:2">
      <c r="B368" s="3">
        <v>124</v>
      </c>
    </row>
    <row r="369" ht="13.8" spans="2:2">
      <c r="B369" s="3">
        <v>125</v>
      </c>
    </row>
    <row r="370" ht="13.8" spans="2:2">
      <c r="B370" s="3">
        <v>125</v>
      </c>
    </row>
    <row r="371" ht="13.8" spans="2:2">
      <c r="B371" s="3">
        <v>125</v>
      </c>
    </row>
    <row r="372" ht="13.8" spans="2:2">
      <c r="B372" s="3">
        <v>125</v>
      </c>
    </row>
    <row r="373" ht="13.8" spans="2:2">
      <c r="B373" s="3">
        <v>126</v>
      </c>
    </row>
    <row r="374" ht="13.8" spans="2:2">
      <c r="B374" s="3">
        <v>126</v>
      </c>
    </row>
    <row r="375" ht="13.8" spans="2:2">
      <c r="B375" s="3">
        <v>126</v>
      </c>
    </row>
    <row r="376" ht="13.8" spans="2:2">
      <c r="B376" s="3">
        <v>127</v>
      </c>
    </row>
    <row r="377" ht="13.8" spans="2:2">
      <c r="B377" s="3">
        <v>127</v>
      </c>
    </row>
    <row r="378" ht="13.8" spans="2:2">
      <c r="B378" s="3">
        <v>127</v>
      </c>
    </row>
    <row r="379" ht="13.8" spans="2:2">
      <c r="B379" s="3">
        <v>127</v>
      </c>
    </row>
    <row r="380" ht="13.8" spans="2:2">
      <c r="B380" s="3">
        <v>127</v>
      </c>
    </row>
    <row r="381" ht="13.8" spans="2:2">
      <c r="B381" s="3">
        <v>127</v>
      </c>
    </row>
    <row r="382" ht="13.8" spans="2:2">
      <c r="B382" s="3">
        <v>127</v>
      </c>
    </row>
    <row r="383" ht="13.8" spans="2:2">
      <c r="B383" s="3">
        <v>127</v>
      </c>
    </row>
    <row r="384" ht="13.8" spans="2:2">
      <c r="B384" s="3">
        <v>127</v>
      </c>
    </row>
    <row r="385" ht="13.8" spans="2:2">
      <c r="B385" s="3">
        <v>127</v>
      </c>
    </row>
    <row r="386" ht="13.8" spans="2:2">
      <c r="B386" s="3">
        <v>127</v>
      </c>
    </row>
    <row r="387" ht="13.8" spans="2:2">
      <c r="B387" s="3">
        <v>128</v>
      </c>
    </row>
    <row r="388" ht="13.8" spans="2:2">
      <c r="B388" s="3">
        <v>129</v>
      </c>
    </row>
    <row r="389" ht="13.8" spans="2:2">
      <c r="B389" s="3">
        <v>129</v>
      </c>
    </row>
    <row r="390" ht="13.8" spans="2:2">
      <c r="B390" s="3">
        <v>130</v>
      </c>
    </row>
    <row r="391" ht="13.8" spans="2:2">
      <c r="B391" s="3">
        <v>131</v>
      </c>
    </row>
    <row r="392" ht="13.8" spans="2:2">
      <c r="B392" s="3">
        <v>132</v>
      </c>
    </row>
    <row r="393" ht="13.8" spans="2:2">
      <c r="B393" s="3">
        <v>133</v>
      </c>
    </row>
    <row r="394" ht="13.8" spans="2:2">
      <c r="B394" s="3">
        <v>133</v>
      </c>
    </row>
    <row r="395" ht="13.8" spans="2:2">
      <c r="B395" s="3">
        <v>134</v>
      </c>
    </row>
    <row r="396" ht="13.8" spans="2:2">
      <c r="B396" s="3">
        <v>134</v>
      </c>
    </row>
    <row r="397" ht="13.8" spans="2:2">
      <c r="B397" s="3">
        <v>134</v>
      </c>
    </row>
    <row r="398" ht="13.8" spans="2:2">
      <c r="B398" s="3">
        <v>135</v>
      </c>
    </row>
    <row r="399" ht="13.8" spans="2:2">
      <c r="B399" s="3">
        <v>135</v>
      </c>
    </row>
    <row r="400" ht="13.8" spans="2:2">
      <c r="B400" s="3">
        <v>136</v>
      </c>
    </row>
    <row r="401" ht="13.8" spans="2:2">
      <c r="B401" s="3">
        <v>136</v>
      </c>
    </row>
    <row r="402" ht="13.8" spans="2:2">
      <c r="B402" s="3">
        <v>136</v>
      </c>
    </row>
    <row r="403" ht="13.8" spans="2:2">
      <c r="B403" s="3">
        <v>137</v>
      </c>
    </row>
    <row r="404" ht="13.8" spans="2:2">
      <c r="B404" s="3">
        <v>138</v>
      </c>
    </row>
    <row r="405" ht="13.8" spans="2:2">
      <c r="B405" s="3">
        <v>138</v>
      </c>
    </row>
    <row r="406" ht="13.8" spans="2:2">
      <c r="B406" s="3">
        <v>138</v>
      </c>
    </row>
    <row r="407" ht="13.8" spans="2:2">
      <c r="B407" s="3">
        <v>138</v>
      </c>
    </row>
    <row r="408" ht="13.8" spans="2:2">
      <c r="B408" s="3">
        <v>138</v>
      </c>
    </row>
    <row r="409" ht="13.8" spans="2:2">
      <c r="B409" s="3">
        <v>139</v>
      </c>
    </row>
    <row r="410" ht="13.8" spans="2:2">
      <c r="B410" s="3">
        <v>139</v>
      </c>
    </row>
    <row r="411" ht="13.8" spans="2:2">
      <c r="B411" s="3">
        <v>140</v>
      </c>
    </row>
    <row r="412" ht="13.8" spans="2:2">
      <c r="B412" s="3">
        <v>141</v>
      </c>
    </row>
    <row r="413" ht="13.8" spans="2:2">
      <c r="B413" s="3">
        <v>142</v>
      </c>
    </row>
    <row r="414" ht="13.8" spans="2:2">
      <c r="B414" s="3">
        <v>142</v>
      </c>
    </row>
    <row r="415" ht="13.8" spans="2:2">
      <c r="B415" s="3">
        <v>143</v>
      </c>
    </row>
    <row r="416" ht="13.8" spans="2:2">
      <c r="B416" s="3">
        <v>144</v>
      </c>
    </row>
    <row r="417" ht="13.8" spans="2:2">
      <c r="B417" s="3">
        <v>145</v>
      </c>
    </row>
    <row r="418" ht="13.8" spans="2:2">
      <c r="B418" s="3">
        <v>146</v>
      </c>
    </row>
    <row r="419" ht="13.8" spans="2:2">
      <c r="B419" s="3">
        <v>146</v>
      </c>
    </row>
    <row r="420" ht="13.8" spans="2:2">
      <c r="B420" s="3">
        <v>147</v>
      </c>
    </row>
    <row r="421" ht="13.8" spans="2:2">
      <c r="B421" s="3">
        <v>148</v>
      </c>
    </row>
    <row r="422" ht="13.8" spans="2:2">
      <c r="B422" s="3">
        <v>148</v>
      </c>
    </row>
    <row r="423" ht="13.8" spans="2:2">
      <c r="B423" s="3">
        <v>149</v>
      </c>
    </row>
    <row r="424" ht="13.8" spans="2:2">
      <c r="B424" s="3">
        <v>150</v>
      </c>
    </row>
    <row r="425" ht="13.8" spans="2:2">
      <c r="B425" s="3">
        <v>150</v>
      </c>
    </row>
    <row r="426" ht="13.8" spans="2:2">
      <c r="B426" s="3">
        <v>150</v>
      </c>
    </row>
    <row r="427" ht="13.8" spans="2:2">
      <c r="B427" s="3">
        <v>150</v>
      </c>
    </row>
    <row r="428" ht="13.8" spans="2:2">
      <c r="B428" s="3">
        <v>150</v>
      </c>
    </row>
    <row r="429" ht="13.8" spans="2:2">
      <c r="B429" s="3">
        <v>150</v>
      </c>
    </row>
    <row r="430" ht="13.8" spans="2:2">
      <c r="B430" s="3">
        <v>150</v>
      </c>
    </row>
    <row r="431" ht="13.8" spans="2:2">
      <c r="B431" s="3">
        <v>151</v>
      </c>
    </row>
    <row r="432" ht="13.8" spans="2:2">
      <c r="B432" s="3">
        <v>152</v>
      </c>
    </row>
    <row r="433" ht="13.8" spans="2:2">
      <c r="B433" s="3">
        <v>152</v>
      </c>
    </row>
    <row r="434" ht="13.8" spans="2:2">
      <c r="B434" s="3">
        <v>152</v>
      </c>
    </row>
    <row r="435" ht="13.8" spans="2:2">
      <c r="B435" s="3">
        <v>152</v>
      </c>
    </row>
    <row r="436" ht="13.8" spans="2:2">
      <c r="B436" s="3">
        <v>152</v>
      </c>
    </row>
    <row r="437" ht="13.8" spans="2:2">
      <c r="B437" s="3">
        <v>152</v>
      </c>
    </row>
    <row r="438" ht="13.8" spans="2:2">
      <c r="B438" s="3">
        <v>152</v>
      </c>
    </row>
    <row r="439" ht="13.8" spans="2:2">
      <c r="B439" s="3">
        <v>153</v>
      </c>
    </row>
    <row r="440" ht="13.8" spans="2:2">
      <c r="B440" s="3">
        <v>154</v>
      </c>
    </row>
    <row r="441" ht="13.8" spans="2:2">
      <c r="B441" s="3">
        <v>155</v>
      </c>
    </row>
    <row r="442" ht="13.8" spans="2:2">
      <c r="B442" s="3">
        <v>155</v>
      </c>
    </row>
    <row r="443" ht="13.8" spans="2:2">
      <c r="B443" s="3">
        <v>156</v>
      </c>
    </row>
    <row r="444" ht="13.8" spans="2:2">
      <c r="B444" s="3">
        <v>157</v>
      </c>
    </row>
    <row r="445" ht="13.8" spans="2:2">
      <c r="B445" s="3">
        <v>157</v>
      </c>
    </row>
    <row r="446" ht="13.8" spans="2:2">
      <c r="B446" s="3">
        <v>158</v>
      </c>
    </row>
    <row r="447" ht="13.8" spans="2:2">
      <c r="B447" s="3">
        <v>159</v>
      </c>
    </row>
    <row r="448" ht="13.8" spans="2:2">
      <c r="B448" s="3">
        <v>159</v>
      </c>
    </row>
    <row r="449" ht="13.8" spans="2:2">
      <c r="B449" s="3">
        <v>160</v>
      </c>
    </row>
    <row r="450" ht="13.8" spans="2:2">
      <c r="B450" s="3">
        <v>161</v>
      </c>
    </row>
    <row r="451" ht="13.8" spans="2:2">
      <c r="B451" s="3">
        <v>161</v>
      </c>
    </row>
    <row r="452" ht="13.8" spans="2:2">
      <c r="B452" s="3">
        <v>161</v>
      </c>
    </row>
    <row r="453" ht="13.8" spans="2:2">
      <c r="B453" s="3">
        <v>161</v>
      </c>
    </row>
    <row r="454" ht="13.8" spans="2:2">
      <c r="B454" s="3">
        <v>161</v>
      </c>
    </row>
    <row r="455" ht="13.8" spans="2:2">
      <c r="B455" s="3">
        <v>161</v>
      </c>
    </row>
    <row r="456" ht="13.8" spans="2:2">
      <c r="B456" s="3">
        <v>161</v>
      </c>
    </row>
    <row r="457" ht="13.8" spans="2:2">
      <c r="B457" s="3">
        <v>161</v>
      </c>
    </row>
    <row r="458" ht="13.8" spans="2:2">
      <c r="B458" s="3">
        <v>161</v>
      </c>
    </row>
    <row r="459" ht="13.8" spans="2:2">
      <c r="B459" s="3">
        <v>162</v>
      </c>
    </row>
    <row r="460" ht="13.8" spans="2:2">
      <c r="B460" s="3">
        <v>163</v>
      </c>
    </row>
    <row r="461" ht="13.8" spans="2:2">
      <c r="B461" s="3">
        <v>164</v>
      </c>
    </row>
    <row r="462" ht="13.8" spans="2:2">
      <c r="B462" s="3">
        <v>164</v>
      </c>
    </row>
    <row r="463" ht="13.8" spans="2:2">
      <c r="B463" s="3">
        <v>164</v>
      </c>
    </row>
    <row r="464" ht="13.8" spans="2:2">
      <c r="B464" s="3">
        <v>164</v>
      </c>
    </row>
    <row r="465" ht="13.8" spans="2:2">
      <c r="B465" s="3">
        <v>164</v>
      </c>
    </row>
    <row r="466" ht="13.8" spans="2:2">
      <c r="B466" s="3">
        <v>164</v>
      </c>
    </row>
    <row r="467" ht="13.8" spans="2:2">
      <c r="B467" s="3">
        <v>164</v>
      </c>
    </row>
    <row r="468" ht="13.8" spans="2:2">
      <c r="B468" s="3">
        <v>164</v>
      </c>
    </row>
    <row r="469" ht="13.8" spans="2:2">
      <c r="B469" s="3">
        <v>164</v>
      </c>
    </row>
    <row r="470" ht="13.8" spans="2:2">
      <c r="B470" s="3">
        <v>164</v>
      </c>
    </row>
    <row r="471" ht="13.8" spans="2:2">
      <c r="B471" s="3">
        <v>164</v>
      </c>
    </row>
    <row r="472" ht="13.8" spans="2:2">
      <c r="B472" s="3">
        <v>164</v>
      </c>
    </row>
    <row r="473" ht="13.8" spans="2:2">
      <c r="B473" s="3">
        <v>164</v>
      </c>
    </row>
    <row r="474" ht="13.8" spans="2:2">
      <c r="B474" s="3">
        <v>164</v>
      </c>
    </row>
    <row r="475" ht="13.8" spans="2:2">
      <c r="B475" s="3">
        <v>164</v>
      </c>
    </row>
    <row r="476" ht="13.8" spans="2:2">
      <c r="B476" s="3">
        <v>164</v>
      </c>
    </row>
    <row r="477" ht="13.8" spans="2:2">
      <c r="B477" s="3">
        <v>164</v>
      </c>
    </row>
    <row r="478" ht="13.8" spans="2:2">
      <c r="B478" s="3">
        <v>164</v>
      </c>
    </row>
    <row r="479" ht="13.8" spans="2:2">
      <c r="B479" s="3">
        <v>164</v>
      </c>
    </row>
    <row r="480" ht="13.8" spans="2:2">
      <c r="B480" s="3">
        <v>164</v>
      </c>
    </row>
    <row r="481" ht="13.8" spans="2:2">
      <c r="B481" s="3">
        <v>164</v>
      </c>
    </row>
    <row r="482" ht="13.8" spans="2:2">
      <c r="B482" s="3">
        <v>164</v>
      </c>
    </row>
    <row r="483" ht="13.8" spans="2:2">
      <c r="B483" s="3">
        <v>164</v>
      </c>
    </row>
    <row r="484" ht="13.8" spans="2:2">
      <c r="B484" s="3">
        <v>164</v>
      </c>
    </row>
    <row r="485" ht="13.8" spans="2:2">
      <c r="B485" s="3">
        <v>164</v>
      </c>
    </row>
    <row r="486" ht="13.8" spans="2:2">
      <c r="B486" s="3">
        <v>164</v>
      </c>
    </row>
    <row r="487" ht="13.8" spans="2:2">
      <c r="B487" s="3">
        <v>164</v>
      </c>
    </row>
    <row r="488" ht="13.8" spans="2:2">
      <c r="B488" s="3">
        <v>164</v>
      </c>
    </row>
    <row r="489" ht="13.8" spans="2:2">
      <c r="B489" s="3">
        <v>164</v>
      </c>
    </row>
    <row r="490" ht="13.8" spans="2:2">
      <c r="B490" s="3">
        <v>164</v>
      </c>
    </row>
    <row r="491" ht="13.8" spans="2:2">
      <c r="B491" s="3">
        <v>164</v>
      </c>
    </row>
    <row r="492" ht="13.8" spans="2:2">
      <c r="B492" s="3">
        <v>165</v>
      </c>
    </row>
    <row r="493" ht="13.8" spans="2:2">
      <c r="B493" s="3">
        <v>166</v>
      </c>
    </row>
    <row r="494" ht="13.8" spans="2:2">
      <c r="B494" s="3">
        <v>166</v>
      </c>
    </row>
    <row r="495" ht="13.8" spans="2:2">
      <c r="B495" s="3">
        <v>166</v>
      </c>
    </row>
    <row r="496" ht="13.8" spans="2:2">
      <c r="B496" s="3">
        <v>166</v>
      </c>
    </row>
    <row r="497" ht="13.8" spans="2:2">
      <c r="B497" s="3">
        <v>166</v>
      </c>
    </row>
    <row r="498" ht="13.8" spans="2:2">
      <c r="B498" s="3">
        <v>166</v>
      </c>
    </row>
    <row r="499" ht="13.8" spans="2:2">
      <c r="B499" s="3">
        <v>166</v>
      </c>
    </row>
    <row r="500" ht="13.8" spans="2:2">
      <c r="B500" s="3">
        <v>167</v>
      </c>
    </row>
    <row r="501" ht="13.8" spans="2:2">
      <c r="B501" s="3">
        <v>167</v>
      </c>
    </row>
    <row r="502" ht="13.8" spans="2:2">
      <c r="B502" s="3">
        <v>167</v>
      </c>
    </row>
    <row r="503" ht="13.8" spans="2:2">
      <c r="B503" s="3">
        <v>167</v>
      </c>
    </row>
    <row r="504" ht="13.8" spans="2:2">
      <c r="B504" s="3">
        <v>168</v>
      </c>
    </row>
    <row r="505" ht="13.8" spans="2:2">
      <c r="B505" s="3">
        <v>169</v>
      </c>
    </row>
    <row r="506" ht="13.8" spans="2:2">
      <c r="B506" s="3">
        <v>170</v>
      </c>
    </row>
    <row r="507" ht="13.8" spans="2:2">
      <c r="B507" s="3">
        <v>171</v>
      </c>
    </row>
    <row r="508" ht="13.8" spans="2:2">
      <c r="B508" s="3">
        <v>171</v>
      </c>
    </row>
    <row r="509" ht="13.8" spans="2:2">
      <c r="B509" s="3">
        <v>172</v>
      </c>
    </row>
    <row r="510" ht="13.8" spans="2:2">
      <c r="B510" s="3">
        <v>172</v>
      </c>
    </row>
    <row r="511" ht="13.8" spans="2:2">
      <c r="B511" s="3">
        <v>172</v>
      </c>
    </row>
    <row r="512" ht="13.8" spans="2:2">
      <c r="B512" s="3">
        <v>172</v>
      </c>
    </row>
    <row r="513" ht="13.8" spans="2:2">
      <c r="B513" s="3">
        <v>173</v>
      </c>
    </row>
    <row r="514" ht="13.8" spans="2:2">
      <c r="B514" s="3">
        <v>173</v>
      </c>
    </row>
    <row r="515" ht="13.8" spans="2:2">
      <c r="B515" s="3">
        <v>173</v>
      </c>
    </row>
    <row r="516" ht="13.8" spans="2:2">
      <c r="B516" s="3">
        <v>173</v>
      </c>
    </row>
    <row r="517" ht="13.8" spans="2:2">
      <c r="B517" s="3">
        <v>174</v>
      </c>
    </row>
    <row r="518" ht="13.8" spans="2:2">
      <c r="B518" s="3">
        <v>174</v>
      </c>
    </row>
    <row r="519" ht="13.8" spans="2:2">
      <c r="B519" s="3">
        <v>174</v>
      </c>
    </row>
    <row r="520" ht="13.8" spans="2:2">
      <c r="B520" s="3">
        <v>174</v>
      </c>
    </row>
    <row r="521" ht="13.8" spans="2:2">
      <c r="B521" s="3">
        <v>175</v>
      </c>
    </row>
    <row r="522" ht="13.8" spans="2:2">
      <c r="B522" s="3">
        <v>176</v>
      </c>
    </row>
    <row r="523" ht="13.8" spans="2:2">
      <c r="B523" s="3">
        <v>177</v>
      </c>
    </row>
    <row r="524" ht="13.8" spans="2:2">
      <c r="B524" s="3">
        <v>177</v>
      </c>
    </row>
    <row r="525" ht="13.8" spans="2:2">
      <c r="B525" s="3">
        <v>178</v>
      </c>
    </row>
    <row r="526" ht="13.8" spans="2:2">
      <c r="B526" s="3">
        <v>178</v>
      </c>
    </row>
    <row r="527" ht="13.8" spans="2:2">
      <c r="B527" s="3">
        <v>178</v>
      </c>
    </row>
    <row r="528" ht="13.8" spans="2:2">
      <c r="B528" s="3">
        <v>178</v>
      </c>
    </row>
    <row r="529" ht="13.8" spans="2:2">
      <c r="B529" s="3">
        <v>178</v>
      </c>
    </row>
    <row r="530" ht="13.8" spans="2:2">
      <c r="B530" s="3">
        <v>178</v>
      </c>
    </row>
    <row r="531" ht="13.8" spans="2:2">
      <c r="B531" s="3">
        <v>179</v>
      </c>
    </row>
    <row r="532" ht="13.8" spans="2:2">
      <c r="B532" s="3">
        <v>180</v>
      </c>
    </row>
    <row r="533" ht="13.8" spans="2:2">
      <c r="B533" s="3">
        <v>181</v>
      </c>
    </row>
    <row r="534" ht="13.8" spans="2:2">
      <c r="B534" s="3">
        <v>181</v>
      </c>
    </row>
    <row r="535" ht="13.8" spans="2:2">
      <c r="B535" s="3">
        <v>181</v>
      </c>
    </row>
    <row r="536" ht="13.8" spans="2:2">
      <c r="B536" s="3">
        <v>182</v>
      </c>
    </row>
    <row r="537" ht="13.8" spans="2:2">
      <c r="B537" s="3">
        <v>182</v>
      </c>
    </row>
    <row r="538" ht="13.8" spans="2:2">
      <c r="B538" s="3">
        <v>182</v>
      </c>
    </row>
    <row r="539" ht="13.8" spans="2:2">
      <c r="B539" s="3">
        <v>183</v>
      </c>
    </row>
    <row r="540" ht="13.8" spans="2:2">
      <c r="B540" s="3">
        <v>184</v>
      </c>
    </row>
    <row r="541" ht="13.8" spans="2:2">
      <c r="B541" s="3">
        <v>185</v>
      </c>
    </row>
    <row r="542" ht="13.8" spans="2:2">
      <c r="B542" s="3">
        <v>186</v>
      </c>
    </row>
    <row r="543" ht="13.8" spans="2:2">
      <c r="B543" s="3">
        <v>186</v>
      </c>
    </row>
    <row r="544" ht="13.8" spans="2:2">
      <c r="B544" s="3">
        <v>187</v>
      </c>
    </row>
    <row r="545" ht="13.8" spans="2:2">
      <c r="B545" s="3">
        <v>187</v>
      </c>
    </row>
    <row r="546" ht="13.8" spans="2:2">
      <c r="B546" s="3">
        <v>187</v>
      </c>
    </row>
    <row r="547" ht="13.8" spans="2:2">
      <c r="B547" s="3">
        <v>187</v>
      </c>
    </row>
    <row r="548" ht="13.8" spans="2:2">
      <c r="B548" s="3">
        <v>187</v>
      </c>
    </row>
    <row r="549" ht="13.8" spans="2:2">
      <c r="B549" s="3">
        <v>187</v>
      </c>
    </row>
    <row r="550" ht="13.8" spans="2:2">
      <c r="B550" s="3">
        <v>188</v>
      </c>
    </row>
    <row r="551" ht="13.8" spans="2:2">
      <c r="B551" s="3">
        <v>189</v>
      </c>
    </row>
    <row r="552" ht="13.8" spans="2:2">
      <c r="B552" s="3">
        <v>189</v>
      </c>
    </row>
    <row r="553" ht="13.8" spans="2:2">
      <c r="B553" s="3">
        <v>189</v>
      </c>
    </row>
    <row r="554" ht="13.8" spans="2:2">
      <c r="B554" s="3">
        <v>190</v>
      </c>
    </row>
    <row r="555" ht="13.8" spans="2:2">
      <c r="B555" s="3">
        <v>191</v>
      </c>
    </row>
    <row r="556" ht="13.8" spans="2:2">
      <c r="B556" s="3">
        <v>192</v>
      </c>
    </row>
    <row r="557" ht="13.8" spans="2:2">
      <c r="B557" s="3">
        <v>193</v>
      </c>
    </row>
    <row r="558" ht="13.8" spans="2:2">
      <c r="B558" s="3">
        <v>193</v>
      </c>
    </row>
    <row r="559" ht="13.8" spans="2:2">
      <c r="B559" s="3">
        <v>193</v>
      </c>
    </row>
    <row r="560" ht="13.8" spans="2:2">
      <c r="B560" s="3">
        <v>193</v>
      </c>
    </row>
    <row r="561" ht="13.8" spans="2:2">
      <c r="B561" s="3">
        <v>194</v>
      </c>
    </row>
    <row r="562" ht="13.8" spans="2:2">
      <c r="B562" s="3">
        <v>195</v>
      </c>
    </row>
    <row r="563" ht="13.8" spans="2:2">
      <c r="B563" s="3">
        <v>196</v>
      </c>
    </row>
    <row r="564" ht="13.8" spans="2:2">
      <c r="B564" s="3">
        <v>196</v>
      </c>
    </row>
    <row r="565" ht="13.8" spans="2:2">
      <c r="B565" s="3">
        <v>197</v>
      </c>
    </row>
    <row r="566" ht="13.8" spans="2:2">
      <c r="B566" s="3">
        <v>197</v>
      </c>
    </row>
    <row r="567" ht="13.8" spans="2:2">
      <c r="B567" s="3">
        <v>198</v>
      </c>
    </row>
    <row r="568" ht="13.8" spans="2:2">
      <c r="B568" s="3">
        <v>198</v>
      </c>
    </row>
    <row r="569" ht="13.8" spans="2:2">
      <c r="B569" s="3">
        <v>199</v>
      </c>
    </row>
    <row r="570" ht="13.8" spans="2:2">
      <c r="B570" s="3">
        <v>199</v>
      </c>
    </row>
    <row r="571" ht="13.8" spans="2:2">
      <c r="B571" s="3">
        <v>200</v>
      </c>
    </row>
    <row r="572" ht="13.8" spans="2:2">
      <c r="B572" s="3">
        <v>200</v>
      </c>
    </row>
    <row r="573" ht="13.8" spans="2:2">
      <c r="B573" s="3">
        <v>201</v>
      </c>
    </row>
    <row r="574" ht="13.8" spans="2:2">
      <c r="B574" s="3">
        <v>201</v>
      </c>
    </row>
    <row r="575" ht="13.8" spans="2:2">
      <c r="B575" s="3">
        <v>201</v>
      </c>
    </row>
    <row r="576" ht="13.8" spans="2:2">
      <c r="B576" s="3">
        <v>202</v>
      </c>
    </row>
    <row r="577" ht="13.8" spans="2:2">
      <c r="B577" s="3">
        <v>203</v>
      </c>
    </row>
    <row r="578" ht="13.8" spans="2:2">
      <c r="B578" s="3">
        <v>204</v>
      </c>
    </row>
    <row r="579" ht="13.8" spans="2:2">
      <c r="B579" s="3">
        <v>204</v>
      </c>
    </row>
    <row r="580" ht="13.8" spans="2:2">
      <c r="B580" s="3">
        <v>204</v>
      </c>
    </row>
    <row r="581" ht="13.8" spans="2:2">
      <c r="B581" s="3">
        <v>204</v>
      </c>
    </row>
    <row r="582" ht="13.8" spans="2:2">
      <c r="B582" s="3">
        <v>205</v>
      </c>
    </row>
    <row r="583" ht="13.8" spans="2:2">
      <c r="B583" s="3">
        <v>206</v>
      </c>
    </row>
    <row r="584" ht="13.8" spans="2:2">
      <c r="B584" s="3">
        <v>207</v>
      </c>
    </row>
    <row r="585" ht="13.8" spans="2:2">
      <c r="B585" s="3">
        <v>207</v>
      </c>
    </row>
    <row r="586" ht="13.8" spans="2:2">
      <c r="B586" s="3">
        <v>207</v>
      </c>
    </row>
    <row r="587" ht="13.8" spans="2:2">
      <c r="B587" s="3">
        <v>208</v>
      </c>
    </row>
    <row r="588" ht="13.8" spans="2:2">
      <c r="B588" s="3">
        <v>209</v>
      </c>
    </row>
    <row r="589" ht="13.8" spans="2:2">
      <c r="B589" s="3">
        <v>209</v>
      </c>
    </row>
    <row r="590" ht="13.8" spans="2:2">
      <c r="B590" s="3">
        <v>209</v>
      </c>
    </row>
    <row r="591" ht="13.8" spans="2:2">
      <c r="B591" s="3">
        <v>209</v>
      </c>
    </row>
    <row r="592" ht="13.8" spans="2:2">
      <c r="B592" s="3">
        <v>209</v>
      </c>
    </row>
    <row r="593" ht="13.8" spans="2:2">
      <c r="B593" s="3">
        <v>210</v>
      </c>
    </row>
    <row r="594" ht="13.8" spans="2:2">
      <c r="B594" s="3">
        <v>211</v>
      </c>
    </row>
    <row r="595" ht="13.8" spans="2:2">
      <c r="B595" s="3">
        <v>212</v>
      </c>
    </row>
    <row r="596" ht="13.8" spans="2:2">
      <c r="B596" s="3">
        <v>213</v>
      </c>
    </row>
    <row r="597" ht="13.8" spans="2:2">
      <c r="B597" s="3">
        <v>214</v>
      </c>
    </row>
    <row r="598" ht="13.8" spans="2:2">
      <c r="B598" s="3">
        <v>215</v>
      </c>
    </row>
    <row r="599" ht="13.8" spans="2:2">
      <c r="B599" s="3">
        <v>216</v>
      </c>
    </row>
    <row r="600" ht="13.8" spans="2:2">
      <c r="B600" s="3">
        <v>217</v>
      </c>
    </row>
    <row r="601" ht="13.8" spans="2:2">
      <c r="B601" s="3">
        <v>217</v>
      </c>
    </row>
    <row r="602" ht="13.8" spans="2:2">
      <c r="B602" s="3">
        <v>218</v>
      </c>
    </row>
    <row r="603" ht="13.8" spans="2:2">
      <c r="B603" s="3">
        <v>218</v>
      </c>
    </row>
    <row r="604" ht="13.8" spans="2:2">
      <c r="B604" s="3">
        <v>219</v>
      </c>
    </row>
    <row r="605" ht="13.8" spans="2:2">
      <c r="B605" s="3">
        <v>219</v>
      </c>
    </row>
    <row r="606" ht="13.8" spans="2:2">
      <c r="B606" s="3">
        <v>220</v>
      </c>
    </row>
    <row r="607" ht="13.8" spans="2:2">
      <c r="B607" s="3">
        <v>221</v>
      </c>
    </row>
    <row r="608" ht="13.8" spans="2:2">
      <c r="B608" s="3">
        <v>222</v>
      </c>
    </row>
    <row r="609" ht="13.8" spans="2:2">
      <c r="B609" s="3">
        <v>223</v>
      </c>
    </row>
    <row r="610" ht="13.8" spans="2:2">
      <c r="B610" s="3">
        <v>224</v>
      </c>
    </row>
    <row r="611" ht="13.8" spans="2:2">
      <c r="B611" s="3">
        <v>224</v>
      </c>
    </row>
    <row r="612" ht="13.8" spans="2:2">
      <c r="B612" s="3">
        <v>224</v>
      </c>
    </row>
    <row r="613" ht="13.8" spans="2:2">
      <c r="B613" s="3">
        <v>224</v>
      </c>
    </row>
    <row r="614" ht="13.8" spans="2:2">
      <c r="B614" s="3">
        <v>225</v>
      </c>
    </row>
    <row r="615" ht="13.8" spans="2:2">
      <c r="B615" s="3">
        <v>226</v>
      </c>
    </row>
    <row r="616" ht="13.8" spans="2:2">
      <c r="B616" s="3">
        <v>226</v>
      </c>
    </row>
    <row r="617" ht="13.8" spans="2:2">
      <c r="B617" s="3">
        <v>227</v>
      </c>
    </row>
    <row r="618" ht="13.8" spans="2:2">
      <c r="B618" s="3">
        <v>227</v>
      </c>
    </row>
    <row r="619" ht="13.8" spans="2:2">
      <c r="B619" s="3">
        <v>227</v>
      </c>
    </row>
    <row r="620" ht="13.8" spans="2:2">
      <c r="B620" s="3">
        <v>227</v>
      </c>
    </row>
    <row r="621" ht="13.8" spans="2:2">
      <c r="B621" s="3">
        <v>227</v>
      </c>
    </row>
    <row r="622" ht="13.8" spans="2:2">
      <c r="B622" s="3">
        <v>228</v>
      </c>
    </row>
    <row r="623" ht="13.8" spans="2:2">
      <c r="B623" s="3">
        <v>228</v>
      </c>
    </row>
    <row r="624" ht="13.8" spans="2:2">
      <c r="B624" s="3">
        <v>229</v>
      </c>
    </row>
    <row r="625" ht="13.8" spans="2:2">
      <c r="B625" s="3">
        <v>229</v>
      </c>
    </row>
    <row r="626" ht="13.8" spans="2:2">
      <c r="B626" s="3">
        <v>230</v>
      </c>
    </row>
    <row r="627" ht="13.8" spans="2:2">
      <c r="B627" s="3">
        <v>231</v>
      </c>
    </row>
    <row r="628" ht="13.8" spans="2:2">
      <c r="B628" s="3">
        <v>231</v>
      </c>
    </row>
    <row r="629" ht="13.8" spans="2:2">
      <c r="B629" s="3">
        <v>231</v>
      </c>
    </row>
    <row r="630" ht="13.8" spans="2:2">
      <c r="B630" s="3">
        <v>231</v>
      </c>
    </row>
    <row r="631" ht="13.8" spans="2:2">
      <c r="B631" s="3">
        <v>231</v>
      </c>
    </row>
    <row r="632" ht="13.8" spans="2:2">
      <c r="B632" s="3">
        <v>231</v>
      </c>
    </row>
    <row r="633" ht="13.8" spans="2:2">
      <c r="B633" s="3">
        <v>232</v>
      </c>
    </row>
    <row r="634" ht="13.8" spans="2:2">
      <c r="B634" s="3">
        <v>233</v>
      </c>
    </row>
    <row r="635" ht="13.8" spans="2:2">
      <c r="B635" s="3">
        <v>234</v>
      </c>
    </row>
    <row r="636" ht="13.8" spans="2:2">
      <c r="B636" s="3">
        <v>235</v>
      </c>
    </row>
    <row r="637" ht="13.8" spans="2:2">
      <c r="B637" s="3">
        <v>236</v>
      </c>
    </row>
    <row r="638" ht="13.8" spans="2:2">
      <c r="B638" s="3">
        <v>236</v>
      </c>
    </row>
    <row r="639" ht="13.8" spans="2:2">
      <c r="B639" s="3">
        <v>237</v>
      </c>
    </row>
    <row r="640" ht="13.8" spans="2:2">
      <c r="B640" s="3">
        <v>237</v>
      </c>
    </row>
    <row r="641" ht="13.8" spans="2:2">
      <c r="B641" s="3">
        <v>237</v>
      </c>
    </row>
    <row r="642" ht="13.8" spans="2:2">
      <c r="B642" s="3">
        <v>238</v>
      </c>
    </row>
    <row r="643" ht="13.8" spans="2:2">
      <c r="B643" s="3">
        <v>239</v>
      </c>
    </row>
    <row r="644" ht="13.8" spans="2:2">
      <c r="B644" s="3">
        <v>239</v>
      </c>
    </row>
    <row r="645" ht="13.8" spans="2:2">
      <c r="B645" s="3">
        <v>239</v>
      </c>
    </row>
    <row r="646" ht="13.8" spans="2:2">
      <c r="B646" s="3">
        <v>239</v>
      </c>
    </row>
    <row r="647" ht="13.8" spans="2:2">
      <c r="B647" s="3">
        <v>239</v>
      </c>
    </row>
    <row r="648" ht="13.8" spans="2:2">
      <c r="B648" s="3">
        <v>239</v>
      </c>
    </row>
    <row r="649" ht="13.8" spans="2:2">
      <c r="B649" s="3">
        <v>239</v>
      </c>
    </row>
    <row r="650" ht="13.8" spans="2:2">
      <c r="B650" s="3">
        <v>239</v>
      </c>
    </row>
    <row r="651" ht="13.8" spans="2:2">
      <c r="B651" s="3">
        <v>240</v>
      </c>
    </row>
    <row r="652" ht="13.8" spans="2:2">
      <c r="B652" s="3">
        <v>240</v>
      </c>
    </row>
    <row r="653" ht="13.8" spans="2:2">
      <c r="B653" s="3">
        <v>240</v>
      </c>
    </row>
    <row r="654" ht="13.8" spans="2:2">
      <c r="B654" s="3">
        <v>240</v>
      </c>
    </row>
    <row r="655" ht="13.8" spans="2:2">
      <c r="B655" s="3">
        <v>241</v>
      </c>
    </row>
    <row r="656" ht="13.8" spans="2:2">
      <c r="B656" s="3">
        <v>241</v>
      </c>
    </row>
    <row r="657" ht="13.8" spans="2:2">
      <c r="B657" s="3">
        <v>241</v>
      </c>
    </row>
    <row r="658" ht="13.8" spans="2:2">
      <c r="B658" s="3">
        <v>242</v>
      </c>
    </row>
    <row r="659" ht="13.8" spans="2:2">
      <c r="B659" s="3">
        <v>242</v>
      </c>
    </row>
    <row r="660" ht="13.8" spans="2:2">
      <c r="B660" s="3">
        <v>243</v>
      </c>
    </row>
    <row r="661" ht="13.8" spans="2:2">
      <c r="B661" s="3">
        <v>244</v>
      </c>
    </row>
    <row r="662" ht="13.8" spans="2:2">
      <c r="B662" s="3">
        <v>244</v>
      </c>
    </row>
    <row r="663" ht="13.8" spans="2:2">
      <c r="B663" s="3">
        <v>244</v>
      </c>
    </row>
    <row r="664" ht="13.8" spans="2:2">
      <c r="B664" s="3">
        <v>244</v>
      </c>
    </row>
    <row r="665" ht="13.8" spans="2:2">
      <c r="B665" s="3">
        <v>244</v>
      </c>
    </row>
    <row r="666" ht="13.8" spans="2:2">
      <c r="B666" s="3">
        <v>244</v>
      </c>
    </row>
    <row r="667" ht="13.8" spans="2:2">
      <c r="B667" s="3">
        <v>245</v>
      </c>
    </row>
    <row r="668" ht="13.8" spans="2:2">
      <c r="B668" s="3">
        <v>246</v>
      </c>
    </row>
    <row r="669" ht="13.8" spans="2:2">
      <c r="B669" s="3">
        <v>246</v>
      </c>
    </row>
    <row r="670" ht="13.8" spans="2:2">
      <c r="B670" s="3">
        <v>247</v>
      </c>
    </row>
    <row r="671" ht="13.8" spans="2:2">
      <c r="B671" s="3">
        <v>247</v>
      </c>
    </row>
    <row r="672" ht="13.8" spans="2:2">
      <c r="B672" s="3">
        <v>247</v>
      </c>
    </row>
    <row r="673" ht="13.8" spans="2:2">
      <c r="B673" s="3">
        <v>247</v>
      </c>
    </row>
    <row r="674" ht="13.8" spans="2:2">
      <c r="B674" s="3">
        <v>247</v>
      </c>
    </row>
    <row r="675" ht="13.8" spans="2:2">
      <c r="B675" s="3">
        <v>247</v>
      </c>
    </row>
    <row r="676" ht="13.8" spans="2:2">
      <c r="B676" s="3">
        <v>247</v>
      </c>
    </row>
    <row r="677" ht="13.8" spans="2:2">
      <c r="B677" s="3">
        <v>248</v>
      </c>
    </row>
    <row r="678" ht="13.8" spans="2:2">
      <c r="B678" s="3">
        <v>248</v>
      </c>
    </row>
    <row r="679" ht="13.8" spans="2:2">
      <c r="B679" s="3">
        <v>248</v>
      </c>
    </row>
    <row r="680" ht="13.8" spans="2:2">
      <c r="B680" s="3">
        <v>248</v>
      </c>
    </row>
    <row r="681" ht="13.8" spans="2:2">
      <c r="B681" s="3">
        <v>248</v>
      </c>
    </row>
    <row r="682" ht="13.8" spans="2:2">
      <c r="B682" s="3">
        <v>249</v>
      </c>
    </row>
    <row r="683" ht="13.8" spans="2:2">
      <c r="B683" s="3">
        <v>250</v>
      </c>
    </row>
    <row r="684" ht="13.8" spans="2:2">
      <c r="B684" s="3">
        <v>250</v>
      </c>
    </row>
    <row r="685" ht="13.8" spans="2:2">
      <c r="B685" s="3">
        <v>251</v>
      </c>
    </row>
    <row r="686" ht="13.8" spans="2:2">
      <c r="B686" s="3">
        <v>251</v>
      </c>
    </row>
    <row r="687" ht="13.8" spans="2:2">
      <c r="B687" s="3">
        <v>251</v>
      </c>
    </row>
    <row r="688" ht="13.8" spans="2:2">
      <c r="B688" s="3">
        <v>251</v>
      </c>
    </row>
    <row r="689" ht="13.8" spans="2:2">
      <c r="B689" s="3">
        <v>252</v>
      </c>
    </row>
    <row r="690" ht="13.8" spans="2:2">
      <c r="B690" s="3">
        <v>252</v>
      </c>
    </row>
    <row r="691" ht="13.8" spans="2:2">
      <c r="B691" s="3">
        <v>252</v>
      </c>
    </row>
    <row r="692" ht="13.8" spans="2:2">
      <c r="B692" s="3">
        <v>252</v>
      </c>
    </row>
    <row r="693" ht="13.8" spans="2:2">
      <c r="B693" s="3">
        <v>252</v>
      </c>
    </row>
    <row r="694" ht="13.8" spans="2:2">
      <c r="B694" s="3">
        <v>252</v>
      </c>
    </row>
    <row r="695" ht="13.8" spans="2:2">
      <c r="B695" s="3">
        <v>253</v>
      </c>
    </row>
    <row r="696" ht="13.8" spans="2:2">
      <c r="B696" s="3">
        <v>253</v>
      </c>
    </row>
    <row r="697" ht="13.8" spans="2:2">
      <c r="B697" s="3">
        <v>253</v>
      </c>
    </row>
    <row r="698" ht="13.8" spans="2:2">
      <c r="B698" s="3">
        <v>254</v>
      </c>
    </row>
    <row r="699" ht="13.8" spans="2:2">
      <c r="B699" s="3">
        <v>255</v>
      </c>
    </row>
    <row r="700" ht="13.8" spans="2:2">
      <c r="B700" s="3">
        <v>255</v>
      </c>
    </row>
    <row r="701" ht="13.8" spans="2:2">
      <c r="B701" s="3">
        <v>255</v>
      </c>
    </row>
    <row r="702" ht="13.8" spans="2:2">
      <c r="B702" s="3">
        <v>255</v>
      </c>
    </row>
    <row r="703" ht="13.8" spans="2:2">
      <c r="B703" s="3">
        <v>256</v>
      </c>
    </row>
    <row r="704" ht="13.8" spans="2:2">
      <c r="B704" s="3">
        <v>256</v>
      </c>
    </row>
    <row r="705" ht="13.8" spans="2:2">
      <c r="B705" s="3">
        <v>256</v>
      </c>
    </row>
    <row r="706" ht="13.8" spans="2:2">
      <c r="B706" s="3">
        <v>256</v>
      </c>
    </row>
    <row r="707" ht="13.8" spans="2:2">
      <c r="B707" s="3">
        <v>256</v>
      </c>
    </row>
    <row r="708" ht="13.8" spans="2:2">
      <c r="B708" s="3">
        <v>257</v>
      </c>
    </row>
    <row r="709" ht="13.8" spans="2:2">
      <c r="B709" s="3">
        <v>258</v>
      </c>
    </row>
    <row r="710" ht="13.8" spans="2:2">
      <c r="B710" s="3">
        <v>259</v>
      </c>
    </row>
    <row r="711" ht="13.8" spans="2:2">
      <c r="B711" s="3">
        <v>260</v>
      </c>
    </row>
    <row r="712" ht="13.8" spans="2:2">
      <c r="B712" s="3">
        <v>260</v>
      </c>
    </row>
    <row r="713" ht="13.8" spans="2:2">
      <c r="B713" s="3">
        <v>261</v>
      </c>
    </row>
    <row r="714" ht="13.8" spans="2:2">
      <c r="B714" s="3">
        <v>261</v>
      </c>
    </row>
    <row r="715" ht="13.8" spans="2:2">
      <c r="B715" s="3">
        <v>262</v>
      </c>
    </row>
    <row r="716" ht="13.8" spans="2:2">
      <c r="B716" s="3">
        <v>263</v>
      </c>
    </row>
    <row r="717" ht="13.8" spans="2:2">
      <c r="B717" s="3">
        <v>263</v>
      </c>
    </row>
    <row r="718" ht="13.8" spans="2:2">
      <c r="B718" s="3">
        <v>264</v>
      </c>
    </row>
    <row r="719" ht="13.8" spans="2:2">
      <c r="B719" s="3">
        <v>265</v>
      </c>
    </row>
    <row r="720" ht="13.8" spans="2:2">
      <c r="B720" s="3">
        <v>266</v>
      </c>
    </row>
    <row r="721" ht="13.8" spans="2:2">
      <c r="B721" s="3">
        <v>266</v>
      </c>
    </row>
    <row r="722" ht="13.8" spans="2:2">
      <c r="B722" s="3">
        <v>266</v>
      </c>
    </row>
    <row r="723" ht="13.8" spans="2:2">
      <c r="B723" s="3">
        <v>267</v>
      </c>
    </row>
    <row r="724" ht="13.8" spans="2:2">
      <c r="B724" s="3">
        <v>268</v>
      </c>
    </row>
    <row r="725" ht="13.8" spans="2:2">
      <c r="B725" s="3">
        <v>268</v>
      </c>
    </row>
    <row r="726" ht="13.8" spans="2:2">
      <c r="B726" s="3">
        <v>268</v>
      </c>
    </row>
    <row r="727" ht="13.8" spans="2:2">
      <c r="B727" s="3">
        <v>268</v>
      </c>
    </row>
    <row r="728" ht="13.8" spans="2:2">
      <c r="B728" s="3">
        <v>268</v>
      </c>
    </row>
    <row r="729" ht="13.8" spans="2:2">
      <c r="B729" s="3">
        <v>269</v>
      </c>
    </row>
    <row r="730" ht="13.8" spans="2:2">
      <c r="B730" s="3">
        <v>270</v>
      </c>
    </row>
    <row r="731" ht="13.8" spans="2:2">
      <c r="B731" s="3">
        <v>270</v>
      </c>
    </row>
    <row r="732" ht="13.8" spans="2:2">
      <c r="B732" s="3">
        <v>271</v>
      </c>
    </row>
    <row r="733" ht="13.8" spans="2:2">
      <c r="B733" s="3">
        <v>271</v>
      </c>
    </row>
    <row r="734" ht="13.8" spans="2:2">
      <c r="B734" s="3">
        <v>272</v>
      </c>
    </row>
    <row r="735" ht="13.8" spans="2:2">
      <c r="B735" s="3">
        <v>273</v>
      </c>
    </row>
    <row r="736" ht="13.8" spans="2:2">
      <c r="B736" s="3">
        <v>273</v>
      </c>
    </row>
    <row r="737" ht="13.8" spans="2:2">
      <c r="B737" s="3">
        <v>273</v>
      </c>
    </row>
    <row r="738" ht="13.8" spans="2:2">
      <c r="B738" s="3">
        <v>273</v>
      </c>
    </row>
    <row r="739" ht="13.8" spans="2:2">
      <c r="B739" s="3">
        <v>273</v>
      </c>
    </row>
    <row r="740" ht="13.8" spans="2:2">
      <c r="B740" s="3">
        <v>274</v>
      </c>
    </row>
    <row r="741" ht="13.8" spans="2:2">
      <c r="B741" s="3">
        <v>274</v>
      </c>
    </row>
    <row r="742" ht="13.8" spans="2:2">
      <c r="B742" s="3">
        <v>274</v>
      </c>
    </row>
    <row r="743" ht="13.8" spans="2:2">
      <c r="B743" s="3">
        <v>274</v>
      </c>
    </row>
    <row r="744" ht="13.8" spans="2:2">
      <c r="B744" s="3">
        <v>275</v>
      </c>
    </row>
    <row r="745" ht="13.8" spans="2:2">
      <c r="B745" s="3">
        <v>275</v>
      </c>
    </row>
    <row r="746" ht="13.8" spans="2:2">
      <c r="B746" s="3">
        <v>276</v>
      </c>
    </row>
    <row r="747" ht="13.8" spans="2:2">
      <c r="B747" s="3">
        <v>277</v>
      </c>
    </row>
    <row r="748" ht="13.8" spans="2:2">
      <c r="B748" s="3">
        <v>277</v>
      </c>
    </row>
    <row r="749" ht="13.8" spans="2:2">
      <c r="B749" s="3">
        <v>278</v>
      </c>
    </row>
    <row r="750" ht="13.8" spans="2:2">
      <c r="B750" s="3">
        <v>278</v>
      </c>
    </row>
    <row r="751" ht="13.8" spans="2:2">
      <c r="B751" s="3">
        <v>278</v>
      </c>
    </row>
    <row r="752" ht="13.8" spans="2:2">
      <c r="B752" s="3">
        <v>279</v>
      </c>
    </row>
    <row r="753" ht="13.8" spans="2:2">
      <c r="B753" s="3">
        <v>279</v>
      </c>
    </row>
    <row r="754" ht="13.8" spans="2:2">
      <c r="B754" s="3">
        <v>279</v>
      </c>
    </row>
    <row r="755" ht="13.8" spans="2:2">
      <c r="B755" s="3">
        <v>279</v>
      </c>
    </row>
    <row r="756" ht="13.8" spans="2:2">
      <c r="B756" s="3">
        <v>279</v>
      </c>
    </row>
    <row r="757" ht="13.8" spans="2:2">
      <c r="B757" s="3">
        <v>279</v>
      </c>
    </row>
    <row r="758" ht="13.8" spans="2:2">
      <c r="B758" s="3">
        <v>280</v>
      </c>
    </row>
    <row r="759" ht="13.8" spans="2:2">
      <c r="B759" s="3">
        <v>281</v>
      </c>
    </row>
    <row r="760" ht="13.8" spans="2:2">
      <c r="B760" s="3">
        <v>281</v>
      </c>
    </row>
    <row r="761" ht="13.8" spans="2:2">
      <c r="B761" s="3">
        <v>281</v>
      </c>
    </row>
    <row r="762" ht="13.8" spans="2:2">
      <c r="B762" s="3">
        <v>281</v>
      </c>
    </row>
    <row r="763" ht="13.8" spans="2:2">
      <c r="B763" s="3">
        <v>281</v>
      </c>
    </row>
    <row r="764" ht="13.8" spans="2:2">
      <c r="B764" s="3">
        <v>282</v>
      </c>
    </row>
    <row r="765" ht="13.8" spans="2:2">
      <c r="B765" s="3">
        <v>283</v>
      </c>
    </row>
    <row r="766" ht="13.8" spans="2:2">
      <c r="B766" s="3">
        <v>283</v>
      </c>
    </row>
    <row r="767" ht="13.8" spans="2:2">
      <c r="B767" s="3">
        <v>284</v>
      </c>
    </row>
    <row r="768" ht="13.8" spans="2:2">
      <c r="B768" s="3">
        <v>284</v>
      </c>
    </row>
    <row r="769" ht="13.8" spans="2:2">
      <c r="B769" s="3">
        <v>284</v>
      </c>
    </row>
    <row r="770" ht="13.8" spans="2:2">
      <c r="B770" s="3">
        <v>285</v>
      </c>
    </row>
    <row r="771" ht="13.8" spans="2:2">
      <c r="B771" s="3">
        <v>285</v>
      </c>
    </row>
    <row r="772" ht="13.8" spans="2:2">
      <c r="B772" s="3">
        <v>285</v>
      </c>
    </row>
    <row r="773" ht="13.8" spans="2:2">
      <c r="B773" s="3">
        <v>285</v>
      </c>
    </row>
    <row r="774" ht="13.8" spans="2:2">
      <c r="B774" s="3">
        <v>285</v>
      </c>
    </row>
    <row r="775" ht="13.8" spans="2:2">
      <c r="B775" s="3">
        <v>285</v>
      </c>
    </row>
    <row r="776" ht="13.8" spans="2:2">
      <c r="B776" s="3">
        <v>285</v>
      </c>
    </row>
    <row r="777" ht="13.8" spans="2:2">
      <c r="B777" s="3">
        <v>286</v>
      </c>
    </row>
    <row r="778" ht="13.8" spans="2:2">
      <c r="B778" s="3">
        <v>286</v>
      </c>
    </row>
    <row r="779" ht="13.8" spans="2:2">
      <c r="B779" s="3">
        <v>286</v>
      </c>
    </row>
    <row r="780" ht="13.8" spans="2:2">
      <c r="B780" s="3">
        <v>286</v>
      </c>
    </row>
    <row r="781" ht="13.8" spans="2:2">
      <c r="B781" s="3">
        <v>286</v>
      </c>
    </row>
    <row r="782" ht="13.8" spans="2:2">
      <c r="B782" s="3">
        <v>286</v>
      </c>
    </row>
    <row r="783" ht="13.8" spans="2:2">
      <c r="B783" s="3">
        <v>286</v>
      </c>
    </row>
    <row r="784" ht="13.8" spans="2:2">
      <c r="B784" s="3">
        <v>286</v>
      </c>
    </row>
    <row r="785" ht="13.8" spans="2:2">
      <c r="B785" s="3">
        <v>287</v>
      </c>
    </row>
    <row r="786" ht="13.8" spans="2:2">
      <c r="B786" s="3">
        <v>288</v>
      </c>
    </row>
    <row r="787" ht="13.8" spans="2:2">
      <c r="B787" s="3">
        <v>288</v>
      </c>
    </row>
    <row r="788" ht="13.8" spans="2:2">
      <c r="B788" s="3">
        <v>288</v>
      </c>
    </row>
    <row r="789" ht="13.8" spans="2:2">
      <c r="B789" s="3">
        <v>288</v>
      </c>
    </row>
    <row r="790" ht="13.8" spans="2:2">
      <c r="B790" s="3">
        <v>288</v>
      </c>
    </row>
    <row r="791" ht="13.8" spans="2:2">
      <c r="B791" s="3">
        <v>288</v>
      </c>
    </row>
    <row r="792" ht="13.8" spans="2:2">
      <c r="B792" s="3">
        <v>288</v>
      </c>
    </row>
    <row r="793" ht="13.8" spans="2:2">
      <c r="B793" s="3">
        <v>288</v>
      </c>
    </row>
    <row r="794" ht="13.8" spans="2:2">
      <c r="B794" s="3">
        <v>289</v>
      </c>
    </row>
    <row r="795" ht="13.8" spans="2:2">
      <c r="B795" s="3">
        <v>290</v>
      </c>
    </row>
    <row r="796" ht="13.8" spans="2:2">
      <c r="B796" s="3">
        <v>291</v>
      </c>
    </row>
    <row r="797" ht="13.8" spans="2:2">
      <c r="B797" s="3">
        <v>292</v>
      </c>
    </row>
    <row r="798" ht="13.8" spans="2:2">
      <c r="B798" s="3">
        <v>292</v>
      </c>
    </row>
    <row r="799" ht="13.8" spans="2:2">
      <c r="B799" s="3">
        <v>292</v>
      </c>
    </row>
    <row r="800" ht="13.8" spans="2:2">
      <c r="B800" s="3">
        <v>293</v>
      </c>
    </row>
    <row r="801" ht="13.8" spans="2:2">
      <c r="B801" s="3">
        <v>293</v>
      </c>
    </row>
    <row r="802" ht="13.8" spans="2:2">
      <c r="B802" s="3">
        <v>293</v>
      </c>
    </row>
    <row r="803" ht="13.8" spans="2:2">
      <c r="B803" s="3">
        <v>294</v>
      </c>
    </row>
    <row r="804" ht="13.8" spans="2:2">
      <c r="B804" s="3">
        <v>294</v>
      </c>
    </row>
    <row r="805" ht="13.8" spans="2:2">
      <c r="B805" s="3">
        <v>294</v>
      </c>
    </row>
    <row r="806" ht="13.8" spans="2:2">
      <c r="B806" s="3">
        <v>294</v>
      </c>
    </row>
    <row r="807" ht="13.8" spans="2:2">
      <c r="B807" s="3">
        <v>295</v>
      </c>
    </row>
    <row r="808" ht="13.8" spans="2:2">
      <c r="B808" s="3">
        <v>295</v>
      </c>
    </row>
    <row r="809" ht="13.8" spans="2:2">
      <c r="B809" s="3">
        <v>295</v>
      </c>
    </row>
    <row r="810" ht="13.8" spans="2:2">
      <c r="B810" s="3">
        <v>296</v>
      </c>
    </row>
    <row r="811" ht="13.8" spans="2:2">
      <c r="B811" s="3">
        <v>296</v>
      </c>
    </row>
    <row r="812" ht="13.8" spans="2:2">
      <c r="B812" s="3">
        <v>296</v>
      </c>
    </row>
    <row r="813" ht="13.8" spans="2:2">
      <c r="B813" s="3">
        <v>297</v>
      </c>
    </row>
    <row r="814" ht="13.8" spans="2:2">
      <c r="B814" s="3">
        <v>297</v>
      </c>
    </row>
    <row r="815" ht="13.8" spans="2:2">
      <c r="B815" s="3">
        <v>297</v>
      </c>
    </row>
    <row r="816" ht="13.8" spans="2:2">
      <c r="B816" s="3">
        <v>297</v>
      </c>
    </row>
    <row r="817" ht="13.8" spans="2:2">
      <c r="B817" s="3">
        <v>298</v>
      </c>
    </row>
    <row r="818" ht="13.8" spans="2:2">
      <c r="B818" s="3">
        <v>299</v>
      </c>
    </row>
    <row r="819" ht="13.8" spans="2:2">
      <c r="B819" s="3">
        <v>300</v>
      </c>
    </row>
    <row r="820" ht="13.8" spans="2:2">
      <c r="B820" s="3">
        <v>301</v>
      </c>
    </row>
    <row r="821" ht="13.8" spans="2:2">
      <c r="B821" s="3">
        <v>302</v>
      </c>
    </row>
    <row r="822" ht="13.8" spans="2:2">
      <c r="B822" s="3">
        <v>303</v>
      </c>
    </row>
    <row r="823" ht="13.8" spans="2:2">
      <c r="B823" s="3">
        <v>304</v>
      </c>
    </row>
    <row r="824" ht="13.8" spans="2:2">
      <c r="B824" s="3">
        <v>305</v>
      </c>
    </row>
    <row r="825" ht="13.8" spans="2:2">
      <c r="B825" s="3">
        <v>306</v>
      </c>
    </row>
    <row r="826" ht="13.8" spans="2:2">
      <c r="B826" s="3">
        <v>307</v>
      </c>
    </row>
    <row r="827" ht="13.8" spans="2:2">
      <c r="B827" s="3">
        <v>308</v>
      </c>
    </row>
    <row r="828" ht="13.8" spans="2:2">
      <c r="B828" s="3">
        <v>308</v>
      </c>
    </row>
    <row r="829" ht="13.8" spans="2:2">
      <c r="B829" s="3">
        <v>309</v>
      </c>
    </row>
    <row r="830" ht="13.8" spans="2:2">
      <c r="B830" s="3">
        <v>310</v>
      </c>
    </row>
    <row r="831" ht="13.8" spans="2:2">
      <c r="B831" s="3">
        <v>310</v>
      </c>
    </row>
    <row r="832" ht="13.8" spans="2:2">
      <c r="B832" s="3">
        <v>310</v>
      </c>
    </row>
    <row r="833" ht="13.8" spans="2:2">
      <c r="B833" s="3">
        <v>311</v>
      </c>
    </row>
    <row r="834" ht="13.8" spans="2:2">
      <c r="B834" s="3">
        <v>312</v>
      </c>
    </row>
    <row r="835" ht="13.8" spans="2:2">
      <c r="B835" s="3">
        <v>313</v>
      </c>
    </row>
    <row r="836" ht="13.8" spans="2:2">
      <c r="B836" s="3">
        <v>313</v>
      </c>
    </row>
    <row r="837" ht="13.8" spans="2:2">
      <c r="B837" s="3">
        <v>313</v>
      </c>
    </row>
    <row r="838" ht="13.8" spans="2:2">
      <c r="B838" s="3">
        <v>313</v>
      </c>
    </row>
    <row r="839" ht="13.8" spans="2:2">
      <c r="B839" s="3">
        <v>314</v>
      </c>
    </row>
    <row r="840" ht="13.8" spans="2:2">
      <c r="B840" s="3">
        <v>315</v>
      </c>
    </row>
    <row r="841" ht="13.8" spans="2:2">
      <c r="B841" s="3">
        <v>316</v>
      </c>
    </row>
    <row r="842" ht="13.8" spans="2:2">
      <c r="B842" s="3">
        <v>316</v>
      </c>
    </row>
    <row r="843" ht="13.8" spans="2:2">
      <c r="B843" s="3">
        <v>317</v>
      </c>
    </row>
    <row r="844" ht="13.8" spans="2:2">
      <c r="B844" s="3">
        <v>318</v>
      </c>
    </row>
    <row r="845" ht="13.8" spans="2:2">
      <c r="B845" s="3">
        <v>319</v>
      </c>
    </row>
    <row r="846" ht="13.8" spans="2:2">
      <c r="B846" s="3">
        <v>319</v>
      </c>
    </row>
    <row r="847" ht="13.8" spans="2:2">
      <c r="B847" s="3">
        <v>319</v>
      </c>
    </row>
    <row r="848" ht="13.8" spans="2:2">
      <c r="B848" s="3">
        <v>320</v>
      </c>
    </row>
    <row r="849" ht="13.8" spans="2:2">
      <c r="B849" s="3">
        <v>321</v>
      </c>
    </row>
    <row r="850" ht="13.8" spans="2:2">
      <c r="B850" s="3">
        <v>322</v>
      </c>
    </row>
    <row r="851" ht="13.8" spans="2:2">
      <c r="B851" s="3">
        <v>323</v>
      </c>
    </row>
    <row r="852" ht="13.8" spans="2:2">
      <c r="B852" s="3">
        <v>324</v>
      </c>
    </row>
    <row r="853" ht="13.8" spans="2:2">
      <c r="B853" s="3">
        <v>324</v>
      </c>
    </row>
    <row r="854" ht="13.8" spans="2:2">
      <c r="B854" s="3">
        <v>324</v>
      </c>
    </row>
    <row r="855" ht="13.8" spans="2:2">
      <c r="B855" s="3">
        <v>324</v>
      </c>
    </row>
    <row r="856" ht="13.8" spans="2:2">
      <c r="B856" s="3">
        <v>324</v>
      </c>
    </row>
    <row r="857" ht="13.8" spans="2:2">
      <c r="B857" s="3">
        <v>324</v>
      </c>
    </row>
    <row r="858" ht="13.8" spans="2:2">
      <c r="B858" s="3">
        <v>324</v>
      </c>
    </row>
    <row r="859" ht="13.8" spans="2:2">
      <c r="B859" s="3">
        <v>324</v>
      </c>
    </row>
    <row r="860" ht="13.8" spans="2:2">
      <c r="B860" s="3">
        <v>324</v>
      </c>
    </row>
    <row r="861" ht="13.8" spans="2:2">
      <c r="B861" s="3">
        <v>324</v>
      </c>
    </row>
    <row r="862" ht="13.8" spans="2:2">
      <c r="B862" s="3">
        <v>324</v>
      </c>
    </row>
    <row r="863" ht="13.8" spans="2:2">
      <c r="B863" s="3">
        <v>324</v>
      </c>
    </row>
    <row r="864" ht="13.8" spans="2:2">
      <c r="B864" s="3">
        <v>324</v>
      </c>
    </row>
    <row r="865" ht="13.8" spans="2:2">
      <c r="B865" s="3">
        <v>324</v>
      </c>
    </row>
    <row r="866" ht="13.8" spans="2:2">
      <c r="B866" s="3">
        <v>324</v>
      </c>
    </row>
    <row r="867" ht="13.8" spans="2:2">
      <c r="B867" s="3">
        <v>324</v>
      </c>
    </row>
    <row r="868" ht="13.8" spans="2:2">
      <c r="B868" s="3">
        <v>324</v>
      </c>
    </row>
    <row r="869" ht="13.8" spans="2:2">
      <c r="B869" s="3">
        <v>324</v>
      </c>
    </row>
    <row r="870" ht="13.8" spans="2:2">
      <c r="B870" s="3">
        <v>324</v>
      </c>
    </row>
    <row r="871" ht="13.8" spans="2:2">
      <c r="B871" s="3">
        <v>324</v>
      </c>
    </row>
    <row r="872" ht="13.8" spans="2:2">
      <c r="B872" s="3">
        <v>324</v>
      </c>
    </row>
    <row r="873" ht="13.8" spans="2:2">
      <c r="B873" s="3">
        <v>324</v>
      </c>
    </row>
    <row r="874" ht="13.8" spans="2:2">
      <c r="B874" s="3">
        <v>324</v>
      </c>
    </row>
    <row r="875" ht="13.8" spans="2:2">
      <c r="B875" s="3">
        <v>324</v>
      </c>
    </row>
    <row r="876" ht="13.8" spans="2:2">
      <c r="B876" s="3">
        <v>324</v>
      </c>
    </row>
    <row r="877" ht="13.8" spans="2:2">
      <c r="B877" s="3">
        <v>324</v>
      </c>
    </row>
    <row r="878" ht="13.8" spans="2:2">
      <c r="B878" s="3">
        <v>325</v>
      </c>
    </row>
    <row r="879" ht="13.8" spans="2:2">
      <c r="B879" s="3">
        <v>326</v>
      </c>
    </row>
    <row r="880" ht="13.8" spans="2:2">
      <c r="B880" s="3">
        <v>327</v>
      </c>
    </row>
    <row r="881" ht="13.8" spans="2:2">
      <c r="B881" s="3">
        <v>328</v>
      </c>
    </row>
    <row r="882" ht="13.8" spans="2:2">
      <c r="B882" s="3">
        <v>328</v>
      </c>
    </row>
    <row r="883" ht="13.8" spans="2:2">
      <c r="B883" s="3">
        <v>328</v>
      </c>
    </row>
    <row r="884" ht="13.8" spans="2:2">
      <c r="B884" s="3">
        <v>328</v>
      </c>
    </row>
    <row r="885" ht="13.8" spans="2:2">
      <c r="B885" s="3">
        <v>328</v>
      </c>
    </row>
    <row r="886" ht="13.8" spans="2:2">
      <c r="B886" s="3">
        <v>329</v>
      </c>
    </row>
    <row r="887" ht="13.8" spans="2:2">
      <c r="B887" s="3">
        <v>329</v>
      </c>
    </row>
    <row r="888" ht="13.8" spans="2:2">
      <c r="B888" s="3">
        <v>330</v>
      </c>
    </row>
    <row r="889" ht="13.8" spans="2:2">
      <c r="B889" s="3">
        <v>331</v>
      </c>
    </row>
    <row r="890" ht="13.8" spans="2:2">
      <c r="B890" s="3">
        <v>331</v>
      </c>
    </row>
    <row r="891" ht="13.8" spans="2:2">
      <c r="B891" s="3">
        <v>332</v>
      </c>
    </row>
    <row r="892" ht="13.8" spans="2:2">
      <c r="B892" s="3">
        <v>333</v>
      </c>
    </row>
    <row r="893" ht="13.8" spans="2:2">
      <c r="B893" s="3">
        <v>333</v>
      </c>
    </row>
    <row r="894" ht="13.8" spans="2:2">
      <c r="B894" s="3">
        <v>334</v>
      </c>
    </row>
    <row r="895" ht="13.8" spans="2:2">
      <c r="B895" s="3">
        <v>334</v>
      </c>
    </row>
    <row r="896" ht="13.8" spans="2:2">
      <c r="B896" s="3">
        <v>334</v>
      </c>
    </row>
    <row r="897" ht="13.8" spans="2:2">
      <c r="B897" s="3">
        <v>334</v>
      </c>
    </row>
    <row r="898" ht="13.8" spans="2:2">
      <c r="B898" s="3">
        <v>334</v>
      </c>
    </row>
    <row r="899" ht="13.8" spans="2:2">
      <c r="B899" s="3">
        <v>334</v>
      </c>
    </row>
    <row r="900" ht="13.8" spans="2:2">
      <c r="B900" s="3">
        <v>334</v>
      </c>
    </row>
    <row r="901" ht="13.8" spans="2:2">
      <c r="B901" s="3">
        <v>334</v>
      </c>
    </row>
    <row r="902" ht="13.8" spans="2:2">
      <c r="B902" s="3">
        <v>334</v>
      </c>
    </row>
    <row r="903" ht="13.8" spans="2:2">
      <c r="B903" s="3">
        <v>334</v>
      </c>
    </row>
    <row r="904" ht="13.8" spans="2:2">
      <c r="B904" s="3">
        <v>334</v>
      </c>
    </row>
    <row r="905" ht="13.8" spans="2:2">
      <c r="B905" s="3">
        <v>334</v>
      </c>
    </row>
    <row r="906" ht="13.8" spans="2:2">
      <c r="B906" s="3">
        <v>334</v>
      </c>
    </row>
    <row r="907" ht="13.8" spans="2:2">
      <c r="B907" s="3">
        <v>334</v>
      </c>
    </row>
    <row r="908" ht="13.8" spans="2:2">
      <c r="B908" s="3">
        <v>334</v>
      </c>
    </row>
    <row r="909" ht="13.8" spans="2:2">
      <c r="B909" s="3">
        <v>334</v>
      </c>
    </row>
    <row r="910" ht="13.8" spans="2:2">
      <c r="B910" s="3">
        <v>334</v>
      </c>
    </row>
    <row r="911" ht="13.8" spans="2:2">
      <c r="B911" s="3">
        <v>334</v>
      </c>
    </row>
    <row r="912" ht="13.8" spans="2:2">
      <c r="B912" s="3">
        <v>334</v>
      </c>
    </row>
    <row r="913" ht="13.8" spans="2:2">
      <c r="B913" s="3">
        <v>334</v>
      </c>
    </row>
    <row r="914" ht="13.8" spans="2:2">
      <c r="B914" s="3">
        <v>334</v>
      </c>
    </row>
    <row r="915" ht="13.8" spans="2:2">
      <c r="B915" s="3">
        <v>334</v>
      </c>
    </row>
    <row r="916" ht="13.8" spans="2:2">
      <c r="B916" s="3">
        <v>334</v>
      </c>
    </row>
    <row r="917" ht="13.8" spans="2:2">
      <c r="B917" s="3">
        <v>334</v>
      </c>
    </row>
    <row r="918" ht="13.8" spans="2:2">
      <c r="B918" s="3">
        <v>334</v>
      </c>
    </row>
    <row r="919" ht="13.8" spans="2:2">
      <c r="B919" s="3">
        <v>334</v>
      </c>
    </row>
    <row r="920" ht="13.8" spans="2:2">
      <c r="B920" s="3">
        <v>335</v>
      </c>
    </row>
    <row r="921" ht="13.8" spans="2:2">
      <c r="B921" s="3">
        <v>336</v>
      </c>
    </row>
    <row r="922" ht="13.8" spans="2:2">
      <c r="B922" s="3">
        <v>337</v>
      </c>
    </row>
    <row r="923" ht="13.8" spans="2:2">
      <c r="B923" s="3">
        <v>338</v>
      </c>
    </row>
    <row r="924" ht="13.8" spans="2:2">
      <c r="B924" s="3">
        <v>339</v>
      </c>
    </row>
    <row r="925" ht="13.8" spans="2:2">
      <c r="B925" s="3">
        <v>339</v>
      </c>
    </row>
    <row r="926" ht="13.8" spans="2:2">
      <c r="B926" s="3">
        <v>339</v>
      </c>
    </row>
    <row r="927" ht="13.8" spans="2:2">
      <c r="B927" s="3">
        <v>339</v>
      </c>
    </row>
    <row r="928" ht="13.8" spans="2:2">
      <c r="B928" s="3">
        <v>339</v>
      </c>
    </row>
    <row r="929" ht="13.8" spans="2:2">
      <c r="B929" s="3">
        <v>340</v>
      </c>
    </row>
    <row r="930" ht="13.8" spans="2:2">
      <c r="B930" s="3">
        <v>340</v>
      </c>
    </row>
    <row r="931" ht="13.8" spans="2:2">
      <c r="B931" s="3">
        <v>341</v>
      </c>
    </row>
    <row r="932" ht="13.8" spans="2:2">
      <c r="B932" s="3">
        <v>342</v>
      </c>
    </row>
    <row r="933" ht="13.8" spans="2:2">
      <c r="B933" s="3">
        <v>343</v>
      </c>
    </row>
    <row r="934" ht="13.8" spans="2:2">
      <c r="B934" s="3">
        <v>344</v>
      </c>
    </row>
    <row r="935" ht="13.8" spans="2:2">
      <c r="B935" s="3">
        <v>344</v>
      </c>
    </row>
    <row r="936" ht="13.8" spans="2:2">
      <c r="B936" s="3">
        <v>345</v>
      </c>
    </row>
    <row r="937" ht="13.8" spans="2:2">
      <c r="B937" s="3">
        <v>345</v>
      </c>
    </row>
    <row r="938" ht="13.8" spans="2:2">
      <c r="B938" s="3">
        <v>345</v>
      </c>
    </row>
    <row r="939" ht="13.8" spans="2:2">
      <c r="B939" s="3">
        <v>345</v>
      </c>
    </row>
    <row r="940" ht="13.8" spans="2:2">
      <c r="B940" s="3">
        <v>345</v>
      </c>
    </row>
    <row r="941" ht="13.8" spans="2:2">
      <c r="B941" s="3">
        <v>345</v>
      </c>
    </row>
    <row r="942" ht="13.8" spans="2:2">
      <c r="B942" s="3">
        <v>345</v>
      </c>
    </row>
    <row r="943" ht="13.8" spans="2:2">
      <c r="B943" s="3">
        <v>345</v>
      </c>
    </row>
    <row r="944" ht="13.8" spans="2:2">
      <c r="B944" s="3">
        <v>345</v>
      </c>
    </row>
    <row r="945" ht="13.8" spans="2:2">
      <c r="B945" s="3">
        <v>345</v>
      </c>
    </row>
    <row r="946" ht="13.8" spans="2:2">
      <c r="B946" s="3">
        <v>345</v>
      </c>
    </row>
    <row r="947" ht="13.8" spans="2:2">
      <c r="B947" s="3">
        <v>345</v>
      </c>
    </row>
    <row r="948" ht="13.8" spans="2:2">
      <c r="B948" s="3">
        <v>345</v>
      </c>
    </row>
    <row r="949" ht="13.8" spans="2:2">
      <c r="B949" s="3">
        <v>345</v>
      </c>
    </row>
    <row r="950" ht="13.8" spans="2:2">
      <c r="B950" s="3">
        <v>345</v>
      </c>
    </row>
    <row r="951" ht="13.8" spans="2:2">
      <c r="B951" s="3">
        <v>345</v>
      </c>
    </row>
    <row r="952" ht="13.8" spans="2:2">
      <c r="B952" s="3">
        <v>345</v>
      </c>
    </row>
    <row r="953" ht="13.8" spans="2:2">
      <c r="B953" s="3">
        <v>345</v>
      </c>
    </row>
    <row r="954" ht="13.8" spans="2:2">
      <c r="B954" s="3">
        <v>345</v>
      </c>
    </row>
    <row r="955" ht="13.8" spans="2:2">
      <c r="B955" s="3">
        <v>345</v>
      </c>
    </row>
    <row r="956" ht="13.8" spans="2:2">
      <c r="B956" s="3">
        <v>345</v>
      </c>
    </row>
    <row r="957" ht="13.8" spans="2:2">
      <c r="B957" s="3">
        <v>345</v>
      </c>
    </row>
    <row r="958" ht="13.8" spans="2:2">
      <c r="B958" s="3">
        <v>345</v>
      </c>
    </row>
    <row r="959" ht="13.8" spans="2:2">
      <c r="B959" s="3">
        <v>345</v>
      </c>
    </row>
    <row r="960" ht="13.8" spans="2:2">
      <c r="B960" s="3">
        <v>345</v>
      </c>
    </row>
    <row r="961" ht="13.8" spans="2:2">
      <c r="B961" s="3">
        <v>345</v>
      </c>
    </row>
    <row r="962" ht="13.8" spans="2:2">
      <c r="B962" s="3">
        <v>346</v>
      </c>
    </row>
    <row r="963" ht="13.8" spans="2:2">
      <c r="B963" s="3">
        <v>347</v>
      </c>
    </row>
    <row r="964" ht="13.8" spans="2:2">
      <c r="B964" s="3">
        <v>348</v>
      </c>
    </row>
    <row r="965" ht="13.8" spans="2:2">
      <c r="B965" s="3">
        <v>349</v>
      </c>
    </row>
    <row r="966" ht="13.8" spans="2:2">
      <c r="B966" s="3">
        <v>349</v>
      </c>
    </row>
    <row r="967" ht="13.8" spans="2:2">
      <c r="B967" s="3">
        <v>349</v>
      </c>
    </row>
    <row r="968" ht="13.8" spans="2:2">
      <c r="B968" s="3">
        <v>349</v>
      </c>
    </row>
    <row r="969" ht="13.8" spans="2:2">
      <c r="B969" s="3">
        <v>349</v>
      </c>
    </row>
    <row r="970" ht="13.8" spans="2:2">
      <c r="B970" s="3">
        <v>350</v>
      </c>
    </row>
    <row r="971" ht="13.8" spans="2:2">
      <c r="B971" s="3">
        <v>350</v>
      </c>
    </row>
    <row r="972" ht="13.8" spans="2:2">
      <c r="B972" s="3">
        <v>351</v>
      </c>
    </row>
    <row r="973" ht="13.8" spans="2:2">
      <c r="B973" s="3">
        <v>352</v>
      </c>
    </row>
    <row r="974" ht="13.8" spans="2:2">
      <c r="B974" s="3">
        <v>352</v>
      </c>
    </row>
    <row r="975" ht="13.8" spans="2:2">
      <c r="B975" s="3">
        <v>353</v>
      </c>
    </row>
    <row r="976" ht="13.8" spans="2:2">
      <c r="B976" s="3">
        <v>354</v>
      </c>
    </row>
    <row r="977" ht="13.8" spans="2:2">
      <c r="B977" s="3">
        <v>354</v>
      </c>
    </row>
    <row r="978" ht="13.8" spans="2:2">
      <c r="B978" s="3">
        <v>355</v>
      </c>
    </row>
    <row r="979" ht="13.8" spans="2:2">
      <c r="B979" s="3">
        <v>355</v>
      </c>
    </row>
    <row r="980" ht="13.8" spans="2:2">
      <c r="B980" s="3">
        <v>355</v>
      </c>
    </row>
    <row r="981" ht="13.8" spans="2:2">
      <c r="B981" s="3">
        <v>355</v>
      </c>
    </row>
    <row r="982" ht="13.8" spans="2:2">
      <c r="B982" s="3">
        <v>355</v>
      </c>
    </row>
    <row r="983" ht="13.8" spans="2:2">
      <c r="B983" s="3">
        <v>355</v>
      </c>
    </row>
    <row r="984" ht="13.8" spans="2:2">
      <c r="B984" s="3">
        <v>355</v>
      </c>
    </row>
    <row r="985" ht="13.8" spans="2:2">
      <c r="B985" s="3">
        <v>355</v>
      </c>
    </row>
    <row r="986" ht="13.8" spans="2:2">
      <c r="B986" s="3">
        <v>355</v>
      </c>
    </row>
    <row r="987" ht="13.8" spans="2:2">
      <c r="B987" s="3">
        <v>355</v>
      </c>
    </row>
    <row r="988" ht="13.8" spans="2:2">
      <c r="B988" s="3">
        <v>355</v>
      </c>
    </row>
    <row r="989" ht="13.8" spans="2:2">
      <c r="B989" s="3">
        <v>355</v>
      </c>
    </row>
    <row r="990" ht="13.8" spans="2:2">
      <c r="B990" s="3">
        <v>355</v>
      </c>
    </row>
    <row r="991" ht="13.8" spans="2:2">
      <c r="B991" s="3">
        <v>355</v>
      </c>
    </row>
    <row r="992" ht="13.8" spans="2:2">
      <c r="B992" s="3">
        <v>355</v>
      </c>
    </row>
    <row r="993" ht="13.8" spans="2:2">
      <c r="B993" s="3">
        <v>355</v>
      </c>
    </row>
    <row r="994" ht="13.8" spans="2:2">
      <c r="B994" s="3">
        <v>355</v>
      </c>
    </row>
    <row r="995" ht="13.8" spans="2:2">
      <c r="B995" s="3">
        <v>355</v>
      </c>
    </row>
    <row r="996" ht="13.8" spans="2:2">
      <c r="B996" s="3">
        <v>355</v>
      </c>
    </row>
    <row r="997" ht="13.8" spans="2:2">
      <c r="B997" s="3">
        <v>355</v>
      </c>
    </row>
    <row r="998" ht="13.8" spans="2:2">
      <c r="B998" s="3">
        <v>355</v>
      </c>
    </row>
    <row r="999" ht="13.8" spans="2:2">
      <c r="B999" s="3">
        <v>355</v>
      </c>
    </row>
    <row r="1000" ht="13.8" spans="2:2">
      <c r="B1000" s="3">
        <v>355</v>
      </c>
    </row>
    <row r="1001" ht="13.8" spans="2:2">
      <c r="B1001" s="3">
        <v>355</v>
      </c>
    </row>
    <row r="1002" ht="13.8" spans="2:2">
      <c r="B1002" s="3">
        <v>355</v>
      </c>
    </row>
    <row r="1003" ht="13.8" spans="2:2">
      <c r="B1003" s="3">
        <v>355</v>
      </c>
    </row>
    <row r="1004" ht="13.8" spans="2:2">
      <c r="B1004" s="3">
        <v>356</v>
      </c>
    </row>
    <row r="1005" ht="13.8" spans="2:2">
      <c r="B1005" s="3">
        <v>357</v>
      </c>
    </row>
    <row r="1006" ht="13.8" spans="2:2">
      <c r="B1006" s="3">
        <v>358</v>
      </c>
    </row>
    <row r="1007" ht="13.8" spans="2:2">
      <c r="B1007" s="3">
        <v>359</v>
      </c>
    </row>
    <row r="1008" ht="13.8" spans="2:2">
      <c r="B1008" s="3">
        <v>359</v>
      </c>
    </row>
    <row r="1009" ht="13.8" spans="2:2">
      <c r="B1009" s="3">
        <v>359</v>
      </c>
    </row>
    <row r="1010" ht="13.8" spans="2:2">
      <c r="B1010" s="3">
        <v>359</v>
      </c>
    </row>
    <row r="1011" ht="13.8" spans="2:2">
      <c r="B1011" s="3">
        <v>359</v>
      </c>
    </row>
    <row r="1012" ht="13.8" spans="2:2">
      <c r="B1012" s="3">
        <v>360</v>
      </c>
    </row>
    <row r="1013" ht="13.8" spans="2:2">
      <c r="B1013" s="3">
        <v>360</v>
      </c>
    </row>
    <row r="1014" ht="13.8" spans="2:2">
      <c r="B1014" s="3">
        <v>361</v>
      </c>
    </row>
    <row r="1015" ht="13.8" spans="2:2">
      <c r="B1015" s="3">
        <v>362</v>
      </c>
    </row>
    <row r="1016" ht="13.8" spans="2:2">
      <c r="B1016" s="3">
        <v>363</v>
      </c>
    </row>
    <row r="1017" ht="13.8" spans="2:2">
      <c r="B1017" s="3">
        <v>364</v>
      </c>
    </row>
    <row r="1018" ht="13.8" spans="2:2">
      <c r="B1018" s="3">
        <v>364</v>
      </c>
    </row>
    <row r="1019" ht="13.8" spans="2:2">
      <c r="B1019" s="3">
        <v>365</v>
      </c>
    </row>
    <row r="1020" ht="13.8" spans="2:2">
      <c r="B1020" s="3">
        <v>365</v>
      </c>
    </row>
    <row r="1021" ht="13.8" spans="2:2">
      <c r="B1021" s="3">
        <v>365</v>
      </c>
    </row>
    <row r="1022" ht="13.8" spans="2:2">
      <c r="B1022" s="3">
        <v>365</v>
      </c>
    </row>
    <row r="1023" ht="13.8" spans="2:2">
      <c r="B1023" s="3">
        <v>365</v>
      </c>
    </row>
    <row r="1024" ht="13.8" spans="2:2">
      <c r="B1024" s="3">
        <v>365</v>
      </c>
    </row>
    <row r="1025" ht="13.8" spans="2:2">
      <c r="B1025" s="3">
        <v>365</v>
      </c>
    </row>
    <row r="1026" ht="13.8" spans="2:2">
      <c r="B1026" s="3">
        <v>365</v>
      </c>
    </row>
    <row r="1027" ht="13.8" spans="2:2">
      <c r="B1027" s="3">
        <v>365</v>
      </c>
    </row>
    <row r="1028" ht="13.8" spans="2:2">
      <c r="B1028" s="3">
        <v>365</v>
      </c>
    </row>
    <row r="1029" ht="13.8" spans="2:2">
      <c r="B1029" s="3">
        <v>365</v>
      </c>
    </row>
    <row r="1030" ht="13.8" spans="2:2">
      <c r="B1030" s="3">
        <v>365</v>
      </c>
    </row>
    <row r="1031" ht="13.8" spans="2:2">
      <c r="B1031" s="3">
        <v>365</v>
      </c>
    </row>
    <row r="1032" ht="13.8" spans="2:2">
      <c r="B1032" s="3">
        <v>365</v>
      </c>
    </row>
    <row r="1033" ht="13.8" spans="2:2">
      <c r="B1033" s="3">
        <v>365</v>
      </c>
    </row>
    <row r="1034" ht="13.8" spans="2:2">
      <c r="B1034" s="3">
        <v>365</v>
      </c>
    </row>
    <row r="1035" ht="13.8" spans="2:2">
      <c r="B1035" s="3">
        <v>365</v>
      </c>
    </row>
    <row r="1036" ht="13.8" spans="2:2">
      <c r="B1036" s="3">
        <v>365</v>
      </c>
    </row>
    <row r="1037" ht="13.8" spans="2:2">
      <c r="B1037" s="3">
        <v>365</v>
      </c>
    </row>
    <row r="1038" ht="13.8" spans="2:2">
      <c r="B1038" s="3">
        <v>365</v>
      </c>
    </row>
    <row r="1039" ht="13.8" spans="2:2">
      <c r="B1039" s="3">
        <v>365</v>
      </c>
    </row>
    <row r="1040" ht="13.8" spans="2:2">
      <c r="B1040" s="3">
        <v>365</v>
      </c>
    </row>
    <row r="1041" ht="13.8" spans="2:2">
      <c r="B1041" s="3">
        <v>365</v>
      </c>
    </row>
    <row r="1042" ht="13.8" spans="2:2">
      <c r="B1042" s="3">
        <v>365</v>
      </c>
    </row>
    <row r="1043" ht="13.8" spans="2:2">
      <c r="B1043" s="3">
        <v>365</v>
      </c>
    </row>
    <row r="1044" ht="13.8" spans="2:2">
      <c r="B1044" s="3">
        <v>365</v>
      </c>
    </row>
    <row r="1045" ht="13.8" spans="2:2">
      <c r="B1045" s="3">
        <v>366</v>
      </c>
    </row>
    <row r="1046" ht="13.8" spans="2:2">
      <c r="B1046" s="3">
        <v>367</v>
      </c>
    </row>
    <row r="1047" ht="13.8" spans="2:2">
      <c r="B1047" s="3">
        <v>368</v>
      </c>
    </row>
    <row r="1048" ht="13.8" spans="2:2">
      <c r="B1048" s="3">
        <v>369</v>
      </c>
    </row>
    <row r="1049" ht="13.8" spans="2:2">
      <c r="B1049" s="3">
        <v>369</v>
      </c>
    </row>
    <row r="1050" ht="13.8" spans="2:2">
      <c r="B1050" s="3">
        <v>369</v>
      </c>
    </row>
    <row r="1051" ht="13.8" spans="2:2">
      <c r="B1051" s="3">
        <v>369</v>
      </c>
    </row>
    <row r="1052" ht="13.8" spans="2:2">
      <c r="B1052" s="3">
        <v>369</v>
      </c>
    </row>
    <row r="1053" ht="13.8" spans="2:2">
      <c r="B1053" s="3">
        <v>370</v>
      </c>
    </row>
    <row r="1054" ht="13.8" spans="2:2">
      <c r="B1054" s="3">
        <v>370</v>
      </c>
    </row>
    <row r="1055" ht="13.8" spans="2:2">
      <c r="B1055" s="3">
        <v>371</v>
      </c>
    </row>
    <row r="1056" ht="13.8" spans="2:2">
      <c r="B1056" s="3">
        <v>372</v>
      </c>
    </row>
    <row r="1057" ht="13.8" spans="2:2">
      <c r="B1057" s="3">
        <v>372</v>
      </c>
    </row>
    <row r="1058" ht="13.8" spans="2:2">
      <c r="B1058" s="3">
        <v>373</v>
      </c>
    </row>
    <row r="1059" ht="13.8" spans="2:2">
      <c r="B1059" s="3">
        <v>374</v>
      </c>
    </row>
    <row r="1060" ht="13.8" spans="2:2">
      <c r="B1060" s="3">
        <v>374</v>
      </c>
    </row>
    <row r="1061" ht="13.8" spans="2:2">
      <c r="B1061" s="3">
        <v>375</v>
      </c>
    </row>
    <row r="1062" ht="13.8" spans="2:2">
      <c r="B1062" s="3">
        <v>375</v>
      </c>
    </row>
    <row r="1063" ht="13.8" spans="2:2">
      <c r="B1063" s="3">
        <v>375</v>
      </c>
    </row>
    <row r="1064" ht="13.8" spans="2:2">
      <c r="B1064" s="3">
        <v>375</v>
      </c>
    </row>
    <row r="1065" ht="13.8" spans="2:2">
      <c r="B1065" s="3">
        <v>375</v>
      </c>
    </row>
    <row r="1066" ht="13.8" spans="2:2">
      <c r="B1066" s="3">
        <v>375</v>
      </c>
    </row>
    <row r="1067" ht="13.8" spans="2:2">
      <c r="B1067" s="3">
        <v>375</v>
      </c>
    </row>
    <row r="1068" ht="13.8" spans="2:2">
      <c r="B1068" s="3">
        <v>375</v>
      </c>
    </row>
    <row r="1069" ht="13.8" spans="2:2">
      <c r="B1069" s="3">
        <v>375</v>
      </c>
    </row>
    <row r="1070" ht="13.8" spans="2:2">
      <c r="B1070" s="3">
        <v>375</v>
      </c>
    </row>
    <row r="1071" ht="13.8" spans="2:2">
      <c r="B1071" s="3">
        <v>375</v>
      </c>
    </row>
    <row r="1072" ht="13.8" spans="2:2">
      <c r="B1072" s="3">
        <v>375</v>
      </c>
    </row>
    <row r="1073" ht="13.8" spans="2:2">
      <c r="B1073" s="3">
        <v>375</v>
      </c>
    </row>
    <row r="1074" ht="13.8" spans="2:2">
      <c r="B1074" s="3">
        <v>375</v>
      </c>
    </row>
    <row r="1075" ht="13.8" spans="2:2">
      <c r="B1075" s="3">
        <v>375</v>
      </c>
    </row>
    <row r="1076" ht="13.8" spans="2:2">
      <c r="B1076" s="3">
        <v>375</v>
      </c>
    </row>
    <row r="1077" ht="13.8" spans="2:2">
      <c r="B1077" s="3">
        <v>375</v>
      </c>
    </row>
    <row r="1078" ht="13.8" spans="2:2">
      <c r="B1078" s="3">
        <v>375</v>
      </c>
    </row>
    <row r="1079" ht="13.8" spans="2:2">
      <c r="B1079" s="3">
        <v>375</v>
      </c>
    </row>
    <row r="1080" ht="13.8" spans="2:2">
      <c r="B1080" s="3">
        <v>375</v>
      </c>
    </row>
    <row r="1081" ht="13.8" spans="2:2">
      <c r="B1081" s="3">
        <v>375</v>
      </c>
    </row>
    <row r="1082" ht="13.8" spans="2:2">
      <c r="B1082" s="3">
        <v>375</v>
      </c>
    </row>
    <row r="1083" ht="13.8" spans="2:2">
      <c r="B1083" s="3">
        <v>375</v>
      </c>
    </row>
    <row r="1084" ht="13.8" spans="2:2">
      <c r="B1084" s="3">
        <v>375</v>
      </c>
    </row>
    <row r="1085" ht="13.8" spans="2:2">
      <c r="B1085" s="3">
        <v>375</v>
      </c>
    </row>
    <row r="1086" ht="13.8" spans="2:2">
      <c r="B1086" s="3">
        <v>375</v>
      </c>
    </row>
    <row r="1087" ht="13.8" spans="2:2">
      <c r="B1087" s="3">
        <v>376</v>
      </c>
    </row>
    <row r="1088" ht="13.8" spans="2:2">
      <c r="B1088" s="3">
        <v>377</v>
      </c>
    </row>
    <row r="1089" ht="13.8" spans="2:2">
      <c r="B1089" s="3">
        <v>378</v>
      </c>
    </row>
    <row r="1090" ht="13.8" spans="2:2">
      <c r="B1090" s="3">
        <v>379</v>
      </c>
    </row>
    <row r="1091" ht="13.8" spans="2:2">
      <c r="B1091" s="3">
        <v>379</v>
      </c>
    </row>
    <row r="1092" ht="13.8" spans="2:2">
      <c r="B1092" s="3">
        <v>379</v>
      </c>
    </row>
    <row r="1093" ht="13.8" spans="2:2">
      <c r="B1093" s="3">
        <v>379</v>
      </c>
    </row>
    <row r="1094" ht="13.8" spans="2:2">
      <c r="B1094" s="3">
        <v>379</v>
      </c>
    </row>
    <row r="1095" ht="13.8" spans="2:2">
      <c r="B1095" s="3">
        <v>380</v>
      </c>
    </row>
    <row r="1096" ht="13.8" spans="2:2">
      <c r="B1096" s="3">
        <v>380</v>
      </c>
    </row>
    <row r="1097" ht="13.8" spans="2:2">
      <c r="B1097" s="3">
        <v>381</v>
      </c>
    </row>
    <row r="1098" ht="13.8" spans="2:2">
      <c r="B1098" s="3">
        <v>382</v>
      </c>
    </row>
    <row r="1099" ht="13.8" spans="2:2">
      <c r="B1099" s="3">
        <v>382</v>
      </c>
    </row>
    <row r="1100" ht="13.8" spans="2:2">
      <c r="B1100" s="3">
        <v>383</v>
      </c>
    </row>
    <row r="1101" ht="13.8" spans="2:2">
      <c r="B1101" s="3">
        <v>384</v>
      </c>
    </row>
    <row r="1102" ht="13.8" spans="2:2">
      <c r="B1102" s="3">
        <v>384</v>
      </c>
    </row>
    <row r="1103" ht="13.8" spans="2:2">
      <c r="B1103" s="3">
        <v>385</v>
      </c>
    </row>
    <row r="1104" ht="13.8" spans="2:2">
      <c r="B1104" s="3">
        <v>385</v>
      </c>
    </row>
    <row r="1105" ht="13.8" spans="2:2">
      <c r="B1105" s="3">
        <v>385</v>
      </c>
    </row>
    <row r="1106" ht="13.8" spans="2:2">
      <c r="B1106" s="3">
        <v>385</v>
      </c>
    </row>
    <row r="1107" ht="13.8" spans="2:2">
      <c r="B1107" s="3">
        <v>385</v>
      </c>
    </row>
    <row r="1108" ht="13.8" spans="2:2">
      <c r="B1108" s="3">
        <v>385</v>
      </c>
    </row>
    <row r="1109" ht="13.8" spans="2:2">
      <c r="B1109" s="3">
        <v>385</v>
      </c>
    </row>
    <row r="1110" ht="13.8" spans="2:2">
      <c r="B1110" s="3">
        <v>385</v>
      </c>
    </row>
    <row r="1111" ht="13.8" spans="2:2">
      <c r="B1111" s="3">
        <v>385</v>
      </c>
    </row>
    <row r="1112" ht="13.8" spans="2:2">
      <c r="B1112" s="3">
        <v>385</v>
      </c>
    </row>
    <row r="1113" ht="13.8" spans="2:2">
      <c r="B1113" s="3">
        <v>385</v>
      </c>
    </row>
    <row r="1114" ht="13.8" spans="2:2">
      <c r="B1114" s="3">
        <v>385</v>
      </c>
    </row>
    <row r="1115" ht="13.8" spans="2:2">
      <c r="B1115" s="3">
        <v>385</v>
      </c>
    </row>
    <row r="1116" ht="13.8" spans="2:2">
      <c r="B1116" s="3">
        <v>385</v>
      </c>
    </row>
    <row r="1117" ht="13.8" spans="2:2">
      <c r="B1117" s="3">
        <v>385</v>
      </c>
    </row>
    <row r="1118" ht="13.8" spans="2:2">
      <c r="B1118" s="3">
        <v>385</v>
      </c>
    </row>
    <row r="1119" ht="13.8" spans="2:2">
      <c r="B1119" s="3">
        <v>385</v>
      </c>
    </row>
    <row r="1120" ht="13.8" spans="2:2">
      <c r="B1120" s="3">
        <v>385</v>
      </c>
    </row>
    <row r="1121" ht="13.8" spans="2:2">
      <c r="B1121" s="3">
        <v>385</v>
      </c>
    </row>
    <row r="1122" ht="13.8" spans="2:2">
      <c r="B1122" s="3">
        <v>385</v>
      </c>
    </row>
    <row r="1123" ht="13.8" spans="2:2">
      <c r="B1123" s="3">
        <v>385</v>
      </c>
    </row>
    <row r="1124" ht="13.8" spans="2:2">
      <c r="B1124" s="3">
        <v>385</v>
      </c>
    </row>
    <row r="1125" ht="13.8" spans="2:2">
      <c r="B1125" s="3">
        <v>386</v>
      </c>
    </row>
    <row r="1126" ht="13.8" spans="2:2">
      <c r="B1126" s="3">
        <v>386</v>
      </c>
    </row>
    <row r="1127" ht="13.8" spans="2:2">
      <c r="B1127" s="3">
        <v>386</v>
      </c>
    </row>
    <row r="1128" ht="13.8" spans="2:2">
      <c r="B1128" s="3">
        <v>386</v>
      </c>
    </row>
    <row r="1129" ht="13.8" spans="2:2">
      <c r="B1129" s="3">
        <v>387</v>
      </c>
    </row>
    <row r="1130" ht="13.8" spans="2:2">
      <c r="B1130" s="3">
        <v>388</v>
      </c>
    </row>
    <row r="1131" ht="13.8" spans="2:2">
      <c r="B1131" s="3">
        <v>389</v>
      </c>
    </row>
    <row r="1132" ht="13.8" spans="2:2">
      <c r="B1132" s="3">
        <v>390</v>
      </c>
    </row>
    <row r="1133" ht="13.8" spans="2:2">
      <c r="B1133" s="3">
        <v>390</v>
      </c>
    </row>
    <row r="1134" ht="13.8" spans="2:2">
      <c r="B1134" s="3">
        <v>390</v>
      </c>
    </row>
    <row r="1135" ht="13.8" spans="2:2">
      <c r="B1135" s="3">
        <v>390</v>
      </c>
    </row>
    <row r="1136" ht="13.8" spans="2:2">
      <c r="B1136" s="3">
        <v>390</v>
      </c>
    </row>
    <row r="1137" ht="13.8" spans="2:2">
      <c r="B1137" s="3">
        <v>391</v>
      </c>
    </row>
    <row r="1138" ht="13.8" spans="2:2">
      <c r="B1138" s="3">
        <v>391</v>
      </c>
    </row>
    <row r="1139" ht="13.8" spans="2:2">
      <c r="B1139" s="3">
        <v>392</v>
      </c>
    </row>
    <row r="1140" ht="13.8" spans="2:2">
      <c r="B1140" s="3">
        <v>393</v>
      </c>
    </row>
    <row r="1141" ht="13.8" spans="2:2">
      <c r="B1141" s="3">
        <v>393</v>
      </c>
    </row>
    <row r="1142" ht="13.8" spans="2:2">
      <c r="B1142" s="3">
        <v>394</v>
      </c>
    </row>
    <row r="1143" ht="13.8" spans="2:2">
      <c r="B1143" s="3">
        <v>395</v>
      </c>
    </row>
    <row r="1144" ht="13.8" spans="2:2">
      <c r="B1144" s="3">
        <v>395</v>
      </c>
    </row>
    <row r="1145" ht="13.8" spans="2:2">
      <c r="B1145" s="3">
        <v>396</v>
      </c>
    </row>
    <row r="1146" ht="13.8" spans="2:2">
      <c r="B1146" s="3">
        <v>396</v>
      </c>
    </row>
    <row r="1147" ht="13.8" spans="2:2">
      <c r="B1147" s="3">
        <v>396</v>
      </c>
    </row>
    <row r="1148" ht="13.8" spans="2:2">
      <c r="B1148" s="3">
        <v>397</v>
      </c>
    </row>
    <row r="1149" ht="13.8" spans="2:2">
      <c r="B1149" s="3">
        <v>398</v>
      </c>
    </row>
    <row r="1150" ht="13.8" spans="2:2">
      <c r="B1150" s="3">
        <v>399</v>
      </c>
    </row>
    <row r="1151" ht="13.8" spans="2:2">
      <c r="B1151" s="3">
        <v>400</v>
      </c>
    </row>
    <row r="1152" ht="13.8" spans="2:2">
      <c r="B1152" s="3">
        <v>401</v>
      </c>
    </row>
    <row r="1153" ht="13.8" spans="2:2">
      <c r="B1153" s="3">
        <v>402</v>
      </c>
    </row>
    <row r="1154" ht="13.8" spans="2:2">
      <c r="B1154" s="3">
        <v>403</v>
      </c>
    </row>
    <row r="1155" ht="13.8" spans="2:2">
      <c r="B1155" s="3">
        <v>404</v>
      </c>
    </row>
    <row r="1156" ht="13.8" spans="2:2">
      <c r="B1156" s="3">
        <v>404</v>
      </c>
    </row>
    <row r="1157" ht="13.8" spans="2:2">
      <c r="B1157" s="3">
        <v>405</v>
      </c>
    </row>
    <row r="1158" ht="13.8" spans="2:2">
      <c r="B1158" s="3">
        <v>406</v>
      </c>
    </row>
    <row r="1159" ht="13.8" spans="2:2">
      <c r="B1159" s="3">
        <v>407</v>
      </c>
    </row>
    <row r="1160" ht="13.8" spans="2:2">
      <c r="B1160" s="3">
        <v>407</v>
      </c>
    </row>
    <row r="1161" ht="13.8" spans="2:2">
      <c r="B1161" s="3">
        <v>408</v>
      </c>
    </row>
    <row r="1162" ht="13.8" spans="2:2">
      <c r="B1162" s="3">
        <v>409</v>
      </c>
    </row>
    <row r="1163" ht="13.8" spans="2:2">
      <c r="B1163" s="3">
        <v>410</v>
      </c>
    </row>
    <row r="1164" ht="13.8" spans="2:2">
      <c r="B1164" s="3">
        <v>411</v>
      </c>
    </row>
    <row r="1165" ht="13.8" spans="2:2">
      <c r="B1165" s="3">
        <v>412</v>
      </c>
    </row>
    <row r="1166" ht="13.8" spans="2:2">
      <c r="B1166" s="3">
        <v>413</v>
      </c>
    </row>
    <row r="1167" ht="13.8" spans="2:2">
      <c r="B1167" s="3">
        <v>414</v>
      </c>
    </row>
    <row r="1168" ht="13.8" spans="2:2">
      <c r="B1168" s="3">
        <v>415</v>
      </c>
    </row>
    <row r="1169" ht="13.8" spans="2:2">
      <c r="B1169" s="3">
        <v>416</v>
      </c>
    </row>
    <row r="1170" ht="13.8" spans="2:2">
      <c r="B1170" s="3">
        <v>416</v>
      </c>
    </row>
    <row r="1171" ht="13.8" spans="2:2">
      <c r="B1171" s="3">
        <v>417</v>
      </c>
    </row>
    <row r="1172" ht="13.8" spans="2:2">
      <c r="B1172" s="3">
        <v>418</v>
      </c>
    </row>
    <row r="1173" ht="13.8" spans="2:2">
      <c r="B1173" s="3">
        <v>418</v>
      </c>
    </row>
    <row r="1174" ht="13.8" spans="2:2">
      <c r="B1174" s="3">
        <v>419</v>
      </c>
    </row>
    <row r="1175" ht="13.8" spans="2:2">
      <c r="B1175" s="3">
        <v>420</v>
      </c>
    </row>
    <row r="1176" ht="13.8" spans="2:2">
      <c r="B1176" s="3">
        <v>421</v>
      </c>
    </row>
    <row r="1177" ht="13.8" spans="2:2">
      <c r="B1177" s="3">
        <v>422</v>
      </c>
    </row>
    <row r="1178" ht="13.8" spans="2:2">
      <c r="B1178" s="3">
        <v>423</v>
      </c>
    </row>
    <row r="1179" ht="13.8" spans="2:2">
      <c r="B1179" s="3">
        <v>424</v>
      </c>
    </row>
    <row r="1180" ht="13.8" spans="2:2">
      <c r="B1180" s="3">
        <v>424</v>
      </c>
    </row>
    <row r="1181" ht="13.8" spans="2:2">
      <c r="B1181" s="3">
        <v>425</v>
      </c>
    </row>
    <row r="1182" ht="13.8" spans="2:2">
      <c r="B1182" s="3">
        <v>426</v>
      </c>
    </row>
    <row r="1183" ht="13.8" spans="2:2">
      <c r="B1183" s="3">
        <v>426</v>
      </c>
    </row>
    <row r="1184" ht="13.8" spans="2:2">
      <c r="B1184" s="3">
        <v>426</v>
      </c>
    </row>
    <row r="1185" ht="13.8" spans="2:2">
      <c r="B1185" s="3">
        <v>427</v>
      </c>
    </row>
    <row r="1186" ht="13.8" spans="2:2">
      <c r="B1186" s="3">
        <v>428</v>
      </c>
    </row>
    <row r="1187" ht="13.8" spans="2:2">
      <c r="B1187" s="3">
        <v>429</v>
      </c>
    </row>
    <row r="1188" ht="13.8" spans="2:2">
      <c r="B1188" s="3">
        <v>430</v>
      </c>
    </row>
    <row r="1189" ht="13.8" spans="2:2">
      <c r="B1189" s="3">
        <v>431</v>
      </c>
    </row>
    <row r="1190" ht="13.8" spans="2:2">
      <c r="B1190" s="3">
        <v>431</v>
      </c>
    </row>
    <row r="1191" ht="13.8" spans="2:2">
      <c r="B1191" s="3">
        <v>432</v>
      </c>
    </row>
    <row r="1192" ht="13.8" spans="2:2">
      <c r="B1192" s="3">
        <v>432</v>
      </c>
    </row>
    <row r="1193" ht="13.8" spans="2:2">
      <c r="B1193" s="3">
        <v>432</v>
      </c>
    </row>
    <row r="1194" ht="13.8" spans="2:2">
      <c r="B1194" s="3">
        <v>432</v>
      </c>
    </row>
    <row r="1195" ht="13.8" spans="2:2">
      <c r="B1195" s="3">
        <v>433</v>
      </c>
    </row>
    <row r="1196" ht="13.8" spans="2:2">
      <c r="B1196" s="3">
        <v>434</v>
      </c>
    </row>
    <row r="1197" ht="13.8" spans="2:2">
      <c r="B1197" s="3">
        <v>435</v>
      </c>
    </row>
    <row r="1198" ht="13.8" spans="2:2">
      <c r="B1198" s="3">
        <v>436</v>
      </c>
    </row>
    <row r="1199" ht="13.8" spans="2:2">
      <c r="B1199" s="3">
        <v>437</v>
      </c>
    </row>
    <row r="1200" ht="13.8" spans="2:2">
      <c r="B1200" s="3">
        <v>438</v>
      </c>
    </row>
    <row r="1201" ht="13.8" spans="2:2">
      <c r="B1201" s="3">
        <v>439</v>
      </c>
    </row>
    <row r="1202" ht="13.8" spans="2:2">
      <c r="B1202" s="3">
        <v>440</v>
      </c>
    </row>
    <row r="1203" ht="13.8" spans="2:2">
      <c r="B1203" s="3">
        <v>441</v>
      </c>
    </row>
    <row r="1204" ht="13.8" spans="2:2">
      <c r="B1204" s="3">
        <v>442</v>
      </c>
    </row>
    <row r="1205" ht="13.8" spans="2:2">
      <c r="B1205" s="3">
        <v>443</v>
      </c>
    </row>
    <row r="1206" ht="13.8" spans="2:2">
      <c r="B1206" s="3">
        <v>444</v>
      </c>
    </row>
    <row r="1207" ht="13.8" spans="2:2">
      <c r="B1207" s="3">
        <v>445</v>
      </c>
    </row>
    <row r="1208" ht="13.8" spans="2:2">
      <c r="B1208" s="3">
        <v>446</v>
      </c>
    </row>
    <row r="1209" ht="13.8" spans="2:2">
      <c r="B1209" s="3">
        <v>447</v>
      </c>
    </row>
    <row r="1210" ht="13.8" spans="2:2">
      <c r="B1210" s="3">
        <v>448</v>
      </c>
    </row>
    <row r="1211" ht="13.8" spans="2:2">
      <c r="B1211" s="3">
        <v>449</v>
      </c>
    </row>
    <row r="1212" ht="13.8" spans="2:2">
      <c r="B1212" s="3">
        <v>450</v>
      </c>
    </row>
    <row r="1213" ht="13.8" spans="2:2">
      <c r="B1213" s="3">
        <v>451</v>
      </c>
    </row>
    <row r="1214" ht="13.8" spans="2:2">
      <c r="B1214" s="3">
        <v>451</v>
      </c>
    </row>
    <row r="1215" ht="13.8" spans="2:2">
      <c r="B1215" s="3">
        <v>451</v>
      </c>
    </row>
    <row r="1216" ht="13.8" spans="2:2">
      <c r="B1216" s="3">
        <v>452</v>
      </c>
    </row>
    <row r="1217" ht="13.8" spans="2:2">
      <c r="B1217" s="3">
        <v>452</v>
      </c>
    </row>
    <row r="1218" ht="13.8" spans="2:2">
      <c r="B1218" s="3">
        <v>453</v>
      </c>
    </row>
    <row r="1219" ht="13.8" spans="2:2">
      <c r="B1219" s="3">
        <v>454</v>
      </c>
    </row>
    <row r="1220" ht="13.8" spans="2:2">
      <c r="B1220" s="3">
        <v>455</v>
      </c>
    </row>
    <row r="1221" ht="13.8" spans="2:2">
      <c r="B1221" s="3">
        <v>456</v>
      </c>
    </row>
    <row r="1222" ht="13.8" spans="2:2">
      <c r="B1222" s="3">
        <v>457</v>
      </c>
    </row>
    <row r="1223" ht="13.8" spans="2:2">
      <c r="B1223" s="3">
        <v>458</v>
      </c>
    </row>
    <row r="1224" ht="13.8" spans="2:2">
      <c r="B1224" s="3">
        <v>458</v>
      </c>
    </row>
    <row r="1225" ht="13.8" spans="2:2">
      <c r="B1225" s="3">
        <v>458</v>
      </c>
    </row>
    <row r="1226" ht="13.8" spans="2:2">
      <c r="B1226" s="3">
        <v>458</v>
      </c>
    </row>
    <row r="1227" ht="13.8" spans="2:2">
      <c r="B1227" s="3">
        <v>459</v>
      </c>
    </row>
    <row r="1228" ht="13.8" spans="2:2">
      <c r="B1228" s="3">
        <v>460</v>
      </c>
    </row>
    <row r="1229" ht="13.8" spans="2:2">
      <c r="B1229" s="3">
        <v>461</v>
      </c>
    </row>
    <row r="1230" ht="13.8" spans="2:2">
      <c r="B1230" s="3">
        <v>462</v>
      </c>
    </row>
    <row r="1231" ht="13.8" spans="2:2">
      <c r="B1231" s="3">
        <v>463</v>
      </c>
    </row>
    <row r="1232" ht="13.8" spans="2:2">
      <c r="B1232" s="3">
        <v>464</v>
      </c>
    </row>
    <row r="1233" ht="13.8" spans="2:2">
      <c r="B1233" s="3">
        <v>465</v>
      </c>
    </row>
    <row r="1234" ht="13.8" spans="2:2">
      <c r="B1234" s="3">
        <v>466</v>
      </c>
    </row>
    <row r="1235" ht="13.8" spans="2:2">
      <c r="B1235" s="3">
        <v>466</v>
      </c>
    </row>
    <row r="1236" ht="13.8" spans="2:2">
      <c r="B1236" s="3">
        <v>467</v>
      </c>
    </row>
    <row r="1237" ht="13.8" spans="2:2">
      <c r="B1237" s="3">
        <v>468</v>
      </c>
    </row>
    <row r="1238" ht="13.8" spans="2:2">
      <c r="B1238" s="3">
        <v>469</v>
      </c>
    </row>
    <row r="1239" ht="13.8" spans="2:2">
      <c r="B1239" s="3">
        <v>469</v>
      </c>
    </row>
    <row r="1240" ht="13.8" spans="2:2">
      <c r="B1240" s="3">
        <v>469</v>
      </c>
    </row>
    <row r="1241" ht="13.8" spans="2:2">
      <c r="B1241" s="3">
        <v>469</v>
      </c>
    </row>
    <row r="1242" ht="13.8" spans="2:2">
      <c r="B1242" s="3">
        <v>470</v>
      </c>
    </row>
    <row r="1243" ht="13.8" spans="2:2">
      <c r="B1243" s="3">
        <v>471</v>
      </c>
    </row>
    <row r="1244" ht="13.8" spans="2:2">
      <c r="B1244" s="3">
        <v>471</v>
      </c>
    </row>
    <row r="1245" ht="13.8" spans="2:2">
      <c r="B1245" s="3">
        <v>471</v>
      </c>
    </row>
    <row r="1246" ht="13.8" spans="2:2">
      <c r="B1246" s="3">
        <v>471</v>
      </c>
    </row>
    <row r="1247" ht="13.8" spans="2:2">
      <c r="B1247" s="3">
        <v>471</v>
      </c>
    </row>
    <row r="1248" ht="13.8" spans="2:2">
      <c r="B1248" s="3">
        <v>471</v>
      </c>
    </row>
    <row r="1249" ht="13.8" spans="2:2">
      <c r="B1249" s="3">
        <v>471</v>
      </c>
    </row>
    <row r="1250" ht="13.8" spans="2:2">
      <c r="B1250" s="3">
        <v>471</v>
      </c>
    </row>
    <row r="1251" ht="13.8" spans="2:2">
      <c r="B1251" s="3">
        <v>471</v>
      </c>
    </row>
    <row r="1252" ht="13.8" spans="2:2">
      <c r="B1252" s="3">
        <v>471</v>
      </c>
    </row>
    <row r="1253" ht="13.8" spans="2:2">
      <c r="B1253" s="3">
        <v>471</v>
      </c>
    </row>
    <row r="1254" ht="13.8" spans="2:2">
      <c r="B1254" s="3">
        <v>471</v>
      </c>
    </row>
    <row r="1255" ht="13.8" spans="2:2">
      <c r="B1255" s="3">
        <v>471</v>
      </c>
    </row>
    <row r="1256" ht="13.8" spans="2:2">
      <c r="B1256" s="3">
        <v>471</v>
      </c>
    </row>
    <row r="1257" ht="13.8" spans="2:2">
      <c r="B1257" s="3">
        <v>471</v>
      </c>
    </row>
    <row r="1258" ht="13.8" spans="2:2">
      <c r="B1258" s="3">
        <v>471</v>
      </c>
    </row>
    <row r="1259" ht="13.8" spans="2:2">
      <c r="B1259" s="3">
        <v>471</v>
      </c>
    </row>
    <row r="1260" ht="13.8" spans="2:2">
      <c r="B1260" s="3">
        <v>471</v>
      </c>
    </row>
    <row r="1261" ht="13.8" spans="2:2">
      <c r="B1261" s="3">
        <v>472</v>
      </c>
    </row>
    <row r="1262" ht="13.8" spans="2:2">
      <c r="B1262" s="3">
        <v>472</v>
      </c>
    </row>
    <row r="1263" ht="13.8" spans="2:2">
      <c r="B1263" s="3">
        <v>473</v>
      </c>
    </row>
    <row r="1264" ht="13.8" spans="2:2">
      <c r="B1264" s="3">
        <v>473</v>
      </c>
    </row>
    <row r="1265" ht="13.8" spans="2:2">
      <c r="B1265" s="3">
        <v>473</v>
      </c>
    </row>
    <row r="1266" ht="13.8" spans="2:2">
      <c r="B1266" s="3">
        <v>474</v>
      </c>
    </row>
    <row r="1267" ht="13.8" spans="2:2">
      <c r="B1267" s="3">
        <v>475</v>
      </c>
    </row>
    <row r="1268" ht="13.8" spans="2:2">
      <c r="B1268" s="3">
        <v>476</v>
      </c>
    </row>
    <row r="1269" ht="13.8" spans="2:2">
      <c r="B1269" s="3">
        <v>477</v>
      </c>
    </row>
    <row r="1270" ht="13.8" spans="2:2">
      <c r="B1270" s="3">
        <v>478</v>
      </c>
    </row>
    <row r="1271" ht="13.8" spans="2:2">
      <c r="B1271" s="3">
        <v>479</v>
      </c>
    </row>
    <row r="1272" ht="13.8" spans="2:2">
      <c r="B1272" s="3">
        <v>480</v>
      </c>
    </row>
    <row r="1273" ht="13.8" spans="2:2">
      <c r="B1273" s="3">
        <v>481</v>
      </c>
    </row>
    <row r="1274" ht="13.8" spans="2:2">
      <c r="B1274" s="3">
        <v>482</v>
      </c>
    </row>
    <row r="1275" ht="13.8" spans="2:2">
      <c r="B1275" s="3">
        <v>483</v>
      </c>
    </row>
    <row r="1276" ht="13.8" spans="2:2">
      <c r="B1276" s="3">
        <v>484</v>
      </c>
    </row>
    <row r="1277" ht="13.8" spans="2:2">
      <c r="B1277" s="3">
        <v>485</v>
      </c>
    </row>
    <row r="1278" ht="13.8" spans="2:2">
      <c r="B1278" s="3">
        <v>485</v>
      </c>
    </row>
    <row r="1279" ht="13.8" spans="2:2">
      <c r="B1279" s="3">
        <v>486</v>
      </c>
    </row>
    <row r="1280" ht="13.8" spans="2:2">
      <c r="B1280" s="3">
        <v>487</v>
      </c>
    </row>
    <row r="1281" ht="13.8" spans="2:2">
      <c r="B1281" s="3">
        <v>488</v>
      </c>
    </row>
    <row r="1282" ht="13.8" spans="2:2">
      <c r="B1282" s="3">
        <v>489</v>
      </c>
    </row>
    <row r="1283" ht="13.8" spans="2:2">
      <c r="B1283" s="3">
        <v>489</v>
      </c>
    </row>
    <row r="1284" ht="13.8" spans="2:2">
      <c r="B1284" s="3">
        <v>489</v>
      </c>
    </row>
    <row r="1285" ht="13.8" spans="2:2">
      <c r="B1285" s="3">
        <v>489</v>
      </c>
    </row>
    <row r="1286" ht="13.8" spans="2:2">
      <c r="B1286" s="3">
        <v>490</v>
      </c>
    </row>
    <row r="1287" ht="13.8" spans="2:2">
      <c r="B1287" s="3">
        <v>491</v>
      </c>
    </row>
    <row r="1288" ht="13.8" spans="2:2">
      <c r="B1288" s="3">
        <v>492</v>
      </c>
    </row>
    <row r="1289" ht="13.8" spans="2:2">
      <c r="B1289" s="3">
        <v>493</v>
      </c>
    </row>
    <row r="1290" ht="13.8" spans="2:2">
      <c r="B1290" s="3">
        <v>494</v>
      </c>
    </row>
    <row r="1291" ht="13.8" spans="2:2">
      <c r="B1291" s="3">
        <v>495</v>
      </c>
    </row>
    <row r="1292" ht="13.8" spans="2:2">
      <c r="B1292" s="3">
        <v>496</v>
      </c>
    </row>
    <row r="1293" ht="13.8" spans="2:2">
      <c r="B1293" s="3">
        <v>497</v>
      </c>
    </row>
    <row r="1294" ht="13.8" spans="2:2">
      <c r="B1294" s="3">
        <v>498</v>
      </c>
    </row>
    <row r="1295" ht="13.8" spans="2:2">
      <c r="B1295" s="3">
        <v>499</v>
      </c>
    </row>
    <row r="1296" ht="13.8" spans="2:2">
      <c r="B1296" s="3">
        <v>500</v>
      </c>
    </row>
    <row r="1297" ht="13.8" spans="2:2">
      <c r="B1297" s="3">
        <v>501</v>
      </c>
    </row>
    <row r="1298" ht="13.8" spans="2:2">
      <c r="B1298" s="3">
        <v>502</v>
      </c>
    </row>
    <row r="1299" ht="13.8" spans="2:2">
      <c r="B1299" s="3">
        <v>503</v>
      </c>
    </row>
    <row r="1300" ht="13.8" spans="2:2">
      <c r="B1300" s="3">
        <v>504</v>
      </c>
    </row>
    <row r="1301" ht="13.8" spans="2:2">
      <c r="B1301" s="3">
        <v>505</v>
      </c>
    </row>
    <row r="1302" ht="13.8" spans="2:2">
      <c r="B1302" s="3">
        <v>506</v>
      </c>
    </row>
    <row r="1303" ht="13.8" spans="2:2">
      <c r="B1303" s="3">
        <v>507</v>
      </c>
    </row>
    <row r="1304" ht="13.8" spans="2:2">
      <c r="B1304" s="3">
        <v>508</v>
      </c>
    </row>
    <row r="1305" ht="13.8" spans="2:2">
      <c r="B1305" s="3">
        <v>508</v>
      </c>
    </row>
    <row r="1306" ht="13.8" spans="2:2">
      <c r="B1306" s="3">
        <v>508</v>
      </c>
    </row>
    <row r="1307" ht="13.8" spans="2:2">
      <c r="B1307" s="3">
        <v>508</v>
      </c>
    </row>
    <row r="1308" ht="13.8" spans="2:2">
      <c r="B1308" s="3">
        <v>509</v>
      </c>
    </row>
    <row r="1309" ht="13.8" spans="2:2">
      <c r="B1309" s="3">
        <v>510</v>
      </c>
    </row>
    <row r="1310" ht="13.8" spans="2:2">
      <c r="B1310" s="3">
        <v>511</v>
      </c>
    </row>
    <row r="1311" ht="13.8" spans="2:2">
      <c r="B1311" s="3">
        <v>512</v>
      </c>
    </row>
    <row r="1312" ht="13.8" spans="2:2">
      <c r="B1312" s="3">
        <v>513</v>
      </c>
    </row>
    <row r="1313" ht="13.8" spans="2:2">
      <c r="B1313" s="3">
        <v>514</v>
      </c>
    </row>
    <row r="1314" ht="13.8" spans="2:2">
      <c r="B1314" s="3">
        <v>515</v>
      </c>
    </row>
    <row r="1315" ht="13.8" spans="2:2">
      <c r="B1315" s="3">
        <v>516</v>
      </c>
    </row>
    <row r="1316" ht="13.8" spans="2:2">
      <c r="B1316" s="3">
        <v>517</v>
      </c>
    </row>
    <row r="1317" ht="13.8" spans="2:2">
      <c r="B1317" s="3">
        <v>518</v>
      </c>
    </row>
    <row r="1318" ht="13.8" spans="2:2">
      <c r="B1318" s="3">
        <v>519</v>
      </c>
    </row>
    <row r="1319" ht="13.8" spans="2:2">
      <c r="B1319" s="3">
        <v>520</v>
      </c>
    </row>
    <row r="1320" ht="13.8" spans="2:2">
      <c r="B1320" s="3">
        <v>521</v>
      </c>
    </row>
    <row r="1321" ht="13.8" spans="2:2">
      <c r="B1321" s="3">
        <v>522</v>
      </c>
    </row>
    <row r="1322" ht="13.8" spans="2:2">
      <c r="B1322" s="3">
        <v>523</v>
      </c>
    </row>
    <row r="1323" ht="13.8" spans="2:2">
      <c r="B1323" s="3">
        <v>524</v>
      </c>
    </row>
    <row r="1324" ht="13.8" spans="2:2">
      <c r="B1324" s="3">
        <v>525</v>
      </c>
    </row>
    <row r="1325" ht="13.8" spans="2:2">
      <c r="B1325" s="3">
        <v>526</v>
      </c>
    </row>
    <row r="1326" ht="13.8" spans="2:2">
      <c r="B1326" s="3">
        <v>527</v>
      </c>
    </row>
    <row r="1327" ht="13.8" spans="2:2">
      <c r="B1327" s="3">
        <v>528</v>
      </c>
    </row>
    <row r="1328" ht="13.8" spans="2:2">
      <c r="B1328" s="3">
        <v>529</v>
      </c>
    </row>
    <row r="1329" ht="13.8" spans="2:2">
      <c r="B1329" s="3">
        <v>530</v>
      </c>
    </row>
    <row r="1330" ht="13.8" spans="2:2">
      <c r="B1330" s="3">
        <v>531</v>
      </c>
    </row>
    <row r="1331" ht="13.8" spans="2:2">
      <c r="B1331" s="3">
        <v>531</v>
      </c>
    </row>
    <row r="1332" ht="13.8" spans="2:2">
      <c r="B1332" s="3">
        <v>531</v>
      </c>
    </row>
    <row r="1333" ht="13.8" spans="2:2">
      <c r="B1333" s="3">
        <v>532</v>
      </c>
    </row>
    <row r="1334" ht="13.8" spans="2:2">
      <c r="B1334" s="3">
        <v>533</v>
      </c>
    </row>
    <row r="1335" ht="13.8" spans="2:2">
      <c r="B1335" s="3">
        <v>534</v>
      </c>
    </row>
    <row r="1336" ht="13.8" spans="2:2">
      <c r="B1336" s="3">
        <v>535</v>
      </c>
    </row>
    <row r="1337" ht="13.8" spans="2:2">
      <c r="B1337" s="3">
        <v>536</v>
      </c>
    </row>
    <row r="1338" ht="13.8" spans="2:2">
      <c r="B1338" s="3">
        <v>537</v>
      </c>
    </row>
    <row r="1339" ht="13.8" spans="2:2">
      <c r="B1339" s="3">
        <v>537</v>
      </c>
    </row>
    <row r="1340" ht="13.8" spans="2:2">
      <c r="B1340" s="3">
        <v>538</v>
      </c>
    </row>
    <row r="1341" ht="13.8" spans="2:2">
      <c r="B1341" s="3">
        <v>539</v>
      </c>
    </row>
    <row r="1342" ht="13.8" spans="2:2">
      <c r="B1342" s="3">
        <v>540</v>
      </c>
    </row>
    <row r="1343" ht="13.8" spans="2:2">
      <c r="B1343" s="3">
        <v>540</v>
      </c>
    </row>
    <row r="1344" ht="13.8" spans="2:2">
      <c r="B1344" s="3">
        <v>541</v>
      </c>
    </row>
    <row r="1345" ht="13.8" spans="2:2">
      <c r="B1345" s="3">
        <v>542</v>
      </c>
    </row>
    <row r="1346" ht="13.8" spans="2:2">
      <c r="B1346" s="3">
        <v>543</v>
      </c>
    </row>
    <row r="1347" ht="13.8" spans="2:2">
      <c r="B1347" s="3">
        <v>544</v>
      </c>
    </row>
    <row r="1348" ht="13.8" spans="2:2">
      <c r="B1348" s="3">
        <v>545</v>
      </c>
    </row>
    <row r="1349" ht="13.8" spans="2:2">
      <c r="B1349" s="3">
        <v>546</v>
      </c>
    </row>
    <row r="1350" ht="13.8" spans="2:2">
      <c r="B1350" s="3">
        <v>547</v>
      </c>
    </row>
    <row r="1351" ht="13.8" spans="2:2">
      <c r="B1351" s="3">
        <v>548</v>
      </c>
    </row>
    <row r="1352" ht="13.8" spans="2:2">
      <c r="B1352" s="3">
        <v>549</v>
      </c>
    </row>
    <row r="1353" ht="13.8" spans="2:2">
      <c r="B1353" s="3">
        <v>550</v>
      </c>
    </row>
    <row r="1354" ht="13.8" spans="2:2">
      <c r="B1354" s="3">
        <v>551</v>
      </c>
    </row>
    <row r="1355" ht="13.8" spans="2:2">
      <c r="B1355" s="3">
        <v>551</v>
      </c>
    </row>
    <row r="1356" ht="13.8" spans="2:2">
      <c r="B1356" s="3">
        <v>552</v>
      </c>
    </row>
    <row r="1357" ht="13.8" spans="2:2">
      <c r="B1357" s="3">
        <v>553</v>
      </c>
    </row>
    <row r="1358" ht="13.8" spans="2:2">
      <c r="B1358" s="3">
        <v>554</v>
      </c>
    </row>
    <row r="1359" ht="13.8" spans="2:2">
      <c r="B1359" s="3">
        <v>555</v>
      </c>
    </row>
    <row r="1360" ht="13.8" spans="2:2">
      <c r="B1360" s="3">
        <v>556</v>
      </c>
    </row>
    <row r="1361" ht="13.8" spans="2:2">
      <c r="B1361" s="3">
        <v>557</v>
      </c>
    </row>
    <row r="1362" ht="13.8" spans="2:2">
      <c r="B1362" s="3">
        <v>558</v>
      </c>
    </row>
    <row r="1363" ht="13.8" spans="2:2">
      <c r="B1363" s="3">
        <v>559</v>
      </c>
    </row>
    <row r="1364" ht="13.8" spans="2:2">
      <c r="B1364" s="3">
        <v>560</v>
      </c>
    </row>
    <row r="1365" ht="13.8" spans="2:2">
      <c r="B1365" s="3">
        <v>561</v>
      </c>
    </row>
    <row r="1366" ht="13.8" spans="2:2">
      <c r="B1366" s="3">
        <v>561</v>
      </c>
    </row>
    <row r="1367" ht="13.8" spans="2:2">
      <c r="B1367" s="3">
        <v>561</v>
      </c>
    </row>
    <row r="1368" ht="13.8" spans="2:2">
      <c r="B1368" s="3">
        <v>561</v>
      </c>
    </row>
    <row r="1369" ht="13.8" spans="2:2">
      <c r="B1369" s="3">
        <v>562</v>
      </c>
    </row>
    <row r="1370" ht="13.8" spans="2:2">
      <c r="B1370" s="3">
        <v>563</v>
      </c>
    </row>
    <row r="1371" ht="13.8" spans="2:2">
      <c r="B1371" s="3">
        <v>564</v>
      </c>
    </row>
    <row r="1372" ht="13.8" spans="2:2">
      <c r="B1372" s="3">
        <v>565</v>
      </c>
    </row>
    <row r="1373" ht="13.8" spans="2:2">
      <c r="B1373" s="3">
        <v>566</v>
      </c>
    </row>
    <row r="1374" ht="13.8" spans="2:2">
      <c r="B1374" s="3">
        <v>566</v>
      </c>
    </row>
    <row r="1375" ht="13.8" spans="2:2">
      <c r="B1375" s="3">
        <v>566</v>
      </c>
    </row>
    <row r="1376" ht="13.8" spans="2:2">
      <c r="B1376" s="3">
        <v>566</v>
      </c>
    </row>
    <row r="1377" ht="13.8" spans="2:2">
      <c r="B1377" s="3">
        <v>566</v>
      </c>
    </row>
    <row r="1378" ht="13.8" spans="2:2">
      <c r="B1378" s="3">
        <v>566</v>
      </c>
    </row>
    <row r="1379" ht="13.8" spans="2:2">
      <c r="B1379" s="3">
        <v>566</v>
      </c>
    </row>
    <row r="1380" ht="13.8" spans="2:2">
      <c r="B1380" s="3">
        <v>567</v>
      </c>
    </row>
    <row r="1381" ht="13.8" spans="2:2">
      <c r="B1381" s="3">
        <v>568</v>
      </c>
    </row>
    <row r="1382" ht="13.8" spans="2:2">
      <c r="B1382" s="3">
        <v>569</v>
      </c>
    </row>
    <row r="1383" ht="13.8" spans="2:2">
      <c r="B1383" s="3">
        <v>570</v>
      </c>
    </row>
    <row r="1384" ht="13.8" spans="2:2">
      <c r="B1384" s="3">
        <v>571</v>
      </c>
    </row>
    <row r="1385" ht="13.8" spans="2:2">
      <c r="B1385" s="3">
        <v>572</v>
      </c>
    </row>
    <row r="1386" ht="13.8" spans="2:2">
      <c r="B1386" s="3">
        <v>573</v>
      </c>
    </row>
    <row r="1387" ht="13.8" spans="2:2">
      <c r="B1387" s="3">
        <v>574</v>
      </c>
    </row>
    <row r="1388" ht="13.8" spans="2:2">
      <c r="B1388" s="3">
        <v>575</v>
      </c>
    </row>
    <row r="1389" ht="13.8" spans="2:2">
      <c r="B1389" s="3">
        <v>576</v>
      </c>
    </row>
    <row r="1390" ht="13.8" spans="2:2">
      <c r="B1390" s="3">
        <v>576</v>
      </c>
    </row>
    <row r="1391" ht="13.8" spans="2:2">
      <c r="B1391" s="3">
        <v>577</v>
      </c>
    </row>
    <row r="1392" ht="13.8" spans="2:2">
      <c r="B1392" s="3">
        <v>578</v>
      </c>
    </row>
    <row r="1393" ht="13.8" spans="2:2">
      <c r="B1393" s="3">
        <v>579</v>
      </c>
    </row>
    <row r="1394" ht="13.8" spans="2:2">
      <c r="B1394" s="3">
        <v>580</v>
      </c>
    </row>
    <row r="1395" ht="13.8" spans="2:2">
      <c r="B1395" s="3">
        <v>581</v>
      </c>
    </row>
    <row r="1396" ht="13.8" spans="2:2">
      <c r="B1396" s="3">
        <v>582</v>
      </c>
    </row>
    <row r="1397" ht="13.8" spans="2:2">
      <c r="B1397" s="3">
        <v>582</v>
      </c>
    </row>
    <row r="1398" ht="13.8" spans="2:2">
      <c r="B1398" s="3">
        <v>582</v>
      </c>
    </row>
    <row r="1399" ht="13.8" spans="2:2">
      <c r="B1399" s="3">
        <v>583</v>
      </c>
    </row>
    <row r="1400" ht="13.8" spans="2:2">
      <c r="B1400" s="3">
        <v>584</v>
      </c>
    </row>
    <row r="1401" ht="13.8" spans="2:2">
      <c r="B1401" s="3">
        <v>585</v>
      </c>
    </row>
    <row r="1402" ht="13.8" spans="2:2">
      <c r="B1402" s="3">
        <v>586</v>
      </c>
    </row>
    <row r="1403" ht="13.8" spans="2:2">
      <c r="B1403" s="3">
        <v>587</v>
      </c>
    </row>
    <row r="1404" ht="13.8" spans="2:2">
      <c r="B1404" s="3">
        <v>588</v>
      </c>
    </row>
    <row r="1405" ht="13.8" spans="2:2">
      <c r="B1405" s="3">
        <v>588</v>
      </c>
    </row>
    <row r="1406" ht="13.8" spans="2:2">
      <c r="B1406" s="3">
        <v>588</v>
      </c>
    </row>
    <row r="1407" ht="13.8" spans="2:2">
      <c r="B1407" s="3">
        <v>588</v>
      </c>
    </row>
    <row r="1408" ht="13.8" spans="2:2">
      <c r="B1408" s="3">
        <v>588</v>
      </c>
    </row>
    <row r="1409" ht="13.8" spans="2:2">
      <c r="B1409" s="3">
        <v>588</v>
      </c>
    </row>
    <row r="1410" ht="13.8" spans="2:2">
      <c r="B1410" s="3">
        <v>588</v>
      </c>
    </row>
    <row r="1411" ht="13.8" spans="2:2">
      <c r="B1411" s="3">
        <v>589</v>
      </c>
    </row>
    <row r="1412" ht="13.8" spans="2:2">
      <c r="B1412" s="3">
        <v>589</v>
      </c>
    </row>
    <row r="1413" ht="13.8" spans="2:2">
      <c r="B1413" s="3">
        <v>590</v>
      </c>
    </row>
    <row r="1414" ht="13.8" spans="2:2">
      <c r="B1414" s="3">
        <v>590</v>
      </c>
    </row>
    <row r="1415" ht="13.8" spans="2:2">
      <c r="B1415" s="3">
        <v>590</v>
      </c>
    </row>
    <row r="1416" ht="13.8" spans="2:2">
      <c r="B1416" s="3">
        <v>590</v>
      </c>
    </row>
    <row r="1417" ht="13.8" spans="2:2">
      <c r="B1417" s="3">
        <v>591</v>
      </c>
    </row>
    <row r="1418" ht="13.8" spans="2:2">
      <c r="B1418" s="3">
        <v>591</v>
      </c>
    </row>
    <row r="1419" ht="13.8" spans="2:2">
      <c r="B1419" s="3">
        <v>592</v>
      </c>
    </row>
    <row r="1420" ht="13.8" spans="2:2">
      <c r="B1420" s="3">
        <v>593</v>
      </c>
    </row>
    <row r="1421" ht="13.8" spans="2:2">
      <c r="B1421" s="3">
        <v>594</v>
      </c>
    </row>
    <row r="1422" ht="13.8" spans="2:2">
      <c r="B1422" s="3">
        <v>594</v>
      </c>
    </row>
    <row r="1423" ht="13.8" spans="2:2">
      <c r="B1423" s="3">
        <v>595</v>
      </c>
    </row>
    <row r="1424" ht="13.8" spans="2:2">
      <c r="B1424" s="3">
        <v>596</v>
      </c>
    </row>
    <row r="1425" ht="13.8" spans="2:2">
      <c r="B1425" s="3">
        <v>597</v>
      </c>
    </row>
    <row r="1426" ht="13.8" spans="2:2">
      <c r="B1426" s="3">
        <v>598</v>
      </c>
    </row>
    <row r="1427" ht="13.8" spans="2:2">
      <c r="B1427" s="3">
        <v>598</v>
      </c>
    </row>
    <row r="1428" ht="13.8" spans="2:2">
      <c r="B1428" s="3">
        <v>599</v>
      </c>
    </row>
    <row r="1429" ht="13.8" spans="2:2">
      <c r="B1429" s="3">
        <v>599</v>
      </c>
    </row>
    <row r="1430" ht="13.8" spans="2:2">
      <c r="B1430" s="3">
        <v>599</v>
      </c>
    </row>
    <row r="1431" ht="13.8" spans="2:2">
      <c r="B1431" s="3">
        <v>599</v>
      </c>
    </row>
    <row r="1432" ht="13.8" spans="2:2">
      <c r="B1432" s="3">
        <v>599</v>
      </c>
    </row>
    <row r="1433" ht="13.8" spans="2:2">
      <c r="B1433" s="3">
        <v>599</v>
      </c>
    </row>
    <row r="1434" ht="13.8" spans="2:2">
      <c r="B1434" s="3">
        <v>599</v>
      </c>
    </row>
    <row r="1435" ht="13.8" spans="2:2">
      <c r="B1435" s="3">
        <v>599</v>
      </c>
    </row>
    <row r="1436" ht="13.8" spans="2:2">
      <c r="B1436" s="3">
        <v>599</v>
      </c>
    </row>
    <row r="1437" ht="13.8" spans="2:2">
      <c r="B1437" s="3">
        <v>599</v>
      </c>
    </row>
    <row r="1438" ht="13.8" spans="2:2">
      <c r="B1438" s="3">
        <v>599</v>
      </c>
    </row>
    <row r="1439" ht="13.8" spans="2:2">
      <c r="B1439" s="3">
        <v>599</v>
      </c>
    </row>
    <row r="1440" ht="13.8" spans="2:2">
      <c r="B1440" s="3">
        <v>599</v>
      </c>
    </row>
    <row r="1441" ht="13.8" spans="2:2">
      <c r="B1441" s="3">
        <v>599</v>
      </c>
    </row>
    <row r="1442" ht="13.8" spans="2:2">
      <c r="B1442" s="3">
        <v>599</v>
      </c>
    </row>
    <row r="1443" ht="13.8" spans="2:2">
      <c r="B1443" s="3">
        <v>600</v>
      </c>
    </row>
    <row r="1444" ht="13.8" spans="2:2">
      <c r="B1444" s="3">
        <v>600</v>
      </c>
    </row>
    <row r="1445" ht="13.8" spans="2:2">
      <c r="B1445" s="3">
        <v>600</v>
      </c>
    </row>
    <row r="1446" ht="13.8" spans="2:2">
      <c r="B1446" s="3">
        <v>600</v>
      </c>
    </row>
    <row r="1447" ht="13.8" spans="2:2">
      <c r="B1447" s="3">
        <v>601</v>
      </c>
    </row>
    <row r="1448" ht="13.8" spans="2:2">
      <c r="B1448" s="3">
        <v>602</v>
      </c>
    </row>
    <row r="1449" ht="13.8" spans="2:2">
      <c r="B1449" s="3">
        <v>603</v>
      </c>
    </row>
    <row r="1450" ht="13.8" spans="2:2">
      <c r="B1450" s="3">
        <v>604</v>
      </c>
    </row>
    <row r="1451" ht="13.8" spans="2:2">
      <c r="B1451" s="3">
        <v>605</v>
      </c>
    </row>
    <row r="1452" ht="13.8" spans="2:2">
      <c r="B1452" s="3">
        <v>606</v>
      </c>
    </row>
    <row r="1453" ht="13.8" spans="2:2">
      <c r="B1453" s="3">
        <v>607</v>
      </c>
    </row>
    <row r="1454" ht="13.8" spans="2:2">
      <c r="B1454" s="3">
        <v>608</v>
      </c>
    </row>
    <row r="1455" ht="13.8" spans="2:2">
      <c r="B1455" s="3">
        <v>609</v>
      </c>
    </row>
    <row r="1456" ht="13.8" spans="2:2">
      <c r="B1456" s="3">
        <v>610</v>
      </c>
    </row>
    <row r="1457" ht="13.8" spans="2:2">
      <c r="B1457" s="3">
        <v>611</v>
      </c>
    </row>
    <row r="1458" ht="13.8" spans="2:2">
      <c r="B1458" s="3">
        <v>612</v>
      </c>
    </row>
    <row r="1459" ht="13.8" spans="2:2">
      <c r="B1459" s="3">
        <v>613</v>
      </c>
    </row>
    <row r="1460" ht="13.8" spans="2:2">
      <c r="B1460" s="3">
        <v>613</v>
      </c>
    </row>
    <row r="1461" ht="13.8" spans="2:2">
      <c r="B1461" s="3">
        <v>614</v>
      </c>
    </row>
    <row r="1462" ht="13.8" spans="2:2">
      <c r="B1462" s="3">
        <v>615</v>
      </c>
    </row>
    <row r="1463" ht="13.8" spans="2:2">
      <c r="B1463" s="3">
        <v>616</v>
      </c>
    </row>
    <row r="1464" ht="13.8" spans="2:2">
      <c r="B1464" s="3">
        <v>617</v>
      </c>
    </row>
    <row r="1465" ht="13.8" spans="2:2">
      <c r="B1465" s="3">
        <v>618</v>
      </c>
    </row>
    <row r="1466" ht="13.8" spans="2:2">
      <c r="B1466" s="3">
        <v>618</v>
      </c>
    </row>
    <row r="1467" ht="13.8" spans="2:2">
      <c r="B1467" s="3">
        <v>619</v>
      </c>
    </row>
    <row r="1468" ht="13.8" spans="2:2">
      <c r="B1468" s="3">
        <v>620</v>
      </c>
    </row>
    <row r="1469" ht="13.8" spans="2:2">
      <c r="B1469" s="3">
        <v>621</v>
      </c>
    </row>
    <row r="1470" ht="13.8" spans="2:2">
      <c r="B1470" s="3">
        <v>621</v>
      </c>
    </row>
    <row r="1471" ht="13.8" spans="2:2">
      <c r="B1471" s="3">
        <v>621</v>
      </c>
    </row>
    <row r="1472" ht="13.8" spans="2:2">
      <c r="B1472" s="3">
        <v>622</v>
      </c>
    </row>
    <row r="1473" ht="13.8" spans="2:2">
      <c r="B1473" s="3">
        <v>622</v>
      </c>
    </row>
    <row r="1474" ht="13.8" spans="2:2">
      <c r="B1474" s="3">
        <v>622</v>
      </c>
    </row>
    <row r="1475" ht="13.8" spans="2:2">
      <c r="B1475" s="3">
        <v>622</v>
      </c>
    </row>
    <row r="1476" ht="13.8" spans="2:2">
      <c r="B1476" s="3">
        <v>622</v>
      </c>
    </row>
    <row r="1477" ht="13.8" spans="2:2">
      <c r="B1477" s="3">
        <v>622</v>
      </c>
    </row>
    <row r="1478" ht="13.8" spans="2:2">
      <c r="B1478" s="3">
        <v>622</v>
      </c>
    </row>
    <row r="1479" ht="13.8" spans="2:2">
      <c r="B1479" s="3">
        <v>622</v>
      </c>
    </row>
    <row r="1480" ht="13.8" spans="2:2">
      <c r="B1480" s="3">
        <v>622</v>
      </c>
    </row>
    <row r="1481" ht="13.8" spans="2:2">
      <c r="B1481" s="3">
        <v>622</v>
      </c>
    </row>
    <row r="1482" ht="13.8" spans="2:2">
      <c r="B1482" s="3">
        <v>622</v>
      </c>
    </row>
    <row r="1483" ht="13.8" spans="2:2">
      <c r="B1483" s="3">
        <v>622</v>
      </c>
    </row>
    <row r="1484" ht="13.8" spans="2:2">
      <c r="B1484" s="3">
        <v>622</v>
      </c>
    </row>
    <row r="1485" ht="13.8" spans="2:2">
      <c r="B1485" s="3">
        <v>622</v>
      </c>
    </row>
    <row r="1486" ht="13.8" spans="2:2">
      <c r="B1486" s="3">
        <v>622</v>
      </c>
    </row>
    <row r="1487" ht="13.8" spans="2:2">
      <c r="B1487" s="3">
        <v>622</v>
      </c>
    </row>
    <row r="1488" ht="13.8" spans="2:2">
      <c r="B1488" s="3">
        <v>622</v>
      </c>
    </row>
    <row r="1489" ht="13.8" spans="2:2">
      <c r="B1489" s="3">
        <v>622</v>
      </c>
    </row>
    <row r="1490" ht="13.8" spans="2:2">
      <c r="B1490" s="3">
        <v>622</v>
      </c>
    </row>
    <row r="1491" ht="13.8" spans="2:2">
      <c r="B1491" s="3">
        <v>622</v>
      </c>
    </row>
    <row r="1492" ht="13.8" spans="2:2">
      <c r="B1492" s="3">
        <v>622</v>
      </c>
    </row>
    <row r="1493" ht="13.8" spans="2:2">
      <c r="B1493" s="3">
        <v>622</v>
      </c>
    </row>
    <row r="1494" ht="13.8" spans="2:2">
      <c r="B1494" s="3">
        <v>622</v>
      </c>
    </row>
    <row r="1495" ht="13.8" spans="2:2">
      <c r="B1495" s="3">
        <v>623</v>
      </c>
    </row>
    <row r="1496" ht="13.8" spans="2:2">
      <c r="B1496" s="3">
        <v>624</v>
      </c>
    </row>
    <row r="1497" ht="13.8" spans="2:2">
      <c r="B1497" s="3">
        <v>625</v>
      </c>
    </row>
    <row r="1498" ht="13.8" spans="2:2">
      <c r="B1498" s="3">
        <v>626</v>
      </c>
    </row>
    <row r="1499" ht="13.8" spans="2:2">
      <c r="B1499" s="3">
        <v>626</v>
      </c>
    </row>
    <row r="1500" ht="13.8" spans="2:2">
      <c r="B1500" s="3">
        <v>626</v>
      </c>
    </row>
    <row r="1501" ht="13.8" spans="2:2">
      <c r="B1501" s="3">
        <v>626</v>
      </c>
    </row>
    <row r="1502" ht="13.8" spans="2:2">
      <c r="B1502" s="3">
        <v>626</v>
      </c>
    </row>
    <row r="1503" ht="13.8" spans="2:2">
      <c r="B1503" s="3">
        <v>627</v>
      </c>
    </row>
    <row r="1504" ht="13.8" spans="2:2">
      <c r="B1504" s="3">
        <v>627</v>
      </c>
    </row>
    <row r="1505" ht="13.8" spans="2:2">
      <c r="B1505" s="3">
        <v>628</v>
      </c>
    </row>
    <row r="1506" ht="13.8" spans="2:2">
      <c r="B1506" s="3">
        <v>629</v>
      </c>
    </row>
    <row r="1507" ht="13.8" spans="2:2">
      <c r="B1507" s="3">
        <v>630</v>
      </c>
    </row>
    <row r="1508" ht="13.8" spans="2:2">
      <c r="B1508" s="3">
        <v>631</v>
      </c>
    </row>
    <row r="1509" ht="13.8" spans="2:2">
      <c r="B1509" s="3">
        <v>631</v>
      </c>
    </row>
    <row r="1510" ht="13.8" spans="2:2">
      <c r="B1510" s="3">
        <v>631</v>
      </c>
    </row>
    <row r="1511" ht="13.8" spans="2:2">
      <c r="B1511" s="3">
        <v>631</v>
      </c>
    </row>
    <row r="1512" ht="13.8" spans="2:2">
      <c r="B1512" s="3">
        <v>631</v>
      </c>
    </row>
    <row r="1513" ht="13.8" spans="2:2">
      <c r="B1513" s="3">
        <v>631</v>
      </c>
    </row>
    <row r="1514" ht="13.8" spans="2:2">
      <c r="B1514" s="3">
        <v>632</v>
      </c>
    </row>
    <row r="1515" ht="13.8" spans="2:2">
      <c r="B1515" s="3">
        <v>633</v>
      </c>
    </row>
    <row r="1516" ht="13.8" spans="2:2">
      <c r="B1516" s="3">
        <v>634</v>
      </c>
    </row>
    <row r="1517" ht="13.8" spans="2:2">
      <c r="B1517" s="3">
        <v>635</v>
      </c>
    </row>
    <row r="1518" ht="13.8" spans="2:2">
      <c r="B1518" s="3">
        <v>636</v>
      </c>
    </row>
    <row r="1519" ht="13.8" spans="2:2">
      <c r="B1519" s="3">
        <v>637</v>
      </c>
    </row>
    <row r="1520" ht="13.8" spans="2:2">
      <c r="B1520" s="3">
        <v>637</v>
      </c>
    </row>
    <row r="1521" ht="13.8" spans="2:2">
      <c r="B1521" s="3">
        <v>638</v>
      </c>
    </row>
    <row r="1522" ht="13.8" spans="2:2">
      <c r="B1522" s="3">
        <v>639</v>
      </c>
    </row>
    <row r="1523" ht="13.8" spans="2:2">
      <c r="B1523" s="3">
        <v>640</v>
      </c>
    </row>
    <row r="1524" ht="13.8" spans="2:2">
      <c r="B1524" s="3">
        <v>641</v>
      </c>
    </row>
    <row r="1525" ht="13.8" spans="2:2">
      <c r="B1525" s="3">
        <v>642</v>
      </c>
    </row>
    <row r="1526" ht="13.8" spans="2:2">
      <c r="B1526" s="3">
        <v>642</v>
      </c>
    </row>
    <row r="1527" ht="13.8" spans="2:2">
      <c r="B1527" s="3">
        <v>643</v>
      </c>
    </row>
    <row r="1528" ht="13.8" spans="2:2">
      <c r="B1528" s="3">
        <v>644</v>
      </c>
    </row>
    <row r="1529" ht="13.8" spans="2:2">
      <c r="B1529" s="3">
        <v>645</v>
      </c>
    </row>
    <row r="1530" ht="13.8" spans="2:2">
      <c r="B1530" s="3">
        <v>646</v>
      </c>
    </row>
    <row r="1531" ht="13.8" spans="2:2">
      <c r="B1531" s="3">
        <v>646</v>
      </c>
    </row>
    <row r="1532" ht="13.8" spans="2:2">
      <c r="B1532" s="3">
        <v>647</v>
      </c>
    </row>
    <row r="1533" ht="13.8" spans="2:2">
      <c r="B1533" s="3"/>
    </row>
    <row r="1534" ht="13.8" spans="2:2">
      <c r="B1534" s="3"/>
    </row>
    <row r="1535" ht="13.8" spans="2:2">
      <c r="B1535" s="3"/>
    </row>
    <row r="1536" ht="13.8" spans="2:2">
      <c r="B1536" s="3"/>
    </row>
    <row r="1537" ht="13.8" spans="2:2">
      <c r="B1537" s="3"/>
    </row>
    <row r="1538" ht="13.8" spans="2:2">
      <c r="B1538" s="3"/>
    </row>
    <row r="1539" ht="13.8" spans="2:2">
      <c r="B1539" s="3"/>
    </row>
    <row r="1540" ht="13.8" spans="2:2">
      <c r="B1540" s="3"/>
    </row>
    <row r="1541" ht="13.8" spans="2:2">
      <c r="B1541" s="3"/>
    </row>
    <row r="1542" ht="13.8" spans="2:2">
      <c r="B1542" s="3"/>
    </row>
    <row r="1543" ht="13.8" spans="2:2">
      <c r="B1543" s="3"/>
    </row>
    <row r="1544" ht="13.8" spans="2:2">
      <c r="B1544" s="3"/>
    </row>
    <row r="1545" ht="13.8" spans="2:2">
      <c r="B1545" s="3"/>
    </row>
    <row r="1546" ht="13.8" spans="2:2">
      <c r="B1546" s="3"/>
    </row>
    <row r="1547" ht="13.8" spans="2:2">
      <c r="B1547" s="3"/>
    </row>
    <row r="1548" ht="13.8" spans="2:2">
      <c r="B1548" s="3"/>
    </row>
    <row r="1549" ht="13.8" spans="2:2">
      <c r="B1549" s="3"/>
    </row>
    <row r="1550" ht="13.8" spans="2:2">
      <c r="B1550" s="3"/>
    </row>
    <row r="1551" ht="13.8" spans="2:2">
      <c r="B1551" s="3"/>
    </row>
    <row r="1552" ht="13.8" spans="2:2">
      <c r="B1552" s="3"/>
    </row>
    <row r="1553" ht="13.8" spans="2:2">
      <c r="B1553" s="3"/>
    </row>
    <row r="1554" ht="13.8" spans="2:2">
      <c r="B1554" s="3"/>
    </row>
    <row r="1555" ht="13.8" spans="2:2">
      <c r="B1555" s="3"/>
    </row>
    <row r="1556" ht="13.8" spans="2:2">
      <c r="B1556" s="3"/>
    </row>
    <row r="1557" ht="13.8" spans="2:2">
      <c r="B1557" s="3"/>
    </row>
    <row r="1558" ht="13.8" spans="2:2">
      <c r="B1558" s="3"/>
    </row>
    <row r="1559" ht="13.8" spans="2:2">
      <c r="B1559" s="3"/>
    </row>
    <row r="1560" ht="13.8" spans="2:2">
      <c r="B1560" s="3"/>
    </row>
    <row r="1561" ht="13.8" spans="2:2">
      <c r="B1561" s="3"/>
    </row>
    <row r="1562" ht="13.8" spans="2:2">
      <c r="B1562" s="3"/>
    </row>
    <row r="1563" ht="13.8" spans="2:2">
      <c r="B1563" s="3"/>
    </row>
    <row r="1564" ht="13.8" spans="2:2">
      <c r="B1564" s="3"/>
    </row>
    <row r="1565" ht="13.8" spans="2:2">
      <c r="B1565" s="3"/>
    </row>
    <row r="1566" ht="13.8" spans="2:2">
      <c r="B1566" s="3"/>
    </row>
    <row r="1567" ht="13.8" spans="2:2">
      <c r="B1567" s="3"/>
    </row>
    <row r="1568" ht="13.8" spans="2:2">
      <c r="B1568" s="3"/>
    </row>
    <row r="1569" ht="13.8" spans="2:2">
      <c r="B1569" s="3"/>
    </row>
    <row r="1570" ht="13.8" spans="2:2">
      <c r="B1570" s="3"/>
    </row>
    <row r="1571" ht="13.8" spans="2:2">
      <c r="B1571" s="3"/>
    </row>
    <row r="1572" ht="13.8" spans="2:2">
      <c r="B1572" s="3"/>
    </row>
    <row r="1573" ht="13.8" spans="2:2">
      <c r="B1573" s="3"/>
    </row>
    <row r="1574" ht="13.8" spans="2:2">
      <c r="B1574" s="3"/>
    </row>
    <row r="1575" ht="13.8" spans="2:2">
      <c r="B1575" s="3"/>
    </row>
    <row r="1576" ht="13.8" spans="2:2">
      <c r="B1576" s="3"/>
    </row>
    <row r="1577" ht="13.8" spans="2:2">
      <c r="B1577" s="3"/>
    </row>
    <row r="1578" ht="13.8" spans="2:2">
      <c r="B1578" s="3"/>
    </row>
    <row r="1579" ht="13.8" spans="2:2">
      <c r="B1579" s="3"/>
    </row>
    <row r="1580" ht="13.8" spans="2:2">
      <c r="B1580" s="3"/>
    </row>
    <row r="1581" ht="13.8" spans="2:2">
      <c r="B1581" s="3"/>
    </row>
    <row r="1582" ht="13.8" spans="2:2">
      <c r="B1582" s="3"/>
    </row>
    <row r="1583" ht="13.8" spans="2:2">
      <c r="B1583" s="3"/>
    </row>
    <row r="1584" ht="13.8" spans="2:2">
      <c r="B1584" s="3"/>
    </row>
    <row r="1585" ht="13.8" spans="2:2">
      <c r="B1585" s="3"/>
    </row>
    <row r="1586" ht="13.8" spans="2:2">
      <c r="B1586" s="3"/>
    </row>
    <row r="1587" ht="13.8" spans="2:2">
      <c r="B1587" s="3"/>
    </row>
    <row r="1588" ht="13.8" spans="2:2">
      <c r="B1588" s="3"/>
    </row>
    <row r="1589" ht="13.8" spans="2:2">
      <c r="B1589" s="3"/>
    </row>
    <row r="1590" ht="13.8" spans="2:2">
      <c r="B1590" s="3"/>
    </row>
    <row r="1591" ht="13.8" spans="2:2">
      <c r="B1591" s="3"/>
    </row>
    <row r="1592" ht="13.8" spans="2:2">
      <c r="B1592" s="3"/>
    </row>
    <row r="1593" ht="13.8" spans="2:2">
      <c r="B1593" s="3"/>
    </row>
    <row r="1594" ht="13.8" spans="2:2">
      <c r="B1594" s="3"/>
    </row>
    <row r="1595" ht="13.8" spans="2:2">
      <c r="B1595" s="3"/>
    </row>
    <row r="1596" ht="13.8" spans="2:2">
      <c r="B1596" s="3"/>
    </row>
    <row r="1597" ht="13.8" spans="2:2">
      <c r="B1597" s="3"/>
    </row>
    <row r="1598" ht="13.8" spans="2:2">
      <c r="B1598" s="3"/>
    </row>
    <row r="1599" ht="13.8" spans="2:2">
      <c r="B1599" s="3"/>
    </row>
    <row r="1600" ht="13.8" spans="2:2">
      <c r="B1600" s="3"/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532"/>
  <sheetViews>
    <sheetView workbookViewId="0">
      <selection activeCell="A1" sqref="A1"/>
    </sheetView>
  </sheetViews>
  <sheetFormatPr defaultColWidth="14.4259259259259" defaultRowHeight="15.75" customHeight="1" outlineLevelCol="7"/>
  <cols>
    <col min="1" max="1" width="21.4259259259259" customWidth="1"/>
    <col min="2" max="2" width="23" customWidth="1"/>
    <col min="7" max="7" width="17.287037037037" customWidth="1"/>
  </cols>
  <sheetData>
    <row r="1" ht="13.8" spans="1:8">
      <c r="A1" s="1" t="s">
        <v>43</v>
      </c>
      <c r="B1" s="5"/>
      <c r="C1" s="6" t="s">
        <v>44</v>
      </c>
      <c r="F1" s="1"/>
      <c r="G1" s="7" t="s">
        <v>45</v>
      </c>
      <c r="H1" s="8" t="s">
        <v>46</v>
      </c>
    </row>
    <row r="2" ht="13.8" spans="1:8">
      <c r="A2" s="1">
        <f>IF(kwyzy!J2&gt;kwyzy!I3,1,0)</f>
        <v>0</v>
      </c>
      <c r="B2" s="9" t="s">
        <v>47</v>
      </c>
      <c r="C2" s="10">
        <f>IF(kwyzy!J2&gt;kwyzy!I3,ABS(kwyzy!J2-kwyzy!I3),0)</f>
        <v>0</v>
      </c>
      <c r="D2" s="11">
        <f>IF(kwyzy!K2=kwyzy!K3,1,0)</f>
        <v>0</v>
      </c>
      <c r="E2" s="11">
        <f t="shared" ref="E2:E1531" si="0">IF(C2*D2&gt;0,C2,0)</f>
        <v>0</v>
      </c>
      <c r="F2" s="1">
        <v>0</v>
      </c>
      <c r="G2" s="12"/>
      <c r="H2" s="12"/>
    </row>
    <row r="3" ht="13.8" spans="1:8">
      <c r="A3" s="1">
        <f>IF(kwyzy!J3&gt;kwyzy!I4,1,0)</f>
        <v>1</v>
      </c>
      <c r="B3" s="13">
        <f>SUM(A2:A1532)</f>
        <v>284</v>
      </c>
      <c r="C3" s="10">
        <f>IF(kwyzy!J3&gt;kwyzy!I4,ABS(kwyzy!J3-kwyzy!I4),0)</f>
        <v>12</v>
      </c>
      <c r="D3" s="11">
        <f>IF(kwyzy!K3=kwyzy!K4,1,0)</f>
        <v>1</v>
      </c>
      <c r="E3" s="11">
        <f t="shared" si="0"/>
        <v>12</v>
      </c>
      <c r="F3" s="1">
        <v>2</v>
      </c>
      <c r="G3" s="14">
        <f>COUNTIFS(E:E,"&lt;2",E:E,"&gt;0")</f>
        <v>0</v>
      </c>
      <c r="H3" s="14" t="str">
        <f t="shared" ref="H3:H14" si="1">F2&amp;"-"&amp;F3</f>
        <v>0-2</v>
      </c>
    </row>
    <row r="4" ht="13.8" spans="1:8">
      <c r="A4" s="1">
        <f>IF(kwyzy!J4&gt;kwyzy!I5,1,0)</f>
        <v>0</v>
      </c>
      <c r="C4" s="10">
        <f>IF(kwyzy!J4&gt;kwyzy!I5,ABS(kwyzy!J4-kwyzy!I5),0)</f>
        <v>0</v>
      </c>
      <c r="D4" s="11">
        <f>IF(kwyzy!K4=kwyzy!K5,1,0)</f>
        <v>0</v>
      </c>
      <c r="E4" s="11">
        <f t="shared" si="0"/>
        <v>0</v>
      </c>
      <c r="F4" s="1">
        <v>4</v>
      </c>
      <c r="G4" s="14">
        <f>COUNTIFS(E:E,"&gt;=2",E:E,"&lt;4")</f>
        <v>90</v>
      </c>
      <c r="H4" s="14" t="str">
        <f t="shared" si="1"/>
        <v>2-4</v>
      </c>
    </row>
    <row r="5" ht="13.8" spans="1:8">
      <c r="A5" s="1">
        <f>IF(kwyzy!J5&gt;kwyzy!I6,1,0)</f>
        <v>0</v>
      </c>
      <c r="C5" s="10">
        <f>IF(kwyzy!J5&gt;kwyzy!I6,ABS(kwyzy!J5-kwyzy!I6),0)</f>
        <v>0</v>
      </c>
      <c r="D5" s="11">
        <f>IF(kwyzy!K5=kwyzy!K6,1,0)</f>
        <v>0</v>
      </c>
      <c r="E5" s="11">
        <f t="shared" si="0"/>
        <v>0</v>
      </c>
      <c r="F5" s="1">
        <v>6</v>
      </c>
      <c r="G5" s="14">
        <f>COUNTIFS(E:E,"&gt;=4",E:E,"&lt;6")</f>
        <v>0</v>
      </c>
      <c r="H5" s="14" t="str">
        <f t="shared" si="1"/>
        <v>4-6</v>
      </c>
    </row>
    <row r="6" ht="13.8" spans="1:8">
      <c r="A6" s="1">
        <f>IF(kwyzy!J6&gt;kwyzy!I7,1,0)</f>
        <v>0</v>
      </c>
      <c r="C6" s="10">
        <f>IF(kwyzy!J6&gt;kwyzy!I7,ABS(kwyzy!J6-kwyzy!I7),0)</f>
        <v>0</v>
      </c>
      <c r="D6" s="11">
        <f>IF(kwyzy!K6=kwyzy!K7,1,0)</f>
        <v>1</v>
      </c>
      <c r="E6" s="11">
        <f t="shared" si="0"/>
        <v>0</v>
      </c>
      <c r="F6" s="1">
        <v>8</v>
      </c>
      <c r="G6" s="14">
        <f>COUNTIFS(E:E,"&gt;=6",E:E,"&lt;8")</f>
        <v>40</v>
      </c>
      <c r="H6" s="14" t="str">
        <f t="shared" si="1"/>
        <v>6-8</v>
      </c>
    </row>
    <row r="7" ht="13.8" spans="1:8">
      <c r="A7" s="1">
        <f>IF(kwyzy!J7&gt;kwyzy!I8,1,0)</f>
        <v>0</v>
      </c>
      <c r="C7" s="10">
        <f>IF(kwyzy!J7&gt;kwyzy!I8,ABS(kwyzy!J7-kwyzy!I8),0)</f>
        <v>0</v>
      </c>
      <c r="D7" s="11">
        <f>IF(kwyzy!K7=kwyzy!K8,1,0)</f>
        <v>1</v>
      </c>
      <c r="E7" s="11">
        <f t="shared" si="0"/>
        <v>0</v>
      </c>
      <c r="F7" s="1">
        <v>10</v>
      </c>
      <c r="G7" s="14">
        <f>COUNTIFS(E:E,"&gt;=8",E:E,"&lt;10")</f>
        <v>2</v>
      </c>
      <c r="H7" s="14" t="str">
        <f t="shared" si="1"/>
        <v>8-10</v>
      </c>
    </row>
    <row r="8" ht="13.8" spans="1:8">
      <c r="A8" s="1">
        <f>IF(kwyzy!J8&gt;kwyzy!I9,1,0)</f>
        <v>0</v>
      </c>
      <c r="C8" s="10">
        <f>IF(kwyzy!J8&gt;kwyzy!I9,ABS(kwyzy!J8-kwyzy!I9),0)</f>
        <v>0</v>
      </c>
      <c r="D8" s="11">
        <f>IF(kwyzy!K8=kwyzy!K9,1,0)</f>
        <v>0</v>
      </c>
      <c r="E8" s="11">
        <f t="shared" si="0"/>
        <v>0</v>
      </c>
      <c r="F8" s="1">
        <v>12</v>
      </c>
      <c r="G8" s="14">
        <f>COUNTIFS(E:E,"&gt;=10",E:E,"&lt;12")</f>
        <v>20</v>
      </c>
      <c r="H8" s="14" t="str">
        <f t="shared" si="1"/>
        <v>10-12</v>
      </c>
    </row>
    <row r="9" ht="13.8" spans="1:8">
      <c r="A9" s="1">
        <f>IF(kwyzy!J9&gt;kwyzy!I10,1,0)</f>
        <v>0</v>
      </c>
      <c r="C9" s="10">
        <f>IF(kwyzy!J9&gt;kwyzy!I10,ABS(kwyzy!J9-kwyzy!I10),0)</f>
        <v>0</v>
      </c>
      <c r="D9" s="11">
        <f>IF(kwyzy!K9=kwyzy!K10,1,0)</f>
        <v>1</v>
      </c>
      <c r="E9" s="11">
        <f t="shared" si="0"/>
        <v>0</v>
      </c>
      <c r="F9" s="1">
        <v>14</v>
      </c>
      <c r="G9" s="14">
        <f>COUNTIFS(E:E,"&gt;=12",E:E,"&lt;14")</f>
        <v>18</v>
      </c>
      <c r="H9" s="14" t="str">
        <f t="shared" si="1"/>
        <v>12-14</v>
      </c>
    </row>
    <row r="10" ht="13.8" spans="1:8">
      <c r="A10" s="1">
        <v>1</v>
      </c>
      <c r="C10" s="10">
        <f>IF(kwyzy!J10&gt;kwyzy!I11,ABS(kwyzy!J10-kwyzy!I11),0)</f>
        <v>3</v>
      </c>
      <c r="D10" s="11">
        <f>IF(kwyzy!K10=kwyzy!K11,1,0)</f>
        <v>1</v>
      </c>
      <c r="E10" s="11">
        <f t="shared" si="0"/>
        <v>3</v>
      </c>
      <c r="F10" s="1">
        <v>16</v>
      </c>
      <c r="G10" s="14">
        <f>COUNTIFS(E:E,"&gt;=14",E:E,"&lt;16")</f>
        <v>0</v>
      </c>
      <c r="H10" s="14" t="str">
        <f t="shared" si="1"/>
        <v>14-16</v>
      </c>
    </row>
    <row r="11" ht="13.8" spans="1:8">
      <c r="A11" s="1">
        <v>0</v>
      </c>
      <c r="C11" s="10">
        <f>IF(kwyzy!J11&gt;kwyzy!I12,ABS(kwyzy!J11-kwyzy!I12),0)</f>
        <v>0</v>
      </c>
      <c r="D11" s="11">
        <f>IF(kwyzy!K11=kwyzy!K12,1,0)</f>
        <v>1</v>
      </c>
      <c r="E11" s="11">
        <f t="shared" si="0"/>
        <v>0</v>
      </c>
      <c r="F11" s="1">
        <v>18</v>
      </c>
      <c r="G11" s="14">
        <f>COUNTIFS(E:E,"&gt;=16",E:E,"&lt;18")</f>
        <v>7</v>
      </c>
      <c r="H11" s="14" t="str">
        <f t="shared" si="1"/>
        <v>16-18</v>
      </c>
    </row>
    <row r="12" ht="13.8" spans="1:8">
      <c r="A12" s="1">
        <f>IF(kwyzy!J12&gt;kwyzy!I13,1,0)</f>
        <v>0</v>
      </c>
      <c r="C12" s="10">
        <f>IF(kwyzy!J12&gt;kwyzy!I13,ABS(kwyzy!J12-kwyzy!I13),0)</f>
        <v>0</v>
      </c>
      <c r="D12" s="11">
        <f>IF(kwyzy!K12=kwyzy!K13,1,0)</f>
        <v>1</v>
      </c>
      <c r="E12" s="11">
        <f t="shared" si="0"/>
        <v>0</v>
      </c>
      <c r="F12" s="1">
        <v>20</v>
      </c>
      <c r="G12" s="14">
        <f>COUNTIFS(E:E,"&gt;=18",E:E,"&lt;20")</f>
        <v>14</v>
      </c>
      <c r="H12" s="14" t="str">
        <f t="shared" si="1"/>
        <v>18-20</v>
      </c>
    </row>
    <row r="13" ht="13.8" spans="1:8">
      <c r="A13" s="1">
        <f>IF(kwyzy!J13&gt;kwyzy!I14,1,0)</f>
        <v>1</v>
      </c>
      <c r="C13" s="10">
        <f>IF(kwyzy!J13&gt;kwyzy!I14,ABS(kwyzy!J13-kwyzy!I14),0)</f>
        <v>7</v>
      </c>
      <c r="D13" s="11">
        <f>IF(kwyzy!K13=kwyzy!K14,1,0)</f>
        <v>1</v>
      </c>
      <c r="E13" s="11">
        <f t="shared" si="0"/>
        <v>7</v>
      </c>
      <c r="F13" s="1">
        <v>50</v>
      </c>
      <c r="G13" s="14">
        <f>COUNTIFS(E:E,"&gt;=20",E:E,"&lt;50")</f>
        <v>37</v>
      </c>
      <c r="H13" s="14" t="str">
        <f t="shared" si="1"/>
        <v>20-50</v>
      </c>
    </row>
    <row r="14" ht="13.8" spans="1:8">
      <c r="A14" s="1">
        <f>IF(kwyzy!J14&gt;kwyzy!I15,1,0)</f>
        <v>1</v>
      </c>
      <c r="C14" s="10">
        <f>IF(kwyzy!J14&gt;kwyzy!I15,ABS(kwyzy!J14-kwyzy!I15),0)</f>
        <v>7</v>
      </c>
      <c r="D14" s="11">
        <f>IF(kwyzy!K14=kwyzy!K15,1,0)</f>
        <v>1</v>
      </c>
      <c r="E14" s="11">
        <f t="shared" si="0"/>
        <v>7</v>
      </c>
      <c r="F14" s="1">
        <v>100</v>
      </c>
      <c r="G14" s="14">
        <f>COUNTIFS(E:E,"&gt;=50",E:E,"&lt;100")</f>
        <v>3</v>
      </c>
      <c r="H14" s="14" t="str">
        <f t="shared" si="1"/>
        <v>50-100</v>
      </c>
    </row>
    <row r="15" ht="13.8" spans="1:8">
      <c r="A15" s="1">
        <f>IF(kwyzy!J15&gt;kwyzy!I16,1,0)</f>
        <v>1</v>
      </c>
      <c r="C15" s="10">
        <f>IF(kwyzy!J15&gt;kwyzy!I16,ABS(kwyzy!J15-kwyzy!I16),0)</f>
        <v>3</v>
      </c>
      <c r="D15" s="11">
        <f>IF(kwyzy!K15=kwyzy!K16,1,0)</f>
        <v>0</v>
      </c>
      <c r="E15" s="11">
        <f t="shared" si="0"/>
        <v>0</v>
      </c>
      <c r="G15" s="14">
        <f>COUNTIFS(E:E,"&gt;=100")</f>
        <v>10</v>
      </c>
      <c r="H15" s="15" t="s">
        <v>48</v>
      </c>
    </row>
    <row r="16" ht="13.8" spans="1:5">
      <c r="A16" s="1">
        <f>IF(kwyzy!J16&gt;kwyzy!I17,1,0)</f>
        <v>0</v>
      </c>
      <c r="C16" s="10">
        <f>IF(kwyzy!J16&gt;kwyzy!I17,ABS(kwyzy!J16-kwyzy!I17),0)</f>
        <v>0</v>
      </c>
      <c r="D16" s="11">
        <f>IF(kwyzy!K16=kwyzy!K17,1,0)</f>
        <v>1</v>
      </c>
      <c r="E16" s="11">
        <f t="shared" si="0"/>
        <v>0</v>
      </c>
    </row>
    <row r="17" ht="13.8" spans="1:5">
      <c r="A17" s="1">
        <f>IF(kwyzy!J17&gt;kwyzy!I18,1,0)</f>
        <v>0</v>
      </c>
      <c r="C17" s="10">
        <f>IF(kwyzy!J17&gt;kwyzy!I18,ABS(kwyzy!J17-kwyzy!I18),0)</f>
        <v>0</v>
      </c>
      <c r="D17" s="11">
        <f>IF(kwyzy!K17=kwyzy!K18,1,0)</f>
        <v>0</v>
      </c>
      <c r="E17" s="11">
        <f t="shared" si="0"/>
        <v>0</v>
      </c>
    </row>
    <row r="18" ht="13.8" spans="1:5">
      <c r="A18" s="1">
        <f>IF(kwyzy!J18&gt;kwyzy!I19,1,0)</f>
        <v>0</v>
      </c>
      <c r="C18" s="10">
        <f>IF(kwyzy!J18&gt;kwyzy!I19,ABS(kwyzy!J18-kwyzy!I19),0)</f>
        <v>0</v>
      </c>
      <c r="D18" s="11">
        <f>IF(kwyzy!K18=kwyzy!K19,1,0)</f>
        <v>0</v>
      </c>
      <c r="E18" s="11">
        <f t="shared" si="0"/>
        <v>0</v>
      </c>
    </row>
    <row r="19" ht="13.8" spans="1:5">
      <c r="A19" s="1">
        <f>IF(kwyzy!J19&gt;kwyzy!I20,1,0)</f>
        <v>0</v>
      </c>
      <c r="C19" s="10">
        <f>IF(kwyzy!J19&gt;kwyzy!I20,ABS(kwyzy!J19-kwyzy!I20),0)</f>
        <v>0</v>
      </c>
      <c r="D19" s="11">
        <f>IF(kwyzy!K19=kwyzy!K20,1,0)</f>
        <v>1</v>
      </c>
      <c r="E19" s="11">
        <f t="shared" si="0"/>
        <v>0</v>
      </c>
    </row>
    <row r="20" ht="13.8" spans="1:5">
      <c r="A20" s="1">
        <f>IF(kwyzy!J20&gt;kwyzy!I21,1,0)</f>
        <v>0</v>
      </c>
      <c r="C20" s="10">
        <f>IF(kwyzy!J20&gt;kwyzy!I21,ABS(kwyzy!J20-kwyzy!I21),0)</f>
        <v>0</v>
      </c>
      <c r="D20" s="11">
        <v>1</v>
      </c>
      <c r="E20" s="11">
        <f t="shared" si="0"/>
        <v>0</v>
      </c>
    </row>
    <row r="21" ht="13.8" spans="1:5">
      <c r="A21" s="1">
        <f>IF(kwyzy!J21&gt;kwyzy!I22,1,0)</f>
        <v>0</v>
      </c>
      <c r="C21" s="10">
        <f>IF(kwyzy!J21&gt;kwyzy!I22,ABS(kwyzy!J21-kwyzy!I22),0)</f>
        <v>0</v>
      </c>
      <c r="D21" s="11">
        <f>IF(kwyzy!K21=kwyzy!K22,1,0)</f>
        <v>1</v>
      </c>
      <c r="E21" s="11">
        <f t="shared" si="0"/>
        <v>0</v>
      </c>
    </row>
    <row r="22" ht="13.8" spans="1:5">
      <c r="A22" s="1">
        <f>IF(kwyzy!J22&gt;kwyzy!I23,1,0)</f>
        <v>1</v>
      </c>
      <c r="C22" s="10">
        <f>IF(kwyzy!J22&gt;kwyzy!I23,ABS(kwyzy!J22-kwyzy!I23),0)</f>
        <v>25</v>
      </c>
      <c r="D22" s="11">
        <f>IF(kwyzy!K22=kwyzy!K23,1,0)</f>
        <v>1</v>
      </c>
      <c r="E22" s="11">
        <f t="shared" si="0"/>
        <v>25</v>
      </c>
    </row>
    <row r="23" ht="13.8" spans="1:5">
      <c r="A23" s="1">
        <f>IF(kwyzy!J23&gt;kwyzy!I24,1,0)</f>
        <v>0</v>
      </c>
      <c r="C23" s="10">
        <f>IF(kwyzy!J23&gt;kwyzy!I24,ABS(kwyzy!J23-kwyzy!I24),0)</f>
        <v>0</v>
      </c>
      <c r="D23" s="11">
        <v>1</v>
      </c>
      <c r="E23" s="11">
        <f t="shared" si="0"/>
        <v>0</v>
      </c>
    </row>
    <row r="24" ht="13.8" spans="1:5">
      <c r="A24" s="1">
        <f>IF(kwyzy!J24&gt;kwyzy!I25,1,0)</f>
        <v>0</v>
      </c>
      <c r="C24" s="10">
        <f>IF(kwyzy!J24&gt;kwyzy!I25,ABS(kwyzy!J24-kwyzy!I25),0)</f>
        <v>0</v>
      </c>
      <c r="D24" s="11">
        <f>IF(kwyzy!K24=kwyzy!K25,1,0)</f>
        <v>0</v>
      </c>
      <c r="E24" s="11">
        <f t="shared" si="0"/>
        <v>0</v>
      </c>
    </row>
    <row r="25" ht="13.8" spans="1:5">
      <c r="A25" s="1">
        <f>IF(kwyzy!J25&gt;kwyzy!I26,1,0)</f>
        <v>0</v>
      </c>
      <c r="C25" s="10">
        <f>IF(kwyzy!J25&gt;kwyzy!I26,ABS(kwyzy!J25-kwyzy!I26),0)</f>
        <v>0</v>
      </c>
      <c r="D25" s="11">
        <f>IF(kwyzy!K25=kwyzy!K26,1,0)</f>
        <v>0</v>
      </c>
      <c r="E25" s="11">
        <f t="shared" si="0"/>
        <v>0</v>
      </c>
    </row>
    <row r="26" ht="13.8" spans="1:5">
      <c r="A26" s="1">
        <f>IF(kwyzy!J26&gt;kwyzy!I27,1,0)</f>
        <v>0</v>
      </c>
      <c r="C26" s="10">
        <f>IF(kwyzy!J26&gt;kwyzy!I27,ABS(kwyzy!J26-kwyzy!I27),0)</f>
        <v>0</v>
      </c>
      <c r="D26" s="11">
        <f>IF(kwyzy!K26=kwyzy!K27,1,0)</f>
        <v>1</v>
      </c>
      <c r="E26" s="11">
        <f t="shared" si="0"/>
        <v>0</v>
      </c>
    </row>
    <row r="27" ht="13.8" spans="1:5">
      <c r="A27" s="1">
        <f>IF(kwyzy!J27&gt;kwyzy!I28,1,0)</f>
        <v>0</v>
      </c>
      <c r="C27" s="10">
        <f>IF(kwyzy!J27&gt;kwyzy!I28,ABS(kwyzy!J27-kwyzy!I28),0)</f>
        <v>0</v>
      </c>
      <c r="D27" s="11">
        <f>IF(kwyzy!K27=kwyzy!K28,1,0)</f>
        <v>0</v>
      </c>
      <c r="E27" s="11">
        <f t="shared" si="0"/>
        <v>0</v>
      </c>
    </row>
    <row r="28" ht="13.8" spans="1:5">
      <c r="A28" s="1">
        <f>IF(kwyzy!J28&gt;kwyzy!I29,1,0)</f>
        <v>0</v>
      </c>
      <c r="C28" s="10">
        <f>IF(kwyzy!J28&gt;kwyzy!I29,ABS(kwyzy!J28-kwyzy!I29),0)</f>
        <v>0</v>
      </c>
      <c r="D28" s="11">
        <f>IF(kwyzy!K28=kwyzy!K29,1,0)</f>
        <v>1</v>
      </c>
      <c r="E28" s="11">
        <f t="shared" si="0"/>
        <v>0</v>
      </c>
    </row>
    <row r="29" ht="13.8" spans="1:5">
      <c r="A29" s="1">
        <f>IF(kwyzy!J29&gt;kwyzy!I30,1,0)</f>
        <v>1</v>
      </c>
      <c r="C29" s="10">
        <f>IF(kwyzy!J29&gt;kwyzy!I30,ABS(kwyzy!J29-kwyzy!I30),0)</f>
        <v>14</v>
      </c>
      <c r="D29" s="11">
        <f>IF(kwyzy!K29=kwyzy!K30,1,0)</f>
        <v>0</v>
      </c>
      <c r="E29" s="11">
        <f t="shared" si="0"/>
        <v>0</v>
      </c>
    </row>
    <row r="30" ht="13.8" spans="1:5">
      <c r="A30" s="1">
        <f>IF(kwyzy!J30&gt;kwyzy!I31,1,0)</f>
        <v>1</v>
      </c>
      <c r="C30" s="10">
        <f>IF(kwyzy!J30&gt;kwyzy!I31,ABS(kwyzy!J30-kwyzy!I31),0)</f>
        <v>10</v>
      </c>
      <c r="D30" s="11">
        <v>1</v>
      </c>
      <c r="E30" s="11">
        <f t="shared" si="0"/>
        <v>10</v>
      </c>
    </row>
    <row r="31" ht="13.8" spans="1:5">
      <c r="A31" s="1">
        <f>IF(kwyzy!J31&gt;kwyzy!I32,1,0)</f>
        <v>0</v>
      </c>
      <c r="C31" s="10">
        <f>IF(kwyzy!J31&gt;kwyzy!I32,ABS(kwyzy!J31-kwyzy!I32),0)</f>
        <v>0</v>
      </c>
      <c r="D31" s="11">
        <f>IF(kwyzy!K31=kwyzy!K32,1,0)</f>
        <v>1</v>
      </c>
      <c r="E31" s="11">
        <f t="shared" si="0"/>
        <v>0</v>
      </c>
    </row>
    <row r="32" ht="13.8" spans="1:5">
      <c r="A32" s="1">
        <f>IF(kwyzy!J32&gt;kwyzy!I33,1,0)</f>
        <v>0</v>
      </c>
      <c r="C32" s="10">
        <f>IF(kwyzy!J32&gt;kwyzy!I33,ABS(kwyzy!J32-kwyzy!I33),0)</f>
        <v>0</v>
      </c>
      <c r="D32" s="11">
        <f>IF(kwyzy!K32=kwyzy!K33,1,0)</f>
        <v>0</v>
      </c>
      <c r="E32" s="11">
        <f t="shared" si="0"/>
        <v>0</v>
      </c>
    </row>
    <row r="33" ht="13.8" spans="1:5">
      <c r="A33" s="1">
        <f>IF(kwyzy!J33&gt;kwyzy!I34,1,0)</f>
        <v>0</v>
      </c>
      <c r="C33" s="10">
        <f>IF(kwyzy!J33&gt;kwyzy!I34,ABS(kwyzy!J33-kwyzy!I34),0)</f>
        <v>0</v>
      </c>
      <c r="D33" s="11">
        <f>IF(kwyzy!K33=kwyzy!K34,1,0)</f>
        <v>1</v>
      </c>
      <c r="E33" s="11">
        <f t="shared" si="0"/>
        <v>0</v>
      </c>
    </row>
    <row r="34" ht="13.8" spans="1:5">
      <c r="A34" s="1">
        <f>IF(kwyzy!J34&gt;kwyzy!I35,1,0)</f>
        <v>0</v>
      </c>
      <c r="C34" s="10">
        <f>IF(kwyzy!J34&gt;kwyzy!I35,ABS(kwyzy!J34-kwyzy!I35),0)</f>
        <v>0</v>
      </c>
      <c r="D34" s="11">
        <f>IF(kwyzy!K34=kwyzy!K35,1,0)</f>
        <v>0</v>
      </c>
      <c r="E34" s="11">
        <f t="shared" si="0"/>
        <v>0</v>
      </c>
    </row>
    <row r="35" ht="13.8" spans="1:5">
      <c r="A35" s="1">
        <f>IF(kwyzy!J35&gt;kwyzy!I36,1,0)</f>
        <v>0</v>
      </c>
      <c r="C35" s="10">
        <f>IF(kwyzy!J35&gt;kwyzy!I36,ABS(kwyzy!J35-kwyzy!I36),0)</f>
        <v>0</v>
      </c>
      <c r="D35" s="11">
        <f>IF(kwyzy!K35=kwyzy!K36,1,0)</f>
        <v>1</v>
      </c>
      <c r="E35" s="11">
        <f t="shared" si="0"/>
        <v>0</v>
      </c>
    </row>
    <row r="36" ht="13.8" spans="1:5">
      <c r="A36" s="1">
        <f>IF(kwyzy!J36&gt;kwyzy!I37,1,0)</f>
        <v>0</v>
      </c>
      <c r="C36" s="10">
        <f>IF(kwyzy!J36&gt;kwyzy!I37,ABS(kwyzy!J36-kwyzy!I37),0)</f>
        <v>0</v>
      </c>
      <c r="D36" s="11">
        <f>IF(kwyzy!K36=kwyzy!K37,1,0)</f>
        <v>1</v>
      </c>
      <c r="E36" s="11">
        <f t="shared" si="0"/>
        <v>0</v>
      </c>
    </row>
    <row r="37" ht="13.8" spans="1:5">
      <c r="A37" s="1">
        <f>IF(kwyzy!J37&gt;kwyzy!I38,1,0)</f>
        <v>0</v>
      </c>
      <c r="C37" s="10">
        <f>IF(kwyzy!J37&gt;kwyzy!I38,ABS(kwyzy!J37-kwyzy!I38),0)</f>
        <v>0</v>
      </c>
      <c r="D37" s="11">
        <f>IF(kwyzy!K37=kwyzy!K38,1,0)</f>
        <v>1</v>
      </c>
      <c r="E37" s="11">
        <f t="shared" si="0"/>
        <v>0</v>
      </c>
    </row>
    <row r="38" ht="13.8" spans="1:5">
      <c r="A38" s="1">
        <f>IF(kwyzy!J38&gt;kwyzy!I39,1,0)</f>
        <v>1</v>
      </c>
      <c r="C38" s="10">
        <f>IF(kwyzy!J38&gt;kwyzy!I39,ABS(kwyzy!J38-kwyzy!I39),0)</f>
        <v>3</v>
      </c>
      <c r="D38" s="11">
        <v>1</v>
      </c>
      <c r="E38" s="11">
        <f t="shared" si="0"/>
        <v>3</v>
      </c>
    </row>
    <row r="39" ht="13.8" spans="1:5">
      <c r="A39" s="1">
        <f>IF(kwyzy!J39&gt;kwyzy!I40,1,0)</f>
        <v>0</v>
      </c>
      <c r="C39" s="10">
        <f>IF(kwyzy!J39&gt;kwyzy!I40,ABS(kwyzy!J39-kwyzy!I40),0)</f>
        <v>0</v>
      </c>
      <c r="D39" s="11">
        <v>1</v>
      </c>
      <c r="E39" s="11">
        <f t="shared" si="0"/>
        <v>0</v>
      </c>
    </row>
    <row r="40" ht="13.8" spans="1:5">
      <c r="A40" s="1">
        <f>IF(kwyzy!J40&gt;kwyzy!I41,1,0)</f>
        <v>0</v>
      </c>
      <c r="C40" s="10">
        <f>IF(kwyzy!J40&gt;kwyzy!I41,ABS(kwyzy!J40-kwyzy!I41),0)</f>
        <v>0</v>
      </c>
      <c r="D40" s="11">
        <f>IF(kwyzy!K40=kwyzy!K41,1,0)</f>
        <v>0</v>
      </c>
      <c r="E40" s="11">
        <f t="shared" si="0"/>
        <v>0</v>
      </c>
    </row>
    <row r="41" ht="13.8" spans="1:5">
      <c r="A41" s="1">
        <f>IF(kwyzy!J41&gt;kwyzy!I42,1,0)</f>
        <v>0</v>
      </c>
      <c r="C41" s="10">
        <f>IF(kwyzy!J41&gt;kwyzy!I42,ABS(kwyzy!J41-kwyzy!I42),0)</f>
        <v>0</v>
      </c>
      <c r="D41" s="11">
        <f>IF(kwyzy!K41=kwyzy!K42,1,0)</f>
        <v>0</v>
      </c>
      <c r="E41" s="11">
        <f t="shared" si="0"/>
        <v>0</v>
      </c>
    </row>
    <row r="42" ht="13.8" spans="1:5">
      <c r="A42" s="1">
        <f>IF(kwyzy!J42&gt;kwyzy!I43,1,0)</f>
        <v>0</v>
      </c>
      <c r="C42" s="10">
        <f>IF(kwyzy!J42&gt;kwyzy!I43,ABS(kwyzy!J42-kwyzy!I43),0)</f>
        <v>0</v>
      </c>
      <c r="D42" s="11">
        <f>IF(kwyzy!K42=kwyzy!K43,1,0)</f>
        <v>1</v>
      </c>
      <c r="E42" s="11">
        <f t="shared" si="0"/>
        <v>0</v>
      </c>
    </row>
    <row r="43" ht="13.8" spans="1:5">
      <c r="A43" s="1">
        <f>IF(kwyzy!J43&gt;kwyzy!I44,1,0)</f>
        <v>1</v>
      </c>
      <c r="C43" s="10">
        <f>IF(kwyzy!J43&gt;kwyzy!I44,ABS(kwyzy!J43-kwyzy!I44),0)</f>
        <v>3</v>
      </c>
      <c r="D43" s="11">
        <f>IF(kwyzy!K43=kwyzy!K44,1,0)</f>
        <v>1</v>
      </c>
      <c r="E43" s="11">
        <f t="shared" si="0"/>
        <v>3</v>
      </c>
    </row>
    <row r="44" ht="13.8" spans="1:5">
      <c r="A44" s="1">
        <f>IF(kwyzy!J44&gt;kwyzy!I45,1,0)</f>
        <v>0</v>
      </c>
      <c r="C44" s="10">
        <f>IF(kwyzy!J44&gt;kwyzy!I45,ABS(kwyzy!J44-kwyzy!I45),0)</f>
        <v>0</v>
      </c>
      <c r="D44" s="11">
        <f>IF(kwyzy!K44=kwyzy!K45,1,0)</f>
        <v>1</v>
      </c>
      <c r="E44" s="11">
        <f t="shared" si="0"/>
        <v>0</v>
      </c>
    </row>
    <row r="45" ht="13.8" spans="1:5">
      <c r="A45" s="1">
        <f>IF(kwyzy!J45&gt;kwyzy!I46,1,0)</f>
        <v>0</v>
      </c>
      <c r="C45" s="10">
        <f>IF(kwyzy!J45&gt;kwyzy!I46,ABS(kwyzy!J45-kwyzy!I46),0)</f>
        <v>0</v>
      </c>
      <c r="D45" s="11">
        <f>IF(kwyzy!K45=kwyzy!K46,1,0)</f>
        <v>0</v>
      </c>
      <c r="E45" s="11">
        <f t="shared" si="0"/>
        <v>0</v>
      </c>
    </row>
    <row r="46" ht="13.8" spans="1:5">
      <c r="A46" s="1">
        <f>IF(kwyzy!J46&gt;kwyzy!I47,1,0)</f>
        <v>0</v>
      </c>
      <c r="C46" s="10">
        <v>0</v>
      </c>
      <c r="D46" s="11">
        <f>IF(kwyzy!K46=kwyzy!K47,1,0)</f>
        <v>0</v>
      </c>
      <c r="E46" s="11">
        <f t="shared" si="0"/>
        <v>0</v>
      </c>
    </row>
    <row r="47" ht="13.8" spans="1:5">
      <c r="A47" s="1">
        <f>IF(kwyzy!J47&gt;kwyzy!I48,1,0)</f>
        <v>0</v>
      </c>
      <c r="C47" s="10">
        <f>IF(kwyzy!J47&gt;kwyzy!I48,ABS(kwyzy!J47-kwyzy!I48),0)</f>
        <v>0</v>
      </c>
      <c r="D47" s="11">
        <f>IF(kwyzy!K47=kwyzy!K48,1,0)</f>
        <v>1</v>
      </c>
      <c r="E47" s="11">
        <f t="shared" si="0"/>
        <v>0</v>
      </c>
    </row>
    <row r="48" ht="13.8" spans="1:5">
      <c r="A48" s="1">
        <f>IF(kwyzy!J48&gt;kwyzy!I49,1,0)</f>
        <v>0</v>
      </c>
      <c r="C48" s="10">
        <f>IF(kwyzy!J48&gt;kwyzy!I49,ABS(kwyzy!J48-kwyzy!I49),0)</f>
        <v>0</v>
      </c>
      <c r="D48" s="11">
        <f>IF(kwyzy!K48=kwyzy!K49,1,0)</f>
        <v>0</v>
      </c>
      <c r="E48" s="11">
        <f t="shared" si="0"/>
        <v>0</v>
      </c>
    </row>
    <row r="49" ht="13.8" spans="1:5">
      <c r="A49" s="1">
        <f>IF(kwyzy!J49&gt;kwyzy!I50,1,0)</f>
        <v>0</v>
      </c>
      <c r="C49" s="10">
        <f>IF(kwyzy!J49&gt;kwyzy!I50,ABS(kwyzy!J49-kwyzy!I50),0)</f>
        <v>0</v>
      </c>
      <c r="D49" s="11">
        <f>IF(kwyzy!K49=kwyzy!K50,1,0)</f>
        <v>1</v>
      </c>
      <c r="E49" s="11">
        <f t="shared" si="0"/>
        <v>0</v>
      </c>
    </row>
    <row r="50" ht="13.8" spans="1:5">
      <c r="A50" s="1">
        <f>IF(kwyzy!J50&gt;kwyzy!I51,1,0)</f>
        <v>1</v>
      </c>
      <c r="C50" s="10">
        <f>IF(kwyzy!J50&gt;kwyzy!I51,ABS(kwyzy!J50-kwyzy!I51),0)</f>
        <v>3</v>
      </c>
      <c r="D50" s="11">
        <f>IF(kwyzy!K50=kwyzy!K51,1,0)</f>
        <v>0</v>
      </c>
      <c r="E50" s="11">
        <f t="shared" si="0"/>
        <v>0</v>
      </c>
    </row>
    <row r="51" ht="13.8" spans="1:5">
      <c r="A51" s="1">
        <f>IF(kwyzy!J51&gt;kwyzy!I52,1,0)</f>
        <v>0</v>
      </c>
      <c r="C51" s="10">
        <f>IF(kwyzy!J51&gt;kwyzy!I52,ABS(kwyzy!J51-kwyzy!I52),0)</f>
        <v>0</v>
      </c>
      <c r="D51" s="11">
        <f>IF(kwyzy!K51=kwyzy!K52,1,0)</f>
        <v>0</v>
      </c>
      <c r="E51" s="11">
        <f t="shared" si="0"/>
        <v>0</v>
      </c>
    </row>
    <row r="52" ht="13.8" spans="1:5">
      <c r="A52" s="1">
        <f>IF(kwyzy!J52&gt;kwyzy!I53,1,0)</f>
        <v>0</v>
      </c>
      <c r="C52" s="10">
        <f>IF(kwyzy!J52&gt;kwyzy!I53,ABS(kwyzy!J52-kwyzy!I53),0)</f>
        <v>0</v>
      </c>
      <c r="D52" s="11">
        <f>IF(kwyzy!K52=kwyzy!K53,1,0)</f>
        <v>0</v>
      </c>
      <c r="E52" s="11">
        <f t="shared" si="0"/>
        <v>0</v>
      </c>
    </row>
    <row r="53" ht="13.8" spans="1:5">
      <c r="A53" s="1">
        <f>IF(kwyzy!J53&gt;kwyzy!I54,1,0)</f>
        <v>0</v>
      </c>
      <c r="C53" s="10">
        <v>0</v>
      </c>
      <c r="D53" s="11">
        <f>IF(kwyzy!K53=kwyzy!K54,1,0)</f>
        <v>1</v>
      </c>
      <c r="E53" s="11">
        <f t="shared" si="0"/>
        <v>0</v>
      </c>
    </row>
    <row r="54" ht="13.8" spans="1:5">
      <c r="A54" s="1">
        <f>IF(kwyzy!J54&gt;kwyzy!I55,1,0)</f>
        <v>0</v>
      </c>
      <c r="C54" s="10">
        <f>IF(kwyzy!J54&gt;kwyzy!I55,ABS(kwyzy!J54-kwyzy!I55),0)</f>
        <v>0</v>
      </c>
      <c r="D54" s="11">
        <f>IF(kwyzy!K54=kwyzy!K55,1,0)</f>
        <v>1</v>
      </c>
      <c r="E54" s="11">
        <f t="shared" si="0"/>
        <v>0</v>
      </c>
    </row>
    <row r="55" ht="13.8" spans="1:5">
      <c r="A55" s="1">
        <f>IF(kwyzy!J55&gt;kwyzy!I56,1,0)</f>
        <v>0</v>
      </c>
      <c r="C55" s="10">
        <f>IF(kwyzy!J55&gt;kwyzy!I56,ABS(kwyzy!J55-kwyzy!I56),0)</f>
        <v>0</v>
      </c>
      <c r="D55" s="11">
        <f>IF(kwyzy!K55=kwyzy!K56,1,0)</f>
        <v>1</v>
      </c>
      <c r="E55" s="11">
        <f t="shared" si="0"/>
        <v>0</v>
      </c>
    </row>
    <row r="56" ht="13.8" spans="1:5">
      <c r="A56" s="1">
        <f>IF(kwyzy!J56&gt;kwyzy!I57,1,0)</f>
        <v>0</v>
      </c>
      <c r="C56" s="10">
        <f>IF(kwyzy!J56&gt;kwyzy!I57,ABS(kwyzy!J56-kwyzy!I57),0)</f>
        <v>0</v>
      </c>
      <c r="D56" s="11">
        <f>IF(kwyzy!K56=kwyzy!K57,1,0)</f>
        <v>1</v>
      </c>
      <c r="E56" s="11">
        <f t="shared" si="0"/>
        <v>0</v>
      </c>
    </row>
    <row r="57" ht="13.8" spans="1:5">
      <c r="A57" s="1">
        <f>IF(kwyzy!J57&gt;kwyzy!I58,1,0)</f>
        <v>1</v>
      </c>
      <c r="C57" s="10">
        <f>IF(kwyzy!J57&gt;kwyzy!I58,ABS(kwyzy!J57-kwyzy!I58),0)</f>
        <v>3</v>
      </c>
      <c r="D57" s="11">
        <f>IF(kwyzy!K57=kwyzy!K58,1,0)</f>
        <v>1</v>
      </c>
      <c r="E57" s="11">
        <f t="shared" si="0"/>
        <v>3</v>
      </c>
    </row>
    <row r="58" ht="13.8" spans="1:5">
      <c r="A58" s="1">
        <f>IF(kwyzy!J58&gt;kwyzy!I59,1,0)</f>
        <v>0</v>
      </c>
      <c r="C58" s="10">
        <f>IF(kwyzy!J58&gt;kwyzy!I59,ABS(kwyzy!J58-kwyzy!I59),0)</f>
        <v>0</v>
      </c>
      <c r="D58" s="11">
        <f>IF(kwyzy!K58=kwyzy!K59,1,0)</f>
        <v>1</v>
      </c>
      <c r="E58" s="11">
        <f t="shared" si="0"/>
        <v>0</v>
      </c>
    </row>
    <row r="59" ht="13.8" spans="1:5">
      <c r="A59" s="1">
        <f>IF(kwyzy!J59&gt;kwyzy!I60,1,0)</f>
        <v>0</v>
      </c>
      <c r="C59" s="10">
        <f>IF(kwyzy!J59&gt;kwyzy!I60,ABS(kwyzy!J59-kwyzy!I60),0)</f>
        <v>0</v>
      </c>
      <c r="D59" s="11">
        <f>IF(kwyzy!K59=kwyzy!K60,1,0)</f>
        <v>1</v>
      </c>
      <c r="E59" s="11">
        <f t="shared" si="0"/>
        <v>0</v>
      </c>
    </row>
    <row r="60" ht="13.8" spans="1:5">
      <c r="A60" s="1">
        <f>IF(kwyzy!J60&gt;kwyzy!I61,1,0)</f>
        <v>0</v>
      </c>
      <c r="C60" s="10">
        <f>IF(kwyzy!J60&gt;kwyzy!I61,ABS(kwyzy!J60-kwyzy!I61),0)</f>
        <v>0</v>
      </c>
      <c r="D60" s="11">
        <f>IF(kwyzy!K60=kwyzy!K61,1,0)</f>
        <v>0</v>
      </c>
      <c r="E60" s="11">
        <f t="shared" si="0"/>
        <v>0</v>
      </c>
    </row>
    <row r="61" ht="13.8" spans="1:5">
      <c r="A61" s="1">
        <f>IF(kwyzy!J61&gt;kwyzy!I62,1,0)</f>
        <v>0</v>
      </c>
      <c r="C61" s="10">
        <f>IF(kwyzy!J61&gt;kwyzy!I62,ABS(kwyzy!J61-kwyzy!I62),0)</f>
        <v>0</v>
      </c>
      <c r="D61" s="11">
        <f>IF(kwyzy!K61=kwyzy!K62,1,0)</f>
        <v>0</v>
      </c>
      <c r="E61" s="11">
        <f t="shared" si="0"/>
        <v>0</v>
      </c>
    </row>
    <row r="62" ht="13.8" spans="1:5">
      <c r="A62" s="1">
        <f>IF(kwyzy!J62&gt;kwyzy!I63,1,0)</f>
        <v>0</v>
      </c>
      <c r="C62" s="10">
        <f>IF(kwyzy!J62&gt;kwyzy!I63,ABS(kwyzy!J62-kwyzy!I63),0)</f>
        <v>0</v>
      </c>
      <c r="D62" s="11">
        <f>IF(kwyzy!K62=kwyzy!K63,1,0)</f>
        <v>1</v>
      </c>
      <c r="E62" s="11">
        <f t="shared" si="0"/>
        <v>0</v>
      </c>
    </row>
    <row r="63" ht="13.8" spans="1:5">
      <c r="A63" s="1">
        <v>1</v>
      </c>
      <c r="C63" s="10">
        <f>IF(kwyzy!J63&gt;kwyzy!I64,ABS(kwyzy!J63-kwyzy!I64),0)</f>
        <v>3</v>
      </c>
      <c r="D63" s="11">
        <f>IF(kwyzy!K63=kwyzy!K64,1,0)</f>
        <v>1</v>
      </c>
      <c r="E63" s="11">
        <f t="shared" si="0"/>
        <v>3</v>
      </c>
    </row>
    <row r="64" ht="13.8" spans="1:5">
      <c r="A64" s="1">
        <f>IF(kwyzy!J64&gt;kwyzy!I65,1,0)</f>
        <v>0</v>
      </c>
      <c r="C64" s="10">
        <f>IF(kwyzy!J64&gt;kwyzy!I65,ABS(kwyzy!J64-kwyzy!I65),0)</f>
        <v>0</v>
      </c>
      <c r="D64" s="11">
        <f>IF(kwyzy!K64=kwyzy!K65,1,0)</f>
        <v>1</v>
      </c>
      <c r="E64" s="11">
        <f t="shared" si="0"/>
        <v>0</v>
      </c>
    </row>
    <row r="65" ht="13.8" spans="1:5">
      <c r="A65" s="1">
        <f>IF(kwyzy!J65&gt;kwyzy!I66,1,0)</f>
        <v>1</v>
      </c>
      <c r="C65" s="10">
        <f>IF(kwyzy!J65&gt;kwyzy!I66,ABS(kwyzy!J65-kwyzy!I66),0)</f>
        <v>3</v>
      </c>
      <c r="D65" s="11">
        <f>IF(kwyzy!K65=kwyzy!K66,1,0)</f>
        <v>1</v>
      </c>
      <c r="E65" s="11">
        <f t="shared" si="0"/>
        <v>3</v>
      </c>
    </row>
    <row r="66" ht="13.8" spans="1:5">
      <c r="A66" s="1">
        <f>IF(kwyzy!J66&gt;kwyzy!I67,1,0)</f>
        <v>0</v>
      </c>
      <c r="C66" s="10">
        <f>IF(kwyzy!J66&gt;kwyzy!I67,ABS(kwyzy!J66-kwyzy!I67),0)</f>
        <v>0</v>
      </c>
      <c r="D66" s="11">
        <f>IF(kwyzy!K66=kwyzy!K67,1,0)</f>
        <v>0</v>
      </c>
      <c r="E66" s="11">
        <f t="shared" si="0"/>
        <v>0</v>
      </c>
    </row>
    <row r="67" ht="13.8" spans="1:5">
      <c r="A67" s="1">
        <f>IF(kwyzy!J67&gt;kwyzy!I68,1,0)</f>
        <v>0</v>
      </c>
      <c r="C67" s="10">
        <f>IF(kwyzy!J67&gt;kwyzy!I68,ABS(kwyzy!J67-kwyzy!I68),0)</f>
        <v>0</v>
      </c>
      <c r="D67" s="11">
        <f>IF(kwyzy!K67=kwyzy!K68,1,0)</f>
        <v>1</v>
      </c>
      <c r="E67" s="11">
        <f t="shared" si="0"/>
        <v>0</v>
      </c>
    </row>
    <row r="68" ht="13.8" spans="1:5">
      <c r="A68" s="1">
        <f>IF(kwyzy!J68&gt;kwyzy!I69,1,0)</f>
        <v>0</v>
      </c>
      <c r="C68" s="10">
        <f>IF(kwyzy!J68&gt;kwyzy!I69,ABS(kwyzy!J68-kwyzy!I69),0)</f>
        <v>0</v>
      </c>
      <c r="D68" s="11">
        <v>1</v>
      </c>
      <c r="E68" s="11">
        <f t="shared" si="0"/>
        <v>0</v>
      </c>
    </row>
    <row r="69" ht="13.8" spans="1:5">
      <c r="A69" s="1">
        <f>IF(kwyzy!J69&gt;kwyzy!I70,1,0)</f>
        <v>0</v>
      </c>
      <c r="C69" s="10">
        <f>IF(kwyzy!J69&gt;kwyzy!I70,ABS(kwyzy!J69-kwyzy!I70),0)</f>
        <v>0</v>
      </c>
      <c r="D69" s="11">
        <f>IF(kwyzy!K69=kwyzy!K70,1,0)</f>
        <v>1</v>
      </c>
      <c r="E69" s="11">
        <f t="shared" si="0"/>
        <v>0</v>
      </c>
    </row>
    <row r="70" ht="13.8" spans="1:5">
      <c r="A70" s="1">
        <f>IF(kwyzy!J70&gt;kwyzy!I71,1,0)</f>
        <v>0</v>
      </c>
      <c r="C70" s="10">
        <f>IF(kwyzy!J70&gt;kwyzy!I71,ABS(kwyzy!J70-kwyzy!I71),0)</f>
        <v>0</v>
      </c>
      <c r="D70" s="11">
        <f>IF(kwyzy!K70=kwyzy!K71,1,0)</f>
        <v>1</v>
      </c>
      <c r="E70" s="11">
        <f t="shared" si="0"/>
        <v>0</v>
      </c>
    </row>
    <row r="71" ht="13.8" spans="1:5">
      <c r="A71" s="1">
        <f>IF(kwyzy!J71&gt;kwyzy!I72,1,0)</f>
        <v>1</v>
      </c>
      <c r="C71" s="10">
        <f>IF(kwyzy!J71&gt;kwyzy!I72,ABS(kwyzy!J71-kwyzy!I72),0)</f>
        <v>3</v>
      </c>
      <c r="D71" s="11">
        <f>IF(kwyzy!K71=kwyzy!K72,1,0)</f>
        <v>1</v>
      </c>
      <c r="E71" s="11">
        <f t="shared" si="0"/>
        <v>3</v>
      </c>
    </row>
    <row r="72" ht="13.8" spans="1:5">
      <c r="A72" s="1">
        <f>IF(kwyzy!J72&gt;kwyzy!I73,1,0)</f>
        <v>0</v>
      </c>
      <c r="C72" s="10">
        <f>IF(kwyzy!J72&gt;kwyzy!I73,ABS(kwyzy!J72-kwyzy!I73),0)</f>
        <v>0</v>
      </c>
      <c r="D72" s="11">
        <v>1</v>
      </c>
      <c r="E72" s="11">
        <f t="shared" si="0"/>
        <v>0</v>
      </c>
    </row>
    <row r="73" ht="13.8" spans="1:5">
      <c r="A73" s="1">
        <f>IF(kwyzy!J73&gt;kwyzy!I74,1,0)</f>
        <v>1</v>
      </c>
      <c r="C73" s="10">
        <f>IF(kwyzy!J73&gt;kwyzy!I74,ABS(kwyzy!J73-kwyzy!I74),0)</f>
        <v>18</v>
      </c>
      <c r="D73" s="11">
        <f>IF(kwyzy!K73=kwyzy!K74,1,0)</f>
        <v>1</v>
      </c>
      <c r="E73" s="11">
        <f t="shared" si="0"/>
        <v>18</v>
      </c>
    </row>
    <row r="74" ht="13.8" spans="1:5">
      <c r="A74" s="1">
        <f>IF(kwyzy!J74&gt;kwyzy!I75,1,0)</f>
        <v>0</v>
      </c>
      <c r="C74" s="10">
        <f>IF(kwyzy!J74&gt;kwyzy!I75,ABS(kwyzy!J74-kwyzy!I75),0)</f>
        <v>0</v>
      </c>
      <c r="D74" s="11">
        <f>IF(kwyzy!K74=kwyzy!K75,1,0)</f>
        <v>1</v>
      </c>
      <c r="E74" s="11">
        <f t="shared" si="0"/>
        <v>0</v>
      </c>
    </row>
    <row r="75" ht="13.8" spans="1:5">
      <c r="A75" s="1">
        <f>IF(kwyzy!J75&gt;kwyzy!I76,1,0)</f>
        <v>1</v>
      </c>
      <c r="C75" s="10">
        <f>IF(kwyzy!J75&gt;kwyzy!I76,ABS(kwyzy!J75-kwyzy!I76),0)</f>
        <v>3</v>
      </c>
      <c r="D75" s="11">
        <f>IF(kwyzy!K75=kwyzy!K76,1,0)</f>
        <v>1</v>
      </c>
      <c r="E75" s="11">
        <f t="shared" si="0"/>
        <v>3</v>
      </c>
    </row>
    <row r="76" ht="13.8" spans="1:5">
      <c r="A76" s="1">
        <f>IF(kwyzy!J76&gt;kwyzy!I77,1,0)</f>
        <v>0</v>
      </c>
      <c r="C76" s="10">
        <f>IF(kwyzy!J76&gt;kwyzy!I77,ABS(kwyzy!J76-kwyzy!I77),0)</f>
        <v>0</v>
      </c>
      <c r="D76" s="11">
        <f>IF(kwyzy!K76=kwyzy!K77,1,0)</f>
        <v>1</v>
      </c>
      <c r="E76" s="11">
        <f t="shared" si="0"/>
        <v>0</v>
      </c>
    </row>
    <row r="77" ht="13.8" spans="1:5">
      <c r="A77" s="1">
        <f>IF(kwyzy!J77&gt;kwyzy!I78,1,0)</f>
        <v>0</v>
      </c>
      <c r="C77" s="10">
        <f>IF(kwyzy!J77&gt;kwyzy!I78,ABS(kwyzy!J77-kwyzy!I78),0)</f>
        <v>0</v>
      </c>
      <c r="D77" s="11">
        <f>IF(kwyzy!K77=kwyzy!K78,1,0)</f>
        <v>1</v>
      </c>
      <c r="E77" s="11">
        <f t="shared" si="0"/>
        <v>0</v>
      </c>
    </row>
    <row r="78" ht="13.8" spans="1:5">
      <c r="A78" s="1">
        <f>IF(kwyzy!J78&gt;kwyzy!I79,1,0)</f>
        <v>1</v>
      </c>
      <c r="C78" s="10">
        <f>IF(kwyzy!J78&gt;kwyzy!I79,ABS(kwyzy!J78-kwyzy!I79),0)</f>
        <v>3</v>
      </c>
      <c r="D78" s="11">
        <f>IF(kwyzy!K78=kwyzy!K79,1,0)</f>
        <v>1</v>
      </c>
      <c r="E78" s="11">
        <f t="shared" si="0"/>
        <v>3</v>
      </c>
    </row>
    <row r="79" ht="13.8" spans="1:5">
      <c r="A79" s="1">
        <f>IF(kwyzy!J79&gt;kwyzy!I80,1,0)</f>
        <v>0</v>
      </c>
      <c r="C79" s="10">
        <f>IF(kwyzy!J79&gt;kwyzy!I80,ABS(kwyzy!J79-kwyzy!I80),0)</f>
        <v>0</v>
      </c>
      <c r="D79" s="11">
        <f>IF(kwyzy!K79=kwyzy!K80,1,0)</f>
        <v>0</v>
      </c>
      <c r="E79" s="11">
        <f t="shared" si="0"/>
        <v>0</v>
      </c>
    </row>
    <row r="80" ht="13.8" spans="1:5">
      <c r="A80" s="1">
        <f>IF(kwyzy!J80&gt;kwyzy!I81,1,0)</f>
        <v>1</v>
      </c>
      <c r="C80" s="10">
        <f>IF(kwyzy!J80&gt;kwyzy!I81,ABS(kwyzy!J80-kwyzy!I81),0)</f>
        <v>7</v>
      </c>
      <c r="D80" s="11">
        <f>IF(kwyzy!K80=kwyzy!K81,1,0)</f>
        <v>1</v>
      </c>
      <c r="E80" s="11">
        <f t="shared" si="0"/>
        <v>7</v>
      </c>
    </row>
    <row r="81" ht="13.8" spans="1:5">
      <c r="A81" s="1">
        <f>IF(kwyzy!J81&gt;kwyzy!I82,1,0)</f>
        <v>0</v>
      </c>
      <c r="C81" s="10">
        <f>IF(kwyzy!J81&gt;kwyzy!I82,ABS(kwyzy!J81-kwyzy!I82),0)</f>
        <v>0</v>
      </c>
      <c r="D81" s="11">
        <f>IF(kwyzy!K81=kwyzy!K82,1,0)</f>
        <v>0</v>
      </c>
      <c r="E81" s="11">
        <f t="shared" si="0"/>
        <v>0</v>
      </c>
    </row>
    <row r="82" ht="13.8" spans="1:5">
      <c r="A82" s="1">
        <f>IF(kwyzy!J82&gt;kwyzy!I83,1,0)</f>
        <v>0</v>
      </c>
      <c r="C82" s="10">
        <f>IF(kwyzy!J82&gt;kwyzy!I83,ABS(kwyzy!J82-kwyzy!I83),0)</f>
        <v>0</v>
      </c>
      <c r="D82" s="11">
        <f>IF(kwyzy!K82=kwyzy!K83,1,0)</f>
        <v>1</v>
      </c>
      <c r="E82" s="11">
        <f t="shared" si="0"/>
        <v>0</v>
      </c>
    </row>
    <row r="83" ht="13.8" spans="1:5">
      <c r="A83" s="1">
        <f>IF(kwyzy!J83&gt;kwyzy!I84,1,0)</f>
        <v>1</v>
      </c>
      <c r="C83" s="10">
        <f>IF(kwyzy!J83&gt;kwyzy!I84,ABS(kwyzy!J83-kwyzy!I84),0)</f>
        <v>3</v>
      </c>
      <c r="D83" s="11">
        <f>IF(kwyzy!K83=kwyzy!K84,1,0)</f>
        <v>1</v>
      </c>
      <c r="E83" s="11">
        <f t="shared" si="0"/>
        <v>3</v>
      </c>
    </row>
    <row r="84" ht="13.8" spans="1:5">
      <c r="A84" s="1">
        <f>IF(kwyzy!J84&gt;kwyzy!I85,1,0)</f>
        <v>0</v>
      </c>
      <c r="C84" s="10">
        <f>IF(kwyzy!J84&gt;kwyzy!I85,ABS(kwyzy!J84-kwyzy!I85),0)</f>
        <v>0</v>
      </c>
      <c r="D84" s="11">
        <f>IF(kwyzy!K84=kwyzy!K85,1,0)</f>
        <v>0</v>
      </c>
      <c r="E84" s="11">
        <f t="shared" si="0"/>
        <v>0</v>
      </c>
    </row>
    <row r="85" ht="13.8" spans="1:5">
      <c r="A85" s="1">
        <f>IF(kwyzy!J85&gt;kwyzy!I86,1,0)</f>
        <v>0</v>
      </c>
      <c r="C85" s="10">
        <f>IF(kwyzy!J85&gt;kwyzy!I86,ABS(kwyzy!J85-kwyzy!I86),0)</f>
        <v>0</v>
      </c>
      <c r="D85" s="11">
        <f>IF(kwyzy!K85=kwyzy!K86,1,0)</f>
        <v>1</v>
      </c>
      <c r="E85" s="11">
        <f t="shared" si="0"/>
        <v>0</v>
      </c>
    </row>
    <row r="86" ht="13.8" spans="1:5">
      <c r="A86" s="1">
        <f>IF(kwyzy!J86&gt;kwyzy!I87,1,0)</f>
        <v>0</v>
      </c>
      <c r="C86" s="10">
        <f>IF(kwyzy!J86&gt;kwyzy!I87,ABS(kwyzy!J86-kwyzy!I87),0)</f>
        <v>0</v>
      </c>
      <c r="D86" s="11">
        <f>IF(kwyzy!K86=kwyzy!K87,1,0)</f>
        <v>1</v>
      </c>
      <c r="E86" s="11">
        <f t="shared" si="0"/>
        <v>0</v>
      </c>
    </row>
    <row r="87" ht="13.8" spans="1:5">
      <c r="A87" s="1">
        <f>IF(kwyzy!J87&gt;kwyzy!I88,1,0)</f>
        <v>0</v>
      </c>
      <c r="C87" s="10">
        <f>IF(kwyzy!J87&gt;kwyzy!I88,ABS(kwyzy!J87-kwyzy!I88),0)</f>
        <v>0</v>
      </c>
      <c r="D87" s="11">
        <f>IF(kwyzy!K87=kwyzy!K88,1,0)</f>
        <v>1</v>
      </c>
      <c r="E87" s="11">
        <f t="shared" si="0"/>
        <v>0</v>
      </c>
    </row>
    <row r="88" ht="13.8" spans="1:5">
      <c r="A88" s="1">
        <f>IF(kwyzy!J88&gt;kwyzy!I89,1,0)</f>
        <v>0</v>
      </c>
      <c r="C88" s="10">
        <f>IF(kwyzy!J88&gt;kwyzy!I89,ABS(kwyzy!J88-kwyzy!I89),0)</f>
        <v>0</v>
      </c>
      <c r="D88" s="11">
        <f>IF(kwyzy!K88=kwyzy!K89,1,0)</f>
        <v>1</v>
      </c>
      <c r="E88" s="11">
        <f t="shared" si="0"/>
        <v>0</v>
      </c>
    </row>
    <row r="89" ht="13.8" spans="1:5">
      <c r="A89" s="1">
        <f>IF(kwyzy!J89&gt;kwyzy!I90,1,0)</f>
        <v>1</v>
      </c>
      <c r="C89" s="10">
        <f>IF(kwyzy!J89&gt;kwyzy!I90,ABS(kwyzy!J89-kwyzy!I90),0)</f>
        <v>3</v>
      </c>
      <c r="D89" s="11">
        <f>IF(kwyzy!K89=kwyzy!K90,1,0)</f>
        <v>1</v>
      </c>
      <c r="E89" s="11">
        <f t="shared" si="0"/>
        <v>3</v>
      </c>
    </row>
    <row r="90" ht="13.8" spans="1:5">
      <c r="A90" s="1">
        <f>IF(kwyzy!J90&gt;kwyzy!I91,1,0)</f>
        <v>0</v>
      </c>
      <c r="C90" s="10">
        <f>IF(kwyzy!J90&gt;kwyzy!I91,ABS(kwyzy!J90-kwyzy!I91),0)</f>
        <v>0</v>
      </c>
      <c r="D90" s="11">
        <f>IF(kwyzy!K90=kwyzy!K91,1,0)</f>
        <v>1</v>
      </c>
      <c r="E90" s="11">
        <f t="shared" si="0"/>
        <v>0</v>
      </c>
    </row>
    <row r="91" ht="13.8" spans="1:5">
      <c r="A91" s="1">
        <f>IF(kwyzy!J91&gt;kwyzy!I92,1,0)</f>
        <v>0</v>
      </c>
      <c r="C91" s="10">
        <f>IF(kwyzy!J91&gt;kwyzy!I92,ABS(kwyzy!J91-kwyzy!I92),0)</f>
        <v>0</v>
      </c>
      <c r="D91" s="11">
        <f>IF(kwyzy!K91=kwyzy!K92,1,0)</f>
        <v>1</v>
      </c>
      <c r="E91" s="11">
        <f t="shared" si="0"/>
        <v>0</v>
      </c>
    </row>
    <row r="92" ht="13.8" spans="1:5">
      <c r="A92" s="1">
        <f>IF(kwyzy!J92&gt;kwyzy!I93,1,0)</f>
        <v>0</v>
      </c>
      <c r="C92" s="10">
        <f>IF(kwyzy!J92&gt;kwyzy!I93,ABS(kwyzy!J92-kwyzy!I93),0)</f>
        <v>0</v>
      </c>
      <c r="D92" s="11">
        <f>IF(kwyzy!K92=kwyzy!K93,1,0)</f>
        <v>1</v>
      </c>
      <c r="E92" s="11">
        <f t="shared" si="0"/>
        <v>0</v>
      </c>
    </row>
    <row r="93" ht="13.8" spans="1:5">
      <c r="A93" s="1">
        <f>IF(kwyzy!J93&gt;kwyzy!I94,1,0)</f>
        <v>0</v>
      </c>
      <c r="C93" s="10">
        <f>IF(kwyzy!J93&gt;kwyzy!I94,ABS(kwyzy!J93-kwyzy!I94),0)</f>
        <v>0</v>
      </c>
      <c r="D93" s="11">
        <v>1</v>
      </c>
      <c r="E93" s="11">
        <f t="shared" si="0"/>
        <v>0</v>
      </c>
    </row>
    <row r="94" ht="13.8" spans="1:5">
      <c r="A94" s="1">
        <f>IF(kwyzy!J94&gt;kwyzy!I95,1,0)</f>
        <v>0</v>
      </c>
      <c r="C94" s="10">
        <f>IF(kwyzy!J94&gt;kwyzy!I95,ABS(kwyzy!J94-kwyzy!I95),0)</f>
        <v>0</v>
      </c>
      <c r="D94" s="11">
        <f>IF(kwyzy!K94=kwyzy!K95,1,0)</f>
        <v>1</v>
      </c>
      <c r="E94" s="11">
        <f t="shared" si="0"/>
        <v>0</v>
      </c>
    </row>
    <row r="95" ht="13.8" spans="1:5">
      <c r="A95" s="1">
        <f>IF(kwyzy!J95&gt;kwyzy!I96,1,0)</f>
        <v>0</v>
      </c>
      <c r="C95" s="10">
        <f>IF(kwyzy!J95&gt;kwyzy!I96,ABS(kwyzy!J95-kwyzy!I96),0)</f>
        <v>0</v>
      </c>
      <c r="D95" s="11">
        <f>IF(kwyzy!K95=kwyzy!K96,1,0)</f>
        <v>1</v>
      </c>
      <c r="E95" s="11">
        <f t="shared" si="0"/>
        <v>0</v>
      </c>
    </row>
    <row r="96" ht="13.8" spans="1:5">
      <c r="A96" s="1">
        <f>IF(kwyzy!J96&gt;kwyzy!I97,1,0)</f>
        <v>1</v>
      </c>
      <c r="C96" s="10">
        <f>IF(kwyzy!J96&gt;kwyzy!I97,ABS(kwyzy!J96-kwyzy!I97),0)</f>
        <v>10</v>
      </c>
      <c r="D96" s="11">
        <f>IF(kwyzy!K96=kwyzy!K97,1,0)</f>
        <v>1</v>
      </c>
      <c r="E96" s="11">
        <f t="shared" si="0"/>
        <v>10</v>
      </c>
    </row>
    <row r="97" ht="13.8" spans="1:5">
      <c r="A97" s="1">
        <f>IF(kwyzy!J97&gt;kwyzy!I98,1,0)</f>
        <v>1</v>
      </c>
      <c r="C97" s="10">
        <v>3</v>
      </c>
      <c r="D97" s="11">
        <f>IF(kwyzy!K97=kwyzy!K98,1,0)</f>
        <v>1</v>
      </c>
      <c r="E97" s="11">
        <f t="shared" si="0"/>
        <v>3</v>
      </c>
    </row>
    <row r="98" ht="13.8" spans="1:5">
      <c r="A98" s="1">
        <f>IF(kwyzy!J98&gt;kwyzy!I99,1,0)</f>
        <v>0</v>
      </c>
      <c r="C98" s="10">
        <f>IF(kwyzy!J98&gt;kwyzy!I99,ABS(kwyzy!J98-kwyzy!I99),0)</f>
        <v>0</v>
      </c>
      <c r="D98" s="11">
        <f>IF(kwyzy!K98=kwyzy!K99,1,0)</f>
        <v>0</v>
      </c>
      <c r="E98" s="11">
        <f t="shared" si="0"/>
        <v>0</v>
      </c>
    </row>
    <row r="99" ht="13.8" spans="1:5">
      <c r="A99" s="1">
        <f>IF(kwyzy!J99&gt;kwyzy!I100,1,0)</f>
        <v>0</v>
      </c>
      <c r="C99" s="10">
        <f>IF(kwyzy!J99&gt;kwyzy!I100,ABS(kwyzy!J99-kwyzy!I100),0)</f>
        <v>0</v>
      </c>
      <c r="D99" s="11">
        <f>IF(kwyzy!K99=kwyzy!K100,1,0)</f>
        <v>1</v>
      </c>
      <c r="E99" s="11">
        <f t="shared" si="0"/>
        <v>0</v>
      </c>
    </row>
    <row r="100" ht="13.8" spans="1:5">
      <c r="A100" s="1">
        <f>IF(kwyzy!J100&gt;kwyzy!I101,1,0)</f>
        <v>1</v>
      </c>
      <c r="C100" s="10">
        <f>IF(kwyzy!J100&gt;kwyzy!I101,ABS(kwyzy!J100-kwyzy!I101),0)</f>
        <v>3</v>
      </c>
      <c r="D100" s="11">
        <f>IF(kwyzy!K100=kwyzy!K101,1,0)</f>
        <v>0</v>
      </c>
      <c r="E100" s="11">
        <f t="shared" si="0"/>
        <v>0</v>
      </c>
    </row>
    <row r="101" ht="13.8" spans="1:5">
      <c r="A101" s="1">
        <f>IF(kwyzy!J101&gt;kwyzy!I102,1,0)</f>
        <v>0</v>
      </c>
      <c r="C101" s="10">
        <f>IF(kwyzy!J101&gt;kwyzy!I102,ABS(kwyzy!J101-kwyzy!I102),0)</f>
        <v>0</v>
      </c>
      <c r="D101" s="11">
        <f>IF(kwyzy!K101=kwyzy!K102,1,0)</f>
        <v>1</v>
      </c>
      <c r="E101" s="11">
        <f t="shared" si="0"/>
        <v>0</v>
      </c>
    </row>
    <row r="102" ht="13.8" spans="1:5">
      <c r="A102" s="1">
        <f>IF(kwyzy!J102&gt;kwyzy!I103,1,0)</f>
        <v>0</v>
      </c>
      <c r="C102" s="10">
        <f>IF(kwyzy!J102&gt;kwyzy!I103,ABS(kwyzy!J102-kwyzy!I103),0)</f>
        <v>0</v>
      </c>
      <c r="D102" s="11">
        <f>IF(kwyzy!K102=kwyzy!K103,1,0)</f>
        <v>1</v>
      </c>
      <c r="E102" s="11">
        <f t="shared" si="0"/>
        <v>0</v>
      </c>
    </row>
    <row r="103" ht="13.8" spans="1:5">
      <c r="A103" s="1">
        <f>IF(kwyzy!J103&gt;kwyzy!I104,1,0)</f>
        <v>1</v>
      </c>
      <c r="C103" s="10">
        <f>IF(kwyzy!J103&gt;kwyzy!I104,ABS(kwyzy!J103-kwyzy!I104),0)</f>
        <v>7</v>
      </c>
      <c r="D103" s="11">
        <f>IF(kwyzy!K103=kwyzy!K104,1,0)</f>
        <v>1</v>
      </c>
      <c r="E103" s="11">
        <f t="shared" si="0"/>
        <v>7</v>
      </c>
    </row>
    <row r="104" ht="13.8" spans="1:5">
      <c r="A104" s="1">
        <f>IF(kwyzy!J104&gt;kwyzy!I105,1,0)</f>
        <v>0</v>
      </c>
      <c r="C104" s="10">
        <f>IF(kwyzy!J104&gt;kwyzy!I105,ABS(kwyzy!J104-kwyzy!I105),0)</f>
        <v>0</v>
      </c>
      <c r="D104" s="11">
        <f>IF(kwyzy!K104=kwyzy!K105,1,0)</f>
        <v>1</v>
      </c>
      <c r="E104" s="11">
        <f t="shared" si="0"/>
        <v>0</v>
      </c>
    </row>
    <row r="105" ht="13.8" spans="1:5">
      <c r="A105" s="1">
        <f>IF(kwyzy!J105&gt;kwyzy!I106,1,0)</f>
        <v>0</v>
      </c>
      <c r="C105" s="10">
        <f>IF(kwyzy!J105&gt;kwyzy!I106,ABS(kwyzy!J105-kwyzy!I106),0)</f>
        <v>0</v>
      </c>
      <c r="D105" s="11">
        <f>IF(kwyzy!K105=kwyzy!K106,1,0)</f>
        <v>1</v>
      </c>
      <c r="E105" s="11">
        <f t="shared" si="0"/>
        <v>0</v>
      </c>
    </row>
    <row r="106" ht="13.8" spans="1:5">
      <c r="A106" s="1">
        <f>IF(kwyzy!J106&gt;kwyzy!I107,1,0)</f>
        <v>0</v>
      </c>
      <c r="C106" s="10">
        <f>IF(kwyzy!J106&gt;kwyzy!I107,ABS(kwyzy!J106-kwyzy!I107),0)</f>
        <v>0</v>
      </c>
      <c r="D106" s="11">
        <f>IF(kwyzy!K106=kwyzy!K107,1,0)</f>
        <v>1</v>
      </c>
      <c r="E106" s="11">
        <f t="shared" si="0"/>
        <v>0</v>
      </c>
    </row>
    <row r="107" ht="13.8" spans="1:5">
      <c r="A107" s="1">
        <f>IF(kwyzy!J107&gt;kwyzy!I108,1,0)</f>
        <v>0</v>
      </c>
      <c r="C107" s="10">
        <f>IF(kwyzy!J107&gt;kwyzy!I108,ABS(kwyzy!J107-kwyzy!I108),0)</f>
        <v>0</v>
      </c>
      <c r="D107" s="11">
        <f>IF(kwyzy!K107=kwyzy!K108,1,0)</f>
        <v>0</v>
      </c>
      <c r="E107" s="11">
        <f t="shared" si="0"/>
        <v>0</v>
      </c>
    </row>
    <row r="108" ht="13.8" spans="1:5">
      <c r="A108" s="1">
        <f>IF(kwyzy!J108&gt;kwyzy!I109,1,0)</f>
        <v>0</v>
      </c>
      <c r="C108" s="10">
        <f>IF(kwyzy!J108&gt;kwyzy!I109,ABS(kwyzy!J108-kwyzy!I109),0)</f>
        <v>0</v>
      </c>
      <c r="D108" s="11">
        <f>IF(kwyzy!K108=kwyzy!K109,1,0)</f>
        <v>0</v>
      </c>
      <c r="E108" s="11">
        <f t="shared" si="0"/>
        <v>0</v>
      </c>
    </row>
    <row r="109" ht="13.8" spans="1:5">
      <c r="A109" s="1">
        <f>IF(kwyzy!J109&gt;kwyzy!I110,1,0)</f>
        <v>0</v>
      </c>
      <c r="C109" s="10">
        <f>IF(kwyzy!J109&gt;kwyzy!I110,ABS(kwyzy!J109-kwyzy!I110),0)</f>
        <v>0</v>
      </c>
      <c r="D109" s="11">
        <f>IF(kwyzy!K109=kwyzy!K110,1,0)</f>
        <v>1</v>
      </c>
      <c r="E109" s="11">
        <f t="shared" si="0"/>
        <v>0</v>
      </c>
    </row>
    <row r="110" ht="13.8" spans="1:5">
      <c r="A110" s="1">
        <f>IF(kwyzy!J110&gt;kwyzy!I111,1,0)</f>
        <v>0</v>
      </c>
      <c r="C110" s="10">
        <f>IF(kwyzy!J110&gt;kwyzy!I111,ABS(kwyzy!J110-kwyzy!I111),0)</f>
        <v>0</v>
      </c>
      <c r="D110" s="11">
        <f>IF(kwyzy!K110=kwyzy!K111,1,0)</f>
        <v>1</v>
      </c>
      <c r="E110" s="11">
        <f t="shared" si="0"/>
        <v>0</v>
      </c>
    </row>
    <row r="111" ht="13.8" spans="1:5">
      <c r="A111" s="1">
        <f>IF(kwyzy!J111&gt;kwyzy!I112,1,0)</f>
        <v>0</v>
      </c>
      <c r="C111" s="10">
        <f>IF(kwyzy!J111&gt;kwyzy!I112,ABS(kwyzy!J111-kwyzy!I112),0)</f>
        <v>0</v>
      </c>
      <c r="D111" s="11">
        <f>IF(kwyzy!K111=kwyzy!K112,1,0)</f>
        <v>1</v>
      </c>
      <c r="E111" s="11">
        <f t="shared" si="0"/>
        <v>0</v>
      </c>
    </row>
    <row r="112" ht="13.8" spans="1:5">
      <c r="A112" s="1">
        <f>IF(kwyzy!J112&gt;kwyzy!I113,1,0)</f>
        <v>0</v>
      </c>
      <c r="C112" s="10">
        <f>IF(kwyzy!J112&gt;kwyzy!I113,ABS(kwyzy!J112-kwyzy!I113),0)</f>
        <v>0</v>
      </c>
      <c r="D112" s="11">
        <f>IF(kwyzy!K112=kwyzy!K113,1,0)</f>
        <v>1</v>
      </c>
      <c r="E112" s="11">
        <f t="shared" si="0"/>
        <v>0</v>
      </c>
    </row>
    <row r="113" ht="13.8" spans="1:5">
      <c r="A113" s="1">
        <f>IF(kwyzy!J113&gt;kwyzy!I114,1,0)</f>
        <v>0</v>
      </c>
      <c r="C113" s="10">
        <f>IF(kwyzy!J113&gt;kwyzy!I114,ABS(kwyzy!J113-kwyzy!I114),0)</f>
        <v>0</v>
      </c>
      <c r="D113" s="11">
        <f>IF(kwyzy!K113=kwyzy!K114,1,0)</f>
        <v>1</v>
      </c>
      <c r="E113" s="11">
        <f t="shared" si="0"/>
        <v>0</v>
      </c>
    </row>
    <row r="114" ht="13.8" spans="1:5">
      <c r="A114" s="1">
        <f>IF(kwyzy!J114&gt;kwyzy!I115,1,0)</f>
        <v>0</v>
      </c>
      <c r="C114" s="10">
        <f>IF(kwyzy!J114&gt;kwyzy!I115,ABS(kwyzy!J114-kwyzy!I115),0)</f>
        <v>0</v>
      </c>
      <c r="D114" s="11">
        <f>IF(kwyzy!K114=kwyzy!K115,1,0)</f>
        <v>0</v>
      </c>
      <c r="E114" s="11">
        <f t="shared" si="0"/>
        <v>0</v>
      </c>
    </row>
    <row r="115" ht="13.8" spans="1:5">
      <c r="A115" s="1">
        <f>IF(kwyzy!J115&gt;kwyzy!I116,1,0)</f>
        <v>1</v>
      </c>
      <c r="C115" s="10">
        <f>IF(kwyzy!J115&gt;kwyzy!I116,ABS(kwyzy!J115-kwyzy!I116),0)</f>
        <v>3</v>
      </c>
      <c r="D115" s="11">
        <f>IF(kwyzy!K115=kwyzy!K116,1,0)</f>
        <v>0</v>
      </c>
      <c r="E115" s="11">
        <f t="shared" si="0"/>
        <v>0</v>
      </c>
    </row>
    <row r="116" ht="13.8" spans="1:5">
      <c r="A116" s="1">
        <f>IF(kwyzy!J116&gt;kwyzy!I117,1,0)</f>
        <v>0</v>
      </c>
      <c r="C116" s="10">
        <f>IF(kwyzy!J116&gt;kwyzy!I117,ABS(kwyzy!J116-kwyzy!I117),0)</f>
        <v>0</v>
      </c>
      <c r="D116" s="11">
        <f>IF(kwyzy!K116=kwyzy!K117,1,0)</f>
        <v>1</v>
      </c>
      <c r="E116" s="11">
        <f t="shared" si="0"/>
        <v>0</v>
      </c>
    </row>
    <row r="117" ht="13.8" spans="1:5">
      <c r="A117" s="1">
        <f>IF(kwyzy!J117&gt;kwyzy!I118,1,0)</f>
        <v>1</v>
      </c>
      <c r="C117" s="10">
        <v>85</v>
      </c>
      <c r="D117" s="11">
        <f>IF(kwyzy!K117=kwyzy!K118,1,0)</f>
        <v>1</v>
      </c>
      <c r="E117" s="11">
        <f t="shared" si="0"/>
        <v>85</v>
      </c>
    </row>
    <row r="118" ht="13.8" spans="1:5">
      <c r="A118" s="1">
        <f>IF(kwyzy!J118&gt;kwyzy!I119,1,0)</f>
        <v>0</v>
      </c>
      <c r="C118" s="10">
        <f>IF(kwyzy!J118&gt;kwyzy!I119,ABS(kwyzy!J118-kwyzy!I119),0)</f>
        <v>0</v>
      </c>
      <c r="D118" s="11">
        <f>IF(kwyzy!K118=kwyzy!K119,1,0)</f>
        <v>1</v>
      </c>
      <c r="E118" s="11">
        <f t="shared" si="0"/>
        <v>0</v>
      </c>
    </row>
    <row r="119" ht="13.8" spans="1:5">
      <c r="A119" s="1">
        <f>IF(kwyzy!J119&gt;kwyzy!I120,1,0)</f>
        <v>0</v>
      </c>
      <c r="C119" s="10">
        <f>IF(kwyzy!J119&gt;kwyzy!I120,ABS(kwyzy!J119-kwyzy!I120),0)</f>
        <v>0</v>
      </c>
      <c r="D119" s="11">
        <f>IF(kwyzy!K119=kwyzy!K120,1,0)</f>
        <v>1</v>
      </c>
      <c r="E119" s="11">
        <f t="shared" si="0"/>
        <v>0</v>
      </c>
    </row>
    <row r="120" ht="13.8" spans="1:5">
      <c r="A120" s="1">
        <f>IF(kwyzy!J120&gt;kwyzy!I121,1,0)</f>
        <v>0</v>
      </c>
      <c r="C120" s="10">
        <f>IF(kwyzy!J120&gt;kwyzy!I121,ABS(kwyzy!J120-kwyzy!I121),0)</f>
        <v>0</v>
      </c>
      <c r="D120" s="11">
        <f>IF(kwyzy!K120=kwyzy!K121,1,0)</f>
        <v>1</v>
      </c>
      <c r="E120" s="11">
        <f t="shared" si="0"/>
        <v>0</v>
      </c>
    </row>
    <row r="121" ht="13.8" spans="1:5">
      <c r="A121" s="1">
        <f>IF(kwyzy!J121&gt;kwyzy!I122,1,0)</f>
        <v>0</v>
      </c>
      <c r="C121" s="10">
        <f>IF(kwyzy!J121&gt;kwyzy!I122,ABS(kwyzy!J121-kwyzy!I122),0)</f>
        <v>0</v>
      </c>
      <c r="D121" s="11">
        <f>IF(kwyzy!K121=kwyzy!K122,1,0)</f>
        <v>1</v>
      </c>
      <c r="E121" s="11">
        <f t="shared" si="0"/>
        <v>0</v>
      </c>
    </row>
    <row r="122" ht="13.8" spans="1:5">
      <c r="A122" s="1">
        <f>IF(kwyzy!J122&gt;kwyzy!I123,1,0)</f>
        <v>0</v>
      </c>
      <c r="C122" s="10">
        <f>IF(kwyzy!J122&gt;kwyzy!I123,ABS(kwyzy!J122-kwyzy!I123),0)</f>
        <v>0</v>
      </c>
      <c r="D122" s="11">
        <f>IF(kwyzy!K122=kwyzy!K123,1,0)</f>
        <v>1</v>
      </c>
      <c r="E122" s="11">
        <f t="shared" si="0"/>
        <v>0</v>
      </c>
    </row>
    <row r="123" ht="13.8" spans="1:5">
      <c r="A123" s="1">
        <f>IF(kwyzy!J123&gt;kwyzy!I124,1,0)</f>
        <v>0</v>
      </c>
      <c r="C123" s="10">
        <f>IF(kwyzy!J123&gt;kwyzy!I124,ABS(kwyzy!J123-kwyzy!I124),0)</f>
        <v>0</v>
      </c>
      <c r="D123" s="11">
        <f>IF(kwyzy!K123=kwyzy!K124,1,0)</f>
        <v>1</v>
      </c>
      <c r="E123" s="11">
        <f t="shared" si="0"/>
        <v>0</v>
      </c>
    </row>
    <row r="124" ht="13.8" spans="1:5">
      <c r="A124" s="1">
        <f>IF(kwyzy!J124&gt;kwyzy!I125,1,0)</f>
        <v>0</v>
      </c>
      <c r="C124" s="10">
        <f>IF(kwyzy!J124&gt;kwyzy!I125,ABS(kwyzy!J124-kwyzy!I125),0)</f>
        <v>0</v>
      </c>
      <c r="D124" s="11">
        <f>IF(kwyzy!K124=kwyzy!K125,1,0)</f>
        <v>1</v>
      </c>
      <c r="E124" s="11">
        <f t="shared" si="0"/>
        <v>0</v>
      </c>
    </row>
    <row r="125" ht="13.8" spans="1:5">
      <c r="A125" s="1">
        <f>IF(kwyzy!J125&gt;kwyzy!I126,1,0)</f>
        <v>0</v>
      </c>
      <c r="C125" s="10">
        <f>IF(kwyzy!J125&gt;kwyzy!I126,ABS(kwyzy!J125-kwyzy!I126),0)</f>
        <v>0</v>
      </c>
      <c r="D125" s="11">
        <f>IF(kwyzy!K125=kwyzy!K126,1,0)</f>
        <v>1</v>
      </c>
      <c r="E125" s="11">
        <f t="shared" si="0"/>
        <v>0</v>
      </c>
    </row>
    <row r="126" ht="13.8" spans="1:5">
      <c r="A126" s="1">
        <f>IF(kwyzy!J126&gt;kwyzy!I127,1,0)</f>
        <v>1</v>
      </c>
      <c r="C126" s="10">
        <v>16</v>
      </c>
      <c r="D126" s="11">
        <f>IF(kwyzy!K126=kwyzy!K127,1,0)</f>
        <v>1</v>
      </c>
      <c r="E126" s="11">
        <f t="shared" si="0"/>
        <v>16</v>
      </c>
    </row>
    <row r="127" ht="13.8" spans="1:5">
      <c r="A127" s="1">
        <f>IF(kwyzy!J127&gt;kwyzy!I128,1,0)</f>
        <v>1</v>
      </c>
      <c r="C127" s="10">
        <f>IF(kwyzy!J127&gt;kwyzy!I128,ABS(kwyzy!J127-kwyzy!I128),0)</f>
        <v>13</v>
      </c>
      <c r="D127" s="11">
        <f>IF(kwyzy!K127=kwyzy!K128,1,0)</f>
        <v>1</v>
      </c>
      <c r="E127" s="11">
        <f t="shared" si="0"/>
        <v>13</v>
      </c>
    </row>
    <row r="128" ht="13.8" spans="1:5">
      <c r="A128" s="1">
        <f>IF(kwyzy!J128&gt;kwyzy!I129,1,0)</f>
        <v>0</v>
      </c>
      <c r="C128" s="10">
        <f>IF(kwyzy!J128&gt;kwyzy!I129,ABS(kwyzy!J128-kwyzy!I129),0)</f>
        <v>0</v>
      </c>
      <c r="D128" s="11">
        <f>IF(kwyzy!K128=kwyzy!K129,1,0)</f>
        <v>1</v>
      </c>
      <c r="E128" s="11">
        <f t="shared" si="0"/>
        <v>0</v>
      </c>
    </row>
    <row r="129" ht="13.8" spans="1:5">
      <c r="A129" s="1">
        <f>IF(kwyzy!J129&gt;kwyzy!I130,1,0)</f>
        <v>0</v>
      </c>
      <c r="C129" s="10">
        <f>IF(kwyzy!J129&gt;kwyzy!I130,ABS(kwyzy!J129-kwyzy!I130),0)</f>
        <v>0</v>
      </c>
      <c r="D129" s="11">
        <f>IF(kwyzy!K129=kwyzy!K130,1,0)</f>
        <v>1</v>
      </c>
      <c r="E129" s="11">
        <f t="shared" si="0"/>
        <v>0</v>
      </c>
    </row>
    <row r="130" ht="13.8" spans="1:5">
      <c r="A130" s="1">
        <f>IF(kwyzy!J130&gt;kwyzy!I131,1,0)</f>
        <v>0</v>
      </c>
      <c r="C130" s="10">
        <f>IF(kwyzy!J130&gt;kwyzy!I131,ABS(kwyzy!J130-kwyzy!I131),0)</f>
        <v>0</v>
      </c>
      <c r="D130" s="11">
        <f>IF(kwyzy!K130=kwyzy!K131,1,0)</f>
        <v>1</v>
      </c>
      <c r="E130" s="11">
        <f t="shared" si="0"/>
        <v>0</v>
      </c>
    </row>
    <row r="131" ht="13.8" spans="1:5">
      <c r="A131" s="1">
        <f>IF(kwyzy!J131&gt;kwyzy!I132,1,0)</f>
        <v>0</v>
      </c>
      <c r="C131" s="10">
        <f>IF(kwyzy!J131&gt;kwyzy!I132,ABS(kwyzy!J131-kwyzy!I132),0)</f>
        <v>0</v>
      </c>
      <c r="D131" s="11">
        <f>IF(kwyzy!K131=kwyzy!K132,1,0)</f>
        <v>0</v>
      </c>
      <c r="E131" s="11">
        <f t="shared" si="0"/>
        <v>0</v>
      </c>
    </row>
    <row r="132" ht="13.8" spans="1:5">
      <c r="A132" s="1">
        <f>IF(kwyzy!J132&gt;kwyzy!I133,1,0)</f>
        <v>0</v>
      </c>
      <c r="C132" s="10">
        <v>0</v>
      </c>
      <c r="D132" s="11">
        <f>IF(kwyzy!K132=kwyzy!K133,1,0)</f>
        <v>0</v>
      </c>
      <c r="E132" s="11">
        <f t="shared" si="0"/>
        <v>0</v>
      </c>
    </row>
    <row r="133" ht="13.8" spans="1:5">
      <c r="A133" s="1">
        <f>IF(kwyzy!J133&gt;kwyzy!I134,1,0)</f>
        <v>0</v>
      </c>
      <c r="C133" s="10">
        <f>IF(kwyzy!J133&gt;kwyzy!I134,ABS(kwyzy!J133-kwyzy!I134),0)</f>
        <v>0</v>
      </c>
      <c r="D133" s="11">
        <f>IF(kwyzy!K133=kwyzy!K134,1,0)</f>
        <v>0</v>
      </c>
      <c r="E133" s="11">
        <f t="shared" si="0"/>
        <v>0</v>
      </c>
    </row>
    <row r="134" ht="13.8" spans="1:5">
      <c r="A134" s="1">
        <f>IF(kwyzy!J134&gt;kwyzy!I135,1,0)</f>
        <v>0</v>
      </c>
      <c r="C134" s="10">
        <f>IF(kwyzy!J134&gt;kwyzy!I135,ABS(kwyzy!J134-kwyzy!I135),0)</f>
        <v>0</v>
      </c>
      <c r="D134" s="11">
        <f>IF(kwyzy!K134=kwyzy!K135,1,0)</f>
        <v>0</v>
      </c>
      <c r="E134" s="11">
        <f t="shared" si="0"/>
        <v>0</v>
      </c>
    </row>
    <row r="135" ht="13.8" spans="1:5">
      <c r="A135" s="1">
        <f>IF(kwyzy!J135&gt;kwyzy!I136,1,0)</f>
        <v>0</v>
      </c>
      <c r="C135" s="10">
        <f>IF(kwyzy!J135&gt;kwyzy!I136,ABS(kwyzy!J135-kwyzy!I136),0)</f>
        <v>0</v>
      </c>
      <c r="D135" s="11">
        <f>IF(kwyzy!K135=kwyzy!K136,1,0)</f>
        <v>1</v>
      </c>
      <c r="E135" s="11">
        <f t="shared" si="0"/>
        <v>0</v>
      </c>
    </row>
    <row r="136" ht="13.8" spans="1:5">
      <c r="A136" s="1">
        <f>IF(kwyzy!J136&gt;kwyzy!I137,1,0)</f>
        <v>0</v>
      </c>
      <c r="C136" s="10">
        <f>IF(kwyzy!J136&gt;kwyzy!I137,ABS(kwyzy!J136-kwyzy!I137),0)</f>
        <v>0</v>
      </c>
      <c r="D136" s="11">
        <f>IF(kwyzy!K136=kwyzy!K137,1,0)</f>
        <v>1</v>
      </c>
      <c r="E136" s="11">
        <f t="shared" si="0"/>
        <v>0</v>
      </c>
    </row>
    <row r="137" ht="13.8" spans="1:5">
      <c r="A137" s="1">
        <f>IF(kwyzy!J137&gt;kwyzy!I138,1,0)</f>
        <v>0</v>
      </c>
      <c r="C137" s="10">
        <f>IF(kwyzy!J137&gt;kwyzy!I138,ABS(kwyzy!J137-kwyzy!I138),0)</f>
        <v>0</v>
      </c>
      <c r="D137" s="11">
        <f>IF(kwyzy!K137=kwyzy!K138,1,0)</f>
        <v>1</v>
      </c>
      <c r="E137" s="11">
        <f t="shared" si="0"/>
        <v>0</v>
      </c>
    </row>
    <row r="138" ht="13.8" spans="1:5">
      <c r="A138" s="1">
        <f>IF(kwyzy!J138&gt;kwyzy!I139,1,0)</f>
        <v>0</v>
      </c>
      <c r="C138" s="10">
        <f>IF(kwyzy!J138&gt;kwyzy!I139,ABS(kwyzy!J138-kwyzy!I139),0)</f>
        <v>0</v>
      </c>
      <c r="D138" s="11">
        <f>IF(kwyzy!K138=kwyzy!K139,1,0)</f>
        <v>1</v>
      </c>
      <c r="E138" s="11">
        <f t="shared" si="0"/>
        <v>0</v>
      </c>
    </row>
    <row r="139" ht="13.8" spans="1:5">
      <c r="A139" s="1">
        <f>IF(kwyzy!J139&gt;kwyzy!I140,1,0)</f>
        <v>0</v>
      </c>
      <c r="C139" s="10">
        <f>IF(kwyzy!J139&gt;kwyzy!I140,ABS(kwyzy!J139-kwyzy!I140),0)</f>
        <v>0</v>
      </c>
      <c r="D139" s="11">
        <f>IF(kwyzy!K139=kwyzy!K140,1,0)</f>
        <v>1</v>
      </c>
      <c r="E139" s="11">
        <f t="shared" si="0"/>
        <v>0</v>
      </c>
    </row>
    <row r="140" ht="13.8" spans="1:5">
      <c r="A140" s="1">
        <f>IF(kwyzy!J140&gt;kwyzy!I141,1,0)</f>
        <v>0</v>
      </c>
      <c r="C140" s="10">
        <f>IF(kwyzy!J140&gt;kwyzy!I141,ABS(kwyzy!J140-kwyzy!I141),0)</f>
        <v>0</v>
      </c>
      <c r="D140" s="11">
        <f>IF(kwyzy!K140=kwyzy!K141,1,0)</f>
        <v>0</v>
      </c>
      <c r="E140" s="11">
        <f t="shared" si="0"/>
        <v>0</v>
      </c>
    </row>
    <row r="141" ht="13.8" spans="1:5">
      <c r="A141" s="1">
        <f>IF(kwyzy!J141&gt;kwyzy!I142,1,0)</f>
        <v>1</v>
      </c>
      <c r="C141" s="10">
        <f>IF(kwyzy!J141&gt;kwyzy!I142,ABS(kwyzy!J141-kwyzy!I142),0)</f>
        <v>11</v>
      </c>
      <c r="D141" s="11">
        <f>IF(kwyzy!K141=kwyzy!K142,1,0)</f>
        <v>0</v>
      </c>
      <c r="E141" s="11">
        <f t="shared" si="0"/>
        <v>0</v>
      </c>
    </row>
    <row r="142" ht="13.8" spans="1:5">
      <c r="A142" s="1">
        <f>IF(kwyzy!J142&gt;kwyzy!I143,1,0)</f>
        <v>0</v>
      </c>
      <c r="C142" s="10">
        <f>IF(kwyzy!J142&gt;kwyzy!I143,ABS(kwyzy!J142-kwyzy!I143),0)</f>
        <v>0</v>
      </c>
      <c r="D142" s="11">
        <f>IF(kwyzy!K142=kwyzy!K143,1,0)</f>
        <v>1</v>
      </c>
      <c r="E142" s="11">
        <f t="shared" si="0"/>
        <v>0</v>
      </c>
    </row>
    <row r="143" ht="13.8" spans="1:5">
      <c r="A143" s="1">
        <f>IF(kwyzy!J143&gt;kwyzy!I144,1,0)</f>
        <v>0</v>
      </c>
      <c r="C143" s="10">
        <f>IF(kwyzy!J143&gt;kwyzy!I144,ABS(kwyzy!J143-kwyzy!I144),0)</f>
        <v>0</v>
      </c>
      <c r="D143" s="11">
        <f>IF(kwyzy!K143=kwyzy!K144,1,0)</f>
        <v>1</v>
      </c>
      <c r="E143" s="11">
        <f t="shared" si="0"/>
        <v>0</v>
      </c>
    </row>
    <row r="144" ht="13.8" spans="1:5">
      <c r="A144" s="1">
        <f>IF(kwyzy!J144&gt;kwyzy!I145,1,0)</f>
        <v>0</v>
      </c>
      <c r="C144" s="10">
        <f>IF(kwyzy!J144&gt;kwyzy!I145,ABS(kwyzy!J144-kwyzy!I145),0)</f>
        <v>0</v>
      </c>
      <c r="D144" s="11">
        <f>IF(kwyzy!K144=kwyzy!K145,1,0)</f>
        <v>1</v>
      </c>
      <c r="E144" s="11">
        <f t="shared" si="0"/>
        <v>0</v>
      </c>
    </row>
    <row r="145" ht="13.8" spans="1:5">
      <c r="A145" s="1">
        <f>IF(kwyzy!J145&gt;kwyzy!I146,1,0)</f>
        <v>0</v>
      </c>
      <c r="C145" s="10">
        <f>IF(kwyzy!J145&gt;kwyzy!I146,ABS(kwyzy!J145-kwyzy!I146),0)</f>
        <v>0</v>
      </c>
      <c r="D145" s="11">
        <f>IF(kwyzy!K145=kwyzy!K146,1,0)</f>
        <v>1</v>
      </c>
      <c r="E145" s="11">
        <f t="shared" si="0"/>
        <v>0</v>
      </c>
    </row>
    <row r="146" ht="13.8" spans="1:5">
      <c r="A146" s="1">
        <f>IF(kwyzy!J146&gt;kwyzy!I147,1,0)</f>
        <v>0</v>
      </c>
      <c r="C146" s="10">
        <f>IF(kwyzy!J146&gt;kwyzy!I147,ABS(kwyzy!J146-kwyzy!I147),0)</f>
        <v>0</v>
      </c>
      <c r="D146" s="11">
        <f>IF(kwyzy!K146=kwyzy!K147,1,0)</f>
        <v>0</v>
      </c>
      <c r="E146" s="11">
        <f t="shared" si="0"/>
        <v>0</v>
      </c>
    </row>
    <row r="147" ht="13.8" spans="1:5">
      <c r="A147" s="1">
        <f>IF(kwyzy!J147&gt;kwyzy!I148,1,0)</f>
        <v>0</v>
      </c>
      <c r="C147" s="10">
        <f>IF(kwyzy!J147&gt;kwyzy!I148,ABS(kwyzy!J147-kwyzy!I148),0)</f>
        <v>0</v>
      </c>
      <c r="D147" s="11">
        <f>IF(kwyzy!K147=kwyzy!K148,1,0)</f>
        <v>1</v>
      </c>
      <c r="E147" s="11">
        <f t="shared" si="0"/>
        <v>0</v>
      </c>
    </row>
    <row r="148" ht="13.8" spans="1:5">
      <c r="A148" s="1">
        <f>IF(kwyzy!J148&gt;kwyzy!I149,1,0)</f>
        <v>0</v>
      </c>
      <c r="C148" s="10">
        <f>IF(kwyzy!J148&gt;kwyzy!I149,ABS(kwyzy!J148-kwyzy!I149),0)</f>
        <v>0</v>
      </c>
      <c r="D148" s="11">
        <f>IF(kwyzy!K148=kwyzy!K149,1,0)</f>
        <v>0</v>
      </c>
      <c r="E148" s="11">
        <f t="shared" si="0"/>
        <v>0</v>
      </c>
    </row>
    <row r="149" ht="13.8" spans="1:5">
      <c r="A149" s="1">
        <f>IF(kwyzy!J149&gt;kwyzy!I150,1,0)</f>
        <v>0</v>
      </c>
      <c r="C149" s="10">
        <f>IF(kwyzy!J149&gt;kwyzy!I150,ABS(kwyzy!J149-kwyzy!I150),0)</f>
        <v>0</v>
      </c>
      <c r="D149" s="11">
        <f>IF(kwyzy!K149=kwyzy!K150,1,0)</f>
        <v>1</v>
      </c>
      <c r="E149" s="11">
        <f t="shared" si="0"/>
        <v>0</v>
      </c>
    </row>
    <row r="150" ht="13.8" spans="1:5">
      <c r="A150" s="1">
        <f>IF(kwyzy!J150&gt;kwyzy!I151,1,0)</f>
        <v>0</v>
      </c>
      <c r="C150" s="10">
        <f>IF(kwyzy!J150&gt;kwyzy!I151,ABS(kwyzy!J150-kwyzy!I151),0)</f>
        <v>0</v>
      </c>
      <c r="D150" s="11">
        <f>IF(kwyzy!K150=kwyzy!K151,1,0)</f>
        <v>0</v>
      </c>
      <c r="E150" s="11">
        <f t="shared" si="0"/>
        <v>0</v>
      </c>
    </row>
    <row r="151" ht="13.8" spans="1:5">
      <c r="A151" s="1">
        <f>IF(kwyzy!J151&gt;kwyzy!I152,1,0)</f>
        <v>0</v>
      </c>
      <c r="C151" s="10">
        <f>IF(kwyzy!J151&gt;kwyzy!I152,ABS(kwyzy!J151-kwyzy!I152),0)</f>
        <v>0</v>
      </c>
      <c r="D151" s="11">
        <f>IF(kwyzy!K151=kwyzy!K152,1,0)</f>
        <v>1</v>
      </c>
      <c r="E151" s="11">
        <f t="shared" si="0"/>
        <v>0</v>
      </c>
    </row>
    <row r="152" ht="13.8" spans="1:5">
      <c r="A152" s="1">
        <f>IF(kwyzy!J152&gt;kwyzy!I153,1,0)</f>
        <v>0</v>
      </c>
      <c r="C152" s="10">
        <f>IF(kwyzy!J152&gt;kwyzy!I153,ABS(kwyzy!J152-kwyzy!I153),0)</f>
        <v>0</v>
      </c>
      <c r="D152" s="11">
        <f>IF(kwyzy!K152=kwyzy!K153,1,0)</f>
        <v>1</v>
      </c>
      <c r="E152" s="11">
        <f t="shared" si="0"/>
        <v>0</v>
      </c>
    </row>
    <row r="153" ht="13.8" spans="1:5">
      <c r="A153" s="1">
        <f>IF(kwyzy!J153&gt;kwyzy!I154,1,0)</f>
        <v>0</v>
      </c>
      <c r="C153" s="10">
        <f>IF(kwyzy!J153&gt;kwyzy!I154,ABS(kwyzy!J153-kwyzy!I154),0)</f>
        <v>0</v>
      </c>
      <c r="D153" s="11">
        <f>IF(kwyzy!K153=kwyzy!K154,1,0)</f>
        <v>1</v>
      </c>
      <c r="E153" s="11">
        <f t="shared" si="0"/>
        <v>0</v>
      </c>
    </row>
    <row r="154" ht="13.8" spans="1:5">
      <c r="A154" s="1">
        <f>IF(kwyzy!J154&gt;kwyzy!I155,1,0)</f>
        <v>0</v>
      </c>
      <c r="C154" s="10">
        <f>IF(kwyzy!J154&gt;kwyzy!I155,ABS(kwyzy!J154-kwyzy!I155),0)</f>
        <v>0</v>
      </c>
      <c r="D154" s="11">
        <f>IF(kwyzy!K154=kwyzy!K155,1,0)</f>
        <v>1</v>
      </c>
      <c r="E154" s="11">
        <f t="shared" si="0"/>
        <v>0</v>
      </c>
    </row>
    <row r="155" ht="13.8" spans="1:5">
      <c r="A155" s="1">
        <f>IF(kwyzy!J155&gt;kwyzy!I156,1,0)</f>
        <v>0</v>
      </c>
      <c r="C155" s="10">
        <f>IF(kwyzy!J155&gt;kwyzy!I156,ABS(kwyzy!J155-kwyzy!I156),0)</f>
        <v>0</v>
      </c>
      <c r="D155" s="11">
        <f>IF(kwyzy!K155=kwyzy!K156,1,0)</f>
        <v>1</v>
      </c>
      <c r="E155" s="11">
        <f t="shared" si="0"/>
        <v>0</v>
      </c>
    </row>
    <row r="156" ht="13.8" spans="1:5">
      <c r="A156" s="1">
        <f>IF(kwyzy!J156&gt;kwyzy!I157,1,0)</f>
        <v>1</v>
      </c>
      <c r="C156" s="10">
        <f>IF(kwyzy!J156&gt;kwyzy!I157,ABS(kwyzy!J156-kwyzy!I157),0)</f>
        <v>8</v>
      </c>
      <c r="D156" s="11">
        <f>IF(kwyzy!K156=kwyzy!K157,1,0)</f>
        <v>0</v>
      </c>
      <c r="E156" s="11">
        <f t="shared" si="0"/>
        <v>0</v>
      </c>
    </row>
    <row r="157" ht="13.8" spans="1:5">
      <c r="A157" s="1">
        <f>IF(kwyzy!J157&gt;kwyzy!I158,1,0)</f>
        <v>0</v>
      </c>
      <c r="C157" s="10">
        <f>IF(kwyzy!J157&gt;kwyzy!I158,ABS(kwyzy!J157-kwyzy!I158),0)</f>
        <v>0</v>
      </c>
      <c r="D157" s="11">
        <f>IF(kwyzy!K157=kwyzy!K158,1,0)</f>
        <v>0</v>
      </c>
      <c r="E157" s="11">
        <f t="shared" si="0"/>
        <v>0</v>
      </c>
    </row>
    <row r="158" ht="13.8" spans="1:5">
      <c r="A158" s="1">
        <f>IF(kwyzy!J158&gt;kwyzy!I159,1,0)</f>
        <v>0</v>
      </c>
      <c r="C158" s="10">
        <f>IF(kwyzy!J158&gt;kwyzy!I159,ABS(kwyzy!J158-kwyzy!I159),0)</f>
        <v>0</v>
      </c>
      <c r="D158" s="11">
        <f>IF(kwyzy!K158=kwyzy!K159,1,0)</f>
        <v>0</v>
      </c>
      <c r="E158" s="11">
        <f t="shared" si="0"/>
        <v>0</v>
      </c>
    </row>
    <row r="159" ht="13.8" spans="1:5">
      <c r="A159" s="1">
        <f>IF(kwyzy!J159&gt;kwyzy!I160,1,0)</f>
        <v>0</v>
      </c>
      <c r="C159" s="10">
        <f>IF(kwyzy!J159&gt;kwyzy!I160,ABS(kwyzy!J159-kwyzy!I160),0)</f>
        <v>0</v>
      </c>
      <c r="D159" s="11">
        <f>IF(kwyzy!K159=kwyzy!K160,1,0)</f>
        <v>1</v>
      </c>
      <c r="E159" s="11">
        <f t="shared" si="0"/>
        <v>0</v>
      </c>
    </row>
    <row r="160" ht="13.8" spans="1:5">
      <c r="A160" s="1">
        <f>IF(kwyzy!J160&gt;kwyzy!I161,1,0)</f>
        <v>0</v>
      </c>
      <c r="C160" s="10">
        <f>IF(kwyzy!J160&gt;kwyzy!I161,ABS(kwyzy!J160-kwyzy!I161),0)</f>
        <v>0</v>
      </c>
      <c r="D160" s="11">
        <f>IF(kwyzy!K160=kwyzy!K161,1,0)</f>
        <v>1</v>
      </c>
      <c r="E160" s="11">
        <f t="shared" si="0"/>
        <v>0</v>
      </c>
    </row>
    <row r="161" ht="13.8" spans="1:5">
      <c r="A161" s="1">
        <f>IF(kwyzy!J161&gt;kwyzy!I162,1,0)</f>
        <v>0</v>
      </c>
      <c r="C161" s="10">
        <f>IF(kwyzy!J161&gt;kwyzy!I162,ABS(kwyzy!J161-kwyzy!I162),0)</f>
        <v>0</v>
      </c>
      <c r="D161" s="11">
        <f>IF(kwyzy!K161=kwyzy!K162,1,0)</f>
        <v>1</v>
      </c>
      <c r="E161" s="11">
        <f t="shared" si="0"/>
        <v>0</v>
      </c>
    </row>
    <row r="162" ht="13.8" spans="1:5">
      <c r="A162" s="1">
        <f>IF(kwyzy!J162&gt;kwyzy!I163,1,0)</f>
        <v>0</v>
      </c>
      <c r="C162" s="10">
        <f>IF(kwyzy!J162&gt;kwyzy!I163,ABS(kwyzy!J162-kwyzy!I163),0)</f>
        <v>0</v>
      </c>
      <c r="D162" s="11">
        <f>IF(kwyzy!K162=kwyzy!K163,1,0)</f>
        <v>0</v>
      </c>
      <c r="E162" s="11">
        <f t="shared" si="0"/>
        <v>0</v>
      </c>
    </row>
    <row r="163" ht="13.8" spans="1:5">
      <c r="A163" s="1">
        <f>IF(kwyzy!J163&gt;kwyzy!I164,1,0)</f>
        <v>0</v>
      </c>
      <c r="C163" s="10">
        <f>IF(kwyzy!J163&gt;kwyzy!I164,ABS(kwyzy!J163-kwyzy!I164),0)</f>
        <v>0</v>
      </c>
      <c r="D163" s="11">
        <f>IF(kwyzy!K163=kwyzy!K164,1,0)</f>
        <v>0</v>
      </c>
      <c r="E163" s="11">
        <f t="shared" si="0"/>
        <v>0</v>
      </c>
    </row>
    <row r="164" ht="13.8" spans="1:5">
      <c r="A164" s="1">
        <f>IF(kwyzy!J164&gt;kwyzy!I165,1,0)</f>
        <v>0</v>
      </c>
      <c r="C164" s="10">
        <f>IF(kwyzy!J164&gt;kwyzy!I165,ABS(kwyzy!J164-kwyzy!I165),0)</f>
        <v>0</v>
      </c>
      <c r="D164" s="11">
        <f>IF(kwyzy!K164=kwyzy!K165,1,0)</f>
        <v>0</v>
      </c>
      <c r="E164" s="11">
        <f t="shared" si="0"/>
        <v>0</v>
      </c>
    </row>
    <row r="165" ht="13.8" spans="1:5">
      <c r="A165" s="1">
        <f>IF(kwyzy!J165&gt;kwyzy!I166,1,0)</f>
        <v>0</v>
      </c>
      <c r="C165" s="10">
        <f>IF(kwyzy!J165&gt;kwyzy!I166,ABS(kwyzy!J165-kwyzy!I166),0)</f>
        <v>0</v>
      </c>
      <c r="D165" s="11">
        <f>IF(kwyzy!K165=kwyzy!K166,1,0)</f>
        <v>0</v>
      </c>
      <c r="E165" s="11">
        <f t="shared" si="0"/>
        <v>0</v>
      </c>
    </row>
    <row r="166" ht="13.8" spans="1:5">
      <c r="A166" s="1">
        <f>IF(kwyzy!J166&gt;kwyzy!I167,1,0)</f>
        <v>1</v>
      </c>
      <c r="C166" s="10">
        <f>IF(kwyzy!J166&gt;kwyzy!I167,ABS(kwyzy!J166-kwyzy!I167),0)</f>
        <v>6</v>
      </c>
      <c r="D166" s="11">
        <f>IF(kwyzy!K166=kwyzy!K167,1,0)</f>
        <v>1</v>
      </c>
      <c r="E166" s="11">
        <f t="shared" si="0"/>
        <v>6</v>
      </c>
    </row>
    <row r="167" ht="13.8" spans="1:5">
      <c r="A167" s="1">
        <v>1</v>
      </c>
      <c r="C167" s="10">
        <f>IF(kwyzy!J167&gt;kwyzy!I168,ABS(kwyzy!J167-kwyzy!I168),0)</f>
        <v>18</v>
      </c>
      <c r="D167" s="11">
        <f>IF(kwyzy!K167=kwyzy!K168,1,0)</f>
        <v>1</v>
      </c>
      <c r="E167" s="11">
        <f t="shared" si="0"/>
        <v>18</v>
      </c>
    </row>
    <row r="168" ht="13.8" spans="1:5">
      <c r="A168" s="1">
        <f>IF(kwyzy!J168&gt;kwyzy!I169,1,0)</f>
        <v>0</v>
      </c>
      <c r="C168" s="10">
        <f>IF(kwyzy!J168&gt;kwyzy!I169,ABS(kwyzy!J168-kwyzy!I169),0)</f>
        <v>0</v>
      </c>
      <c r="D168" s="11">
        <f>IF(kwyzy!K168=kwyzy!K169,1,0)</f>
        <v>1</v>
      </c>
      <c r="E168" s="11">
        <f t="shared" si="0"/>
        <v>0</v>
      </c>
    </row>
    <row r="169" ht="13.8" spans="1:5">
      <c r="A169" s="1">
        <f>IF(kwyzy!J169&gt;kwyzy!I170,1,0)</f>
        <v>1</v>
      </c>
      <c r="C169" s="10">
        <f>IF(kwyzy!J169&gt;kwyzy!I170,ABS(kwyzy!J169-kwyzy!I170),0)</f>
        <v>13</v>
      </c>
      <c r="D169" s="11">
        <f>IF(kwyzy!K169=kwyzy!K170,1,0)</f>
        <v>1</v>
      </c>
      <c r="E169" s="11">
        <f t="shared" si="0"/>
        <v>13</v>
      </c>
    </row>
    <row r="170" ht="13.8" spans="1:5">
      <c r="A170" s="1">
        <f>IF(kwyzy!J170&gt;kwyzy!I171,1,0)</f>
        <v>0</v>
      </c>
      <c r="C170" s="10">
        <f>IF(kwyzy!J170&gt;kwyzy!I171,ABS(kwyzy!J170-kwyzy!I171),0)</f>
        <v>0</v>
      </c>
      <c r="D170" s="11">
        <f>IF(kwyzy!K170=kwyzy!K171,1,0)</f>
        <v>1</v>
      </c>
      <c r="E170" s="11">
        <f t="shared" si="0"/>
        <v>0</v>
      </c>
    </row>
    <row r="171" ht="13.8" spans="1:5">
      <c r="A171" s="1">
        <f>IF(kwyzy!J171&gt;kwyzy!I172,1,0)</f>
        <v>0</v>
      </c>
      <c r="C171" s="10">
        <f>IF(kwyzy!J171&gt;kwyzy!I172,ABS(kwyzy!J171-kwyzy!I172),0)</f>
        <v>0</v>
      </c>
      <c r="D171" s="11">
        <f>IF(kwyzy!K171=kwyzy!K172,1,0)</f>
        <v>1</v>
      </c>
      <c r="E171" s="11">
        <f t="shared" si="0"/>
        <v>0</v>
      </c>
    </row>
    <row r="172" ht="13.8" spans="1:5">
      <c r="A172" s="1">
        <f>IF(kwyzy!J172&gt;kwyzy!I173,1,0)</f>
        <v>0</v>
      </c>
      <c r="C172" s="10">
        <f>IF(kwyzy!J172&gt;kwyzy!I173,ABS(kwyzy!J172-kwyzy!I173),0)</f>
        <v>0</v>
      </c>
      <c r="D172" s="11">
        <f>IF(kwyzy!K172=kwyzy!K173,1,0)</f>
        <v>1</v>
      </c>
      <c r="E172" s="11">
        <f t="shared" si="0"/>
        <v>0</v>
      </c>
    </row>
    <row r="173" ht="13.8" spans="1:5">
      <c r="A173" s="1">
        <f>IF(kwyzy!J173&gt;kwyzy!I174,1,0)</f>
        <v>1</v>
      </c>
      <c r="C173" s="10">
        <f>IF(kwyzy!J173&gt;kwyzy!I174,ABS(kwyzy!J173-kwyzy!I174),0)</f>
        <v>3</v>
      </c>
      <c r="D173" s="11">
        <f>IF(kwyzy!K173=kwyzy!K174,1,0)</f>
        <v>1</v>
      </c>
      <c r="E173" s="11">
        <f t="shared" si="0"/>
        <v>3</v>
      </c>
    </row>
    <row r="174" ht="13.8" spans="1:5">
      <c r="A174" s="1">
        <f>IF(kwyzy!J174&gt;kwyzy!I175,1,0)</f>
        <v>0</v>
      </c>
      <c r="C174" s="10">
        <f>IF(kwyzy!J174&gt;kwyzy!I175,ABS(kwyzy!J174-kwyzy!I175),0)</f>
        <v>0</v>
      </c>
      <c r="D174" s="11">
        <f>IF(kwyzy!K174=kwyzy!K175,1,0)</f>
        <v>1</v>
      </c>
      <c r="E174" s="11">
        <f t="shared" si="0"/>
        <v>0</v>
      </c>
    </row>
    <row r="175" ht="13.8" spans="1:5">
      <c r="A175" s="1">
        <f>IF(kwyzy!J175&gt;kwyzy!I176,1,0)</f>
        <v>0</v>
      </c>
      <c r="C175" s="10">
        <f>IF(kwyzy!J175&gt;kwyzy!I176,ABS(kwyzy!J175-kwyzy!I176),0)</f>
        <v>0</v>
      </c>
      <c r="D175" s="11">
        <f>IF(kwyzy!K175=kwyzy!K176,1,0)</f>
        <v>0</v>
      </c>
      <c r="E175" s="11">
        <f t="shared" si="0"/>
        <v>0</v>
      </c>
    </row>
    <row r="176" ht="13.8" spans="1:5">
      <c r="A176" s="1">
        <f>IF(kwyzy!J176&gt;kwyzy!I177,1,0)</f>
        <v>0</v>
      </c>
      <c r="C176" s="10">
        <f>IF(kwyzy!J176&gt;kwyzy!I177,ABS(kwyzy!J176-kwyzy!I177),0)</f>
        <v>0</v>
      </c>
      <c r="D176" s="11">
        <f>IF(kwyzy!K176=kwyzy!K177,1,0)</f>
        <v>1</v>
      </c>
      <c r="E176" s="11">
        <f t="shared" si="0"/>
        <v>0</v>
      </c>
    </row>
    <row r="177" ht="13.8" spans="1:5">
      <c r="A177" s="1">
        <f>IF(kwyzy!J177&gt;kwyzy!I178,1,0)</f>
        <v>0</v>
      </c>
      <c r="C177" s="10">
        <f>IF(kwyzy!J177&gt;kwyzy!I178,ABS(kwyzy!J177-kwyzy!I178),0)</f>
        <v>0</v>
      </c>
      <c r="D177" s="11">
        <f>IF(kwyzy!K177=kwyzy!K178,1,0)</f>
        <v>1</v>
      </c>
      <c r="E177" s="11">
        <f t="shared" si="0"/>
        <v>0</v>
      </c>
    </row>
    <row r="178" ht="13.8" spans="1:5">
      <c r="A178" s="1">
        <f>IF(kwyzy!J178&gt;kwyzy!I179,1,0)</f>
        <v>0</v>
      </c>
      <c r="C178" s="10">
        <f>IF(kwyzy!J178&gt;kwyzy!I179,ABS(kwyzy!J178-kwyzy!I179),0)</f>
        <v>0</v>
      </c>
      <c r="D178" s="11">
        <f>IF(kwyzy!K178=kwyzy!K179,1,0)</f>
        <v>1</v>
      </c>
      <c r="E178" s="11">
        <f t="shared" si="0"/>
        <v>0</v>
      </c>
    </row>
    <row r="179" ht="13.8" spans="1:5">
      <c r="A179" s="1">
        <f>IF(kwyzy!J179&gt;kwyzy!I180,1,0)</f>
        <v>0</v>
      </c>
      <c r="C179" s="10">
        <f>IF(kwyzy!J179&gt;kwyzy!I180,ABS(kwyzy!J179-kwyzy!I180),0)</f>
        <v>0</v>
      </c>
      <c r="D179" s="11">
        <f>IF(kwyzy!K179=kwyzy!K180,1,0)</f>
        <v>1</v>
      </c>
      <c r="E179" s="11">
        <f t="shared" si="0"/>
        <v>0</v>
      </c>
    </row>
    <row r="180" ht="13.8" spans="1:5">
      <c r="A180" s="1">
        <f>IF(kwyzy!J180&gt;kwyzy!I181,1,0)</f>
        <v>1</v>
      </c>
      <c r="C180" s="10">
        <f>IF(kwyzy!J180&gt;kwyzy!I181,ABS(kwyzy!J180-kwyzy!I181),0)</f>
        <v>16</v>
      </c>
      <c r="D180" s="11">
        <f>IF(kwyzy!K180=kwyzy!K181,1,0)</f>
        <v>0</v>
      </c>
      <c r="E180" s="11">
        <f t="shared" si="0"/>
        <v>0</v>
      </c>
    </row>
    <row r="181" ht="13.8" spans="1:5">
      <c r="A181" s="1">
        <f>IF(kwyzy!J181&gt;kwyzy!I182,1,0)</f>
        <v>1</v>
      </c>
      <c r="C181" s="10">
        <f>IF(kwyzy!J181&gt;kwyzy!I182,ABS(kwyzy!J181-kwyzy!I182),0)</f>
        <v>7</v>
      </c>
      <c r="D181" s="11">
        <f>IF(kwyzy!K181=kwyzy!K182,1,0)</f>
        <v>1</v>
      </c>
      <c r="E181" s="11">
        <f t="shared" si="0"/>
        <v>7</v>
      </c>
    </row>
    <row r="182" ht="13.8" spans="1:5">
      <c r="A182" s="1">
        <f>IF(kwyzy!J182&gt;kwyzy!I183,1,0)</f>
        <v>1</v>
      </c>
      <c r="C182" s="10">
        <f>IF(kwyzy!J182&gt;kwyzy!I183,ABS(kwyzy!J182-kwyzy!I183),0)</f>
        <v>3</v>
      </c>
      <c r="D182" s="11">
        <f>IF(kwyzy!K182=kwyzy!K183,1,0)</f>
        <v>1</v>
      </c>
      <c r="E182" s="11">
        <f t="shared" si="0"/>
        <v>3</v>
      </c>
    </row>
    <row r="183" ht="13.8" spans="1:5">
      <c r="A183" s="1">
        <f>IF(kwyzy!J183&gt;kwyzy!I184,1,0)</f>
        <v>0</v>
      </c>
      <c r="C183" s="10">
        <f>IF(kwyzy!J183&gt;kwyzy!I184,ABS(kwyzy!J183-kwyzy!I184),0)</f>
        <v>0</v>
      </c>
      <c r="D183" s="11">
        <f>IF(kwyzy!K183=kwyzy!K184,1,0)</f>
        <v>1</v>
      </c>
      <c r="E183" s="11">
        <f t="shared" si="0"/>
        <v>0</v>
      </c>
    </row>
    <row r="184" ht="13.8" spans="1:5">
      <c r="A184" s="1">
        <f>IF(kwyzy!J184&gt;kwyzy!I185,1,0)</f>
        <v>0</v>
      </c>
      <c r="C184" s="10">
        <f>IF(kwyzy!J184&gt;kwyzy!I185,ABS(kwyzy!J184-kwyzy!I185),0)</f>
        <v>0</v>
      </c>
      <c r="D184" s="11">
        <f>IF(kwyzy!K184=kwyzy!K185,1,0)</f>
        <v>1</v>
      </c>
      <c r="E184" s="11">
        <f t="shared" si="0"/>
        <v>0</v>
      </c>
    </row>
    <row r="185" ht="13.8" spans="1:5">
      <c r="A185" s="1">
        <f>IF(kwyzy!J185&gt;kwyzy!I186,1,0)</f>
        <v>0</v>
      </c>
      <c r="C185" s="10">
        <f>IF(kwyzy!J185&gt;kwyzy!I186,ABS(kwyzy!J185-kwyzy!I186),0)</f>
        <v>0</v>
      </c>
      <c r="D185" s="11">
        <f>IF(kwyzy!K185=kwyzy!K186,1,0)</f>
        <v>1</v>
      </c>
      <c r="E185" s="11">
        <f t="shared" si="0"/>
        <v>0</v>
      </c>
    </row>
    <row r="186" ht="13.8" spans="1:5">
      <c r="A186" s="1">
        <f>IF(kwyzy!J186&gt;kwyzy!I187,1,0)</f>
        <v>0</v>
      </c>
      <c r="C186" s="10">
        <f>IF(kwyzy!J186&gt;kwyzy!I187,ABS(kwyzy!J186-kwyzy!I187),0)</f>
        <v>0</v>
      </c>
      <c r="D186" s="11">
        <f>IF(kwyzy!K186=kwyzy!K187,1,0)</f>
        <v>0</v>
      </c>
      <c r="E186" s="11">
        <f t="shared" si="0"/>
        <v>0</v>
      </c>
    </row>
    <row r="187" ht="13.8" spans="1:5">
      <c r="A187" s="1">
        <f>IF(kwyzy!J187&gt;kwyzy!I188,1,0)</f>
        <v>0</v>
      </c>
      <c r="C187" s="10">
        <f>IF(kwyzy!J187&gt;kwyzy!I188,ABS(kwyzy!J187-kwyzy!I188),0)</f>
        <v>0</v>
      </c>
      <c r="D187" s="11">
        <f>IF(kwyzy!K187=kwyzy!K188,1,0)</f>
        <v>1</v>
      </c>
      <c r="E187" s="11">
        <f t="shared" si="0"/>
        <v>0</v>
      </c>
    </row>
    <row r="188" ht="13.8" spans="1:5">
      <c r="A188" s="1">
        <f>IF(kwyzy!J188&gt;kwyzy!I189,1,0)</f>
        <v>0</v>
      </c>
      <c r="C188" s="10">
        <f>IF(kwyzy!J188&gt;kwyzy!I189,ABS(kwyzy!J188-kwyzy!I189),0)</f>
        <v>0</v>
      </c>
      <c r="D188" s="11">
        <f>IF(kwyzy!K188=kwyzy!K189,1,0)</f>
        <v>0</v>
      </c>
      <c r="E188" s="11">
        <f t="shared" si="0"/>
        <v>0</v>
      </c>
    </row>
    <row r="189" ht="13.8" spans="1:5">
      <c r="A189" s="1">
        <f>IF(kwyzy!J189&gt;kwyzy!I190,1,0)</f>
        <v>1</v>
      </c>
      <c r="C189" s="10">
        <f>IF(kwyzy!J189&gt;kwyzy!I190,ABS(kwyzy!J189-kwyzy!I190),0)</f>
        <v>3</v>
      </c>
      <c r="D189" s="11">
        <f>IF(kwyzy!K189=kwyzy!K190,1,0)</f>
        <v>1</v>
      </c>
      <c r="E189" s="11">
        <f t="shared" si="0"/>
        <v>3</v>
      </c>
    </row>
    <row r="190" ht="13.8" spans="1:5">
      <c r="A190" s="1">
        <f>IF(kwyzy!J190&gt;kwyzy!I191,1,0)</f>
        <v>0</v>
      </c>
      <c r="C190" s="10">
        <f>IF(kwyzy!J190&gt;kwyzy!I191,ABS(kwyzy!J190-kwyzy!I191),0)</f>
        <v>0</v>
      </c>
      <c r="D190" s="11">
        <f>IF(kwyzy!K190=kwyzy!K191,1,0)</f>
        <v>0</v>
      </c>
      <c r="E190" s="11">
        <f t="shared" si="0"/>
        <v>0</v>
      </c>
    </row>
    <row r="191" ht="13.8" spans="1:5">
      <c r="A191" s="1">
        <f>IF(kwyzy!J191&gt;kwyzy!I192,1,0)</f>
        <v>0</v>
      </c>
      <c r="C191" s="10">
        <f>IF(kwyzy!J191&gt;kwyzy!I192,ABS(kwyzy!J191-kwyzy!I192),0)</f>
        <v>0</v>
      </c>
      <c r="D191" s="11">
        <f>IF(kwyzy!K191=kwyzy!K192,1,0)</f>
        <v>1</v>
      </c>
      <c r="E191" s="11">
        <f t="shared" si="0"/>
        <v>0</v>
      </c>
    </row>
    <row r="192" ht="13.8" spans="1:5">
      <c r="A192" s="1">
        <f>IF(kwyzy!J192&gt;kwyzy!I193,1,0)</f>
        <v>1</v>
      </c>
      <c r="C192" s="10">
        <f>IF(kwyzy!J192&gt;kwyzy!I193,ABS(kwyzy!J192-kwyzy!I193),0)</f>
        <v>43</v>
      </c>
      <c r="D192" s="11">
        <v>1</v>
      </c>
      <c r="E192" s="11">
        <f t="shared" si="0"/>
        <v>43</v>
      </c>
    </row>
    <row r="193" ht="13.8" spans="1:5">
      <c r="A193" s="1">
        <f>IF(kwyzy!J193&gt;kwyzy!I194,1,0)</f>
        <v>1</v>
      </c>
      <c r="C193" s="10">
        <f>IF(kwyzy!J193&gt;kwyzy!I194,ABS(kwyzy!J193-kwyzy!I194),0)</f>
        <v>10</v>
      </c>
      <c r="D193" s="11">
        <f>IF(kwyzy!K193=kwyzy!K194,1,0)</f>
        <v>1</v>
      </c>
      <c r="E193" s="11">
        <f t="shared" si="0"/>
        <v>10</v>
      </c>
    </row>
    <row r="194" ht="13.8" spans="1:5">
      <c r="A194" s="1">
        <f>IF(kwyzy!J194&gt;kwyzy!I195,1,0)</f>
        <v>0</v>
      </c>
      <c r="C194" s="10">
        <f>IF(kwyzy!J194&gt;kwyzy!I195,ABS(kwyzy!J194-kwyzy!I195),0)</f>
        <v>0</v>
      </c>
      <c r="D194" s="11">
        <f>IF(kwyzy!K194=kwyzy!K195,1,0)</f>
        <v>0</v>
      </c>
      <c r="E194" s="11">
        <f t="shared" si="0"/>
        <v>0</v>
      </c>
    </row>
    <row r="195" ht="13.8" spans="1:5">
      <c r="A195" s="1">
        <f>IF(kwyzy!J195&gt;kwyzy!I196,1,0)</f>
        <v>0</v>
      </c>
      <c r="C195" s="10">
        <f>IF(kwyzy!J195&gt;kwyzy!I196,ABS(kwyzy!J195-kwyzy!I196),0)</f>
        <v>0</v>
      </c>
      <c r="D195" s="11">
        <f>IF(kwyzy!K195=kwyzy!K196,1,0)</f>
        <v>1</v>
      </c>
      <c r="E195" s="11">
        <f t="shared" si="0"/>
        <v>0</v>
      </c>
    </row>
    <row r="196" ht="13.8" spans="1:5">
      <c r="A196" s="1">
        <f>IF(kwyzy!J196&gt;kwyzy!I197,1,0)</f>
        <v>0</v>
      </c>
      <c r="C196" s="10">
        <v>0</v>
      </c>
      <c r="D196" s="11">
        <f>IF(kwyzy!K196=kwyzy!K197,1,0)</f>
        <v>0</v>
      </c>
      <c r="E196" s="11">
        <f t="shared" si="0"/>
        <v>0</v>
      </c>
    </row>
    <row r="197" ht="13.8" spans="1:5">
      <c r="A197" s="1">
        <f>IF(kwyzy!J197&gt;kwyzy!I198,1,0)</f>
        <v>0</v>
      </c>
      <c r="C197" s="10">
        <f>IF(kwyzy!J197&gt;kwyzy!I198,ABS(kwyzy!J197-kwyzy!I198),0)</f>
        <v>0</v>
      </c>
      <c r="D197" s="11">
        <f>IF(kwyzy!K197=kwyzy!K198,1,0)</f>
        <v>1</v>
      </c>
      <c r="E197" s="11">
        <f t="shared" si="0"/>
        <v>0</v>
      </c>
    </row>
    <row r="198" ht="13.8" spans="1:5">
      <c r="A198" s="1">
        <f>IF(kwyzy!J198&gt;kwyzy!I199,1,0)</f>
        <v>0</v>
      </c>
      <c r="C198" s="10">
        <f>IF(kwyzy!J198&gt;kwyzy!I199,ABS(kwyzy!J198-kwyzy!I199),0)</f>
        <v>0</v>
      </c>
      <c r="D198" s="11">
        <f>IF(kwyzy!K198=kwyzy!K199,1,0)</f>
        <v>1</v>
      </c>
      <c r="E198" s="11">
        <f t="shared" si="0"/>
        <v>0</v>
      </c>
    </row>
    <row r="199" ht="13.8" spans="1:5">
      <c r="A199" s="1">
        <f>IF(kwyzy!J199&gt;kwyzy!I200,1,0)</f>
        <v>0</v>
      </c>
      <c r="C199" s="10">
        <f>IF(kwyzy!J199&gt;kwyzy!I200,ABS(kwyzy!J199-kwyzy!I200),0)</f>
        <v>0</v>
      </c>
      <c r="D199" s="11">
        <f>IF(kwyzy!K199=kwyzy!K200,1,0)</f>
        <v>1</v>
      </c>
      <c r="E199" s="11">
        <f t="shared" si="0"/>
        <v>0</v>
      </c>
    </row>
    <row r="200" ht="13.8" spans="1:5">
      <c r="A200" s="1">
        <f>IF(kwyzy!J200&gt;kwyzy!I201,1,0)</f>
        <v>1</v>
      </c>
      <c r="C200" s="10">
        <f>IF(kwyzy!J200&gt;kwyzy!I201,ABS(kwyzy!J200-kwyzy!I201),0)</f>
        <v>22</v>
      </c>
      <c r="D200" s="11">
        <f>IF(kwyzy!K200=kwyzy!K201,1,0)</f>
        <v>0</v>
      </c>
      <c r="E200" s="11">
        <f t="shared" si="0"/>
        <v>0</v>
      </c>
    </row>
    <row r="201" ht="13.8" spans="1:5">
      <c r="A201" s="1">
        <f>IF(kwyzy!J201&gt;kwyzy!I202,1,0)</f>
        <v>0</v>
      </c>
      <c r="C201" s="10">
        <f>IF(kwyzy!J201&gt;kwyzy!I202,ABS(kwyzy!J201-kwyzy!I202),0)</f>
        <v>0</v>
      </c>
      <c r="D201" s="11">
        <f>IF(kwyzy!K201=kwyzy!K202,1,0)</f>
        <v>0</v>
      </c>
      <c r="E201" s="11">
        <f t="shared" si="0"/>
        <v>0</v>
      </c>
    </row>
    <row r="202" ht="13.8" spans="1:5">
      <c r="A202" s="1">
        <f>IF(kwyzy!J202&gt;kwyzy!I203,1,0)</f>
        <v>1</v>
      </c>
      <c r="C202" s="10">
        <f>IF(kwyzy!J202&gt;kwyzy!I203,ABS(kwyzy!J202-kwyzy!I203),0)</f>
        <v>13</v>
      </c>
      <c r="D202" s="11">
        <f>IF(kwyzy!K202=kwyzy!K203,1,0)</f>
        <v>1</v>
      </c>
      <c r="E202" s="11">
        <f t="shared" si="0"/>
        <v>13</v>
      </c>
    </row>
    <row r="203" ht="13.8" spans="1:5">
      <c r="A203" s="1">
        <f>IF(kwyzy!J203&gt;kwyzy!I204,1,0)</f>
        <v>0</v>
      </c>
      <c r="C203" s="10">
        <f>IF(kwyzy!J203&gt;kwyzy!I204,ABS(kwyzy!J203-kwyzy!I204),0)</f>
        <v>0</v>
      </c>
      <c r="D203" s="11">
        <f>IF(kwyzy!K203=kwyzy!K204,1,0)</f>
        <v>1</v>
      </c>
      <c r="E203" s="11">
        <f t="shared" si="0"/>
        <v>0</v>
      </c>
    </row>
    <row r="204" ht="13.8" spans="1:5">
      <c r="A204" s="1">
        <f>IF(kwyzy!J204&gt;kwyzy!I205,1,0)</f>
        <v>1</v>
      </c>
      <c r="C204" s="10">
        <f>IF(kwyzy!J204&gt;kwyzy!I205,ABS(kwyzy!J204-kwyzy!I205),0)</f>
        <v>7</v>
      </c>
      <c r="D204" s="11">
        <f>IF(kwyzy!K204=kwyzy!K205,1,0)</f>
        <v>1</v>
      </c>
      <c r="E204" s="11">
        <f t="shared" si="0"/>
        <v>7</v>
      </c>
    </row>
    <row r="205" ht="13.8" spans="1:5">
      <c r="A205" s="1">
        <f>IF(kwyzy!J205&gt;kwyzy!I206,1,0)</f>
        <v>0</v>
      </c>
      <c r="C205" s="10">
        <f>IF(kwyzy!J205&gt;kwyzy!I206,ABS(kwyzy!J205-kwyzy!I206),0)</f>
        <v>0</v>
      </c>
      <c r="D205" s="11">
        <f>IF(kwyzy!K205=kwyzy!K206,1,0)</f>
        <v>1</v>
      </c>
      <c r="E205" s="11">
        <f t="shared" si="0"/>
        <v>0</v>
      </c>
    </row>
    <row r="206" ht="13.8" spans="1:5">
      <c r="A206" s="1">
        <f>IF(kwyzy!J206&gt;kwyzy!I207,1,0)</f>
        <v>0</v>
      </c>
      <c r="C206" s="10">
        <f>IF(kwyzy!J206&gt;kwyzy!I207,ABS(kwyzy!J206-kwyzy!I207),0)</f>
        <v>0</v>
      </c>
      <c r="D206" s="11">
        <f>IF(kwyzy!K206=kwyzy!K207,1,0)</f>
        <v>1</v>
      </c>
      <c r="E206" s="11">
        <f t="shared" si="0"/>
        <v>0</v>
      </c>
    </row>
    <row r="207" ht="13.8" spans="1:5">
      <c r="A207" s="1">
        <f>IF(kwyzy!J207&gt;kwyzy!I208,1,0)</f>
        <v>0</v>
      </c>
      <c r="C207" s="10">
        <f>IF(kwyzy!J207&gt;kwyzy!I208,ABS(kwyzy!J207-kwyzy!I208),0)</f>
        <v>0</v>
      </c>
      <c r="D207" s="11">
        <f>IF(kwyzy!K207=kwyzy!K208,1,0)</f>
        <v>0</v>
      </c>
      <c r="E207" s="11">
        <f t="shared" si="0"/>
        <v>0</v>
      </c>
    </row>
    <row r="208" ht="13.8" spans="1:5">
      <c r="A208" s="1">
        <f>IF(kwyzy!J208&gt;kwyzy!I209,1,0)</f>
        <v>1</v>
      </c>
      <c r="C208" s="10">
        <f>IF(kwyzy!J208&gt;kwyzy!I209,ABS(kwyzy!J208-kwyzy!I209),0)</f>
        <v>22</v>
      </c>
      <c r="D208" s="11">
        <f>IF(kwyzy!K208=kwyzy!K209,1,0)</f>
        <v>1</v>
      </c>
      <c r="E208" s="11">
        <f t="shared" si="0"/>
        <v>22</v>
      </c>
    </row>
    <row r="209" ht="13.8" spans="1:5">
      <c r="A209" s="1">
        <f>IF(kwyzy!J209&gt;kwyzy!I210,1,0)</f>
        <v>0</v>
      </c>
      <c r="C209" s="10">
        <f>IF(kwyzy!J209&gt;kwyzy!I210,ABS(kwyzy!J209-kwyzy!I210),0)</f>
        <v>0</v>
      </c>
      <c r="D209" s="11">
        <f>IF(kwyzy!K209=kwyzy!K210,1,0)</f>
        <v>0</v>
      </c>
      <c r="E209" s="11">
        <f t="shared" si="0"/>
        <v>0</v>
      </c>
    </row>
    <row r="210" ht="13.8" spans="1:5">
      <c r="A210" s="1">
        <f>IF(kwyzy!J210&gt;kwyzy!I211,1,0)</f>
        <v>0</v>
      </c>
      <c r="C210" s="10">
        <f>IF(kwyzy!J210&gt;kwyzy!I211,ABS(kwyzy!J210-kwyzy!I211),0)</f>
        <v>0</v>
      </c>
      <c r="D210" s="11">
        <f>IF(kwyzy!K210=kwyzy!K211,1,0)</f>
        <v>1</v>
      </c>
      <c r="E210" s="11">
        <f t="shared" si="0"/>
        <v>0</v>
      </c>
    </row>
    <row r="211" ht="13.8" spans="1:5">
      <c r="A211" s="1">
        <f>IF(kwyzy!J211&gt;kwyzy!I212,1,0)</f>
        <v>0</v>
      </c>
      <c r="C211" s="10">
        <f>IF(kwyzy!J211&gt;kwyzy!I212,ABS(kwyzy!J211-kwyzy!I212),0)</f>
        <v>0</v>
      </c>
      <c r="D211" s="11">
        <f>IF(kwyzy!K211=kwyzy!K212,1,0)</f>
        <v>1</v>
      </c>
      <c r="E211" s="11">
        <f t="shared" si="0"/>
        <v>0</v>
      </c>
    </row>
    <row r="212" ht="13.8" spans="1:5">
      <c r="A212" s="1">
        <f>IF(kwyzy!J212&gt;kwyzy!I213,1,0)</f>
        <v>0</v>
      </c>
      <c r="C212" s="10">
        <f>IF(kwyzy!J212&gt;kwyzy!I213,ABS(kwyzy!J212-kwyzy!I213),0)</f>
        <v>0</v>
      </c>
      <c r="D212" s="11">
        <f>IF(kwyzy!K212=kwyzy!K213,1,0)</f>
        <v>1</v>
      </c>
      <c r="E212" s="11">
        <f t="shared" si="0"/>
        <v>0</v>
      </c>
    </row>
    <row r="213" ht="13.8" spans="1:5">
      <c r="A213" s="1">
        <f>IF(kwyzy!J213&gt;kwyzy!I214,1,0)</f>
        <v>0</v>
      </c>
      <c r="C213" s="10">
        <f>IF(kwyzy!J213&gt;kwyzy!I214,ABS(kwyzy!J213-kwyzy!I214),0)</f>
        <v>0</v>
      </c>
      <c r="D213" s="11">
        <f>IF(kwyzy!K213=kwyzy!K214,1,0)</f>
        <v>0</v>
      </c>
      <c r="E213" s="11">
        <f t="shared" si="0"/>
        <v>0</v>
      </c>
    </row>
    <row r="214" ht="13.8" spans="1:5">
      <c r="A214" s="1">
        <f>IF(kwyzy!J214&gt;kwyzy!I215,1,0)</f>
        <v>0</v>
      </c>
      <c r="C214" s="10">
        <f>IF(kwyzy!J214&gt;kwyzy!I215,ABS(kwyzy!J214-kwyzy!I215),0)</f>
        <v>0</v>
      </c>
      <c r="D214" s="11">
        <f>IF(kwyzy!K214=kwyzy!K215,1,0)</f>
        <v>1</v>
      </c>
      <c r="E214" s="11">
        <f t="shared" si="0"/>
        <v>0</v>
      </c>
    </row>
    <row r="215" ht="13.8" spans="1:5">
      <c r="A215" s="1">
        <f>IF(kwyzy!J215&gt;kwyzy!I216,1,0)</f>
        <v>0</v>
      </c>
      <c r="C215" s="10">
        <f>IF(kwyzy!J215&gt;kwyzy!I216,ABS(kwyzy!J215-kwyzy!I216),0)</f>
        <v>0</v>
      </c>
      <c r="D215" s="11">
        <f>IF(kwyzy!K215=kwyzy!K216,1,0)</f>
        <v>1</v>
      </c>
      <c r="E215" s="11">
        <f t="shared" si="0"/>
        <v>0</v>
      </c>
    </row>
    <row r="216" ht="13.8" spans="1:5">
      <c r="A216" s="1">
        <f>IF(kwyzy!J216&gt;kwyzy!I217,1,0)</f>
        <v>1</v>
      </c>
      <c r="C216" s="10">
        <f>IF(kwyzy!J216&gt;kwyzy!I217,ABS(kwyzy!J216-kwyzy!I217),0)</f>
        <v>13</v>
      </c>
      <c r="D216" s="11">
        <f>IF(kwyzy!K216=kwyzy!K217,1,0)</f>
        <v>1</v>
      </c>
      <c r="E216" s="11">
        <f t="shared" si="0"/>
        <v>13</v>
      </c>
    </row>
    <row r="217" ht="13.8" spans="1:5">
      <c r="A217" s="1">
        <f>IF(kwyzy!J217&gt;kwyzy!I218,1,0)</f>
        <v>0</v>
      </c>
      <c r="C217" s="10">
        <f>IF(kwyzy!J217&gt;kwyzy!I218,ABS(kwyzy!J217-kwyzy!I218),0)</f>
        <v>0</v>
      </c>
      <c r="D217" s="11">
        <f>IF(kwyzy!K217=kwyzy!K218,1,0)</f>
        <v>1</v>
      </c>
      <c r="E217" s="11">
        <f t="shared" si="0"/>
        <v>0</v>
      </c>
    </row>
    <row r="218" ht="13.8" spans="1:5">
      <c r="A218" s="1">
        <f>IF(kwyzy!J218&gt;kwyzy!I219,1,0)</f>
        <v>1</v>
      </c>
      <c r="C218" s="10">
        <f>IF(kwyzy!J218&gt;kwyzy!I219,ABS(kwyzy!J218-kwyzy!I219),0)</f>
        <v>31</v>
      </c>
      <c r="D218" s="11">
        <f>IF(kwyzy!K218=kwyzy!K219,1,0)</f>
        <v>1</v>
      </c>
      <c r="E218" s="11">
        <f t="shared" si="0"/>
        <v>31</v>
      </c>
    </row>
    <row r="219" ht="13.8" spans="1:5">
      <c r="A219" s="1">
        <f>IF(kwyzy!J219&gt;kwyzy!I220,1,0)</f>
        <v>0</v>
      </c>
      <c r="C219" s="10">
        <f>IF(kwyzy!J219&gt;kwyzy!I220,ABS(kwyzy!J219-kwyzy!I220),0)</f>
        <v>0</v>
      </c>
      <c r="D219" s="11">
        <f>IF(kwyzy!K219=kwyzy!K220,1,0)</f>
        <v>0</v>
      </c>
      <c r="E219" s="11">
        <f t="shared" si="0"/>
        <v>0</v>
      </c>
    </row>
    <row r="220" ht="13.8" spans="1:5">
      <c r="A220" s="1">
        <f>IF(kwyzy!J220&gt;kwyzy!I221,1,0)</f>
        <v>1</v>
      </c>
      <c r="C220" s="10">
        <f>IF(kwyzy!J220&gt;kwyzy!I221,ABS(kwyzy!J220-kwyzy!I221),0)</f>
        <v>10</v>
      </c>
      <c r="D220" s="11">
        <f>IF(kwyzy!K220=kwyzy!K221,1,0)</f>
        <v>0</v>
      </c>
      <c r="E220" s="11">
        <f t="shared" si="0"/>
        <v>0</v>
      </c>
    </row>
    <row r="221" ht="13.8" spans="1:5">
      <c r="A221" s="1">
        <f>IF(kwyzy!J221&gt;kwyzy!I222,1,0)</f>
        <v>0</v>
      </c>
      <c r="C221" s="10">
        <f>IF(kwyzy!J221&gt;kwyzy!I222,ABS(kwyzy!J221-kwyzy!I222),0)</f>
        <v>0</v>
      </c>
      <c r="D221" s="11">
        <f>IF(kwyzy!K221=kwyzy!K222,1,0)</f>
        <v>0</v>
      </c>
      <c r="E221" s="11">
        <f t="shared" si="0"/>
        <v>0</v>
      </c>
    </row>
    <row r="222" ht="13.8" spans="1:5">
      <c r="A222" s="1">
        <f>IF(kwyzy!J222&gt;kwyzy!I223,1,0)</f>
        <v>0</v>
      </c>
      <c r="C222" s="10">
        <f>IF(kwyzy!J222&gt;kwyzy!I223,ABS(kwyzy!J222-kwyzy!I223),0)</f>
        <v>0</v>
      </c>
      <c r="D222" s="11">
        <f>IF(kwyzy!K222=kwyzy!K223,1,0)</f>
        <v>1</v>
      </c>
      <c r="E222" s="11">
        <f t="shared" si="0"/>
        <v>0</v>
      </c>
    </row>
    <row r="223" ht="13.8" spans="1:5">
      <c r="A223" s="1">
        <f>IF(kwyzy!J223&gt;kwyzy!I224,1,0)</f>
        <v>0</v>
      </c>
      <c r="C223" s="10">
        <f>IF(kwyzy!J223&gt;kwyzy!I224,ABS(kwyzy!J223-kwyzy!I224),0)</f>
        <v>0</v>
      </c>
      <c r="D223" s="11">
        <f>IF(kwyzy!K223=kwyzy!K224,1,0)</f>
        <v>0</v>
      </c>
      <c r="E223" s="11">
        <f t="shared" si="0"/>
        <v>0</v>
      </c>
    </row>
    <row r="224" ht="13.8" spans="1:5">
      <c r="A224" s="1">
        <f>IF(kwyzy!J224&gt;kwyzy!I225,1,0)</f>
        <v>0</v>
      </c>
      <c r="C224" s="10">
        <f>IF(kwyzy!J224&gt;kwyzy!I225,ABS(kwyzy!J224-kwyzy!I225),0)</f>
        <v>0</v>
      </c>
      <c r="D224" s="11">
        <f>IF(kwyzy!K224=kwyzy!K225,1,0)</f>
        <v>1</v>
      </c>
      <c r="E224" s="11">
        <f t="shared" si="0"/>
        <v>0</v>
      </c>
    </row>
    <row r="225" ht="13.8" spans="1:5">
      <c r="A225" s="1">
        <f>IF(kwyzy!J225&gt;kwyzy!I226,1,0)</f>
        <v>0</v>
      </c>
      <c r="C225" s="10">
        <f>IF(kwyzy!J225&gt;kwyzy!I226,ABS(kwyzy!J225-kwyzy!I226),0)</f>
        <v>0</v>
      </c>
      <c r="D225" s="11">
        <f>IF(kwyzy!K225=kwyzy!K226,1,0)</f>
        <v>1</v>
      </c>
      <c r="E225" s="11">
        <f t="shared" si="0"/>
        <v>0</v>
      </c>
    </row>
    <row r="226" ht="13.8" spans="1:5">
      <c r="A226" s="1">
        <f>IF(kwyzy!J226&gt;kwyzy!I227,1,0)</f>
        <v>0</v>
      </c>
      <c r="C226" s="10">
        <f>IF(kwyzy!J226&gt;kwyzy!I227,ABS(kwyzy!J226-kwyzy!I227),0)</f>
        <v>0</v>
      </c>
      <c r="D226" s="11">
        <f>IF(kwyzy!K226=kwyzy!K227,1,0)</f>
        <v>1</v>
      </c>
      <c r="E226" s="11">
        <f t="shared" si="0"/>
        <v>0</v>
      </c>
    </row>
    <row r="227" ht="13.8" spans="1:5">
      <c r="A227" s="1">
        <f>IF(kwyzy!J227&gt;kwyzy!I228,1,0)</f>
        <v>0</v>
      </c>
      <c r="C227" s="10">
        <f>IF(kwyzy!J227&gt;kwyzy!I228,ABS(kwyzy!J227-kwyzy!I228),0)</f>
        <v>0</v>
      </c>
      <c r="D227" s="11">
        <f>IF(kwyzy!K227=kwyzy!K228,1,0)</f>
        <v>1</v>
      </c>
      <c r="E227" s="11">
        <f t="shared" si="0"/>
        <v>0</v>
      </c>
    </row>
    <row r="228" ht="13.8" spans="1:5">
      <c r="A228" s="1">
        <f>IF(kwyzy!J228&gt;kwyzy!I229,1,0)</f>
        <v>0</v>
      </c>
      <c r="C228" s="10">
        <f>IF(kwyzy!J228&gt;kwyzy!I229,ABS(kwyzy!J228-kwyzy!I229),0)</f>
        <v>0</v>
      </c>
      <c r="D228" s="11">
        <f>IF(kwyzy!K228=kwyzy!K229,1,0)</f>
        <v>1</v>
      </c>
      <c r="E228" s="11">
        <f t="shared" si="0"/>
        <v>0</v>
      </c>
    </row>
    <row r="229" ht="13.8" spans="1:5">
      <c r="A229" s="1">
        <f>IF(kwyzy!J229&gt;kwyzy!I230,1,0)</f>
        <v>0</v>
      </c>
      <c r="C229" s="10">
        <f>IF(kwyzy!J229&gt;kwyzy!I230,ABS(kwyzy!J229-kwyzy!I230),0)</f>
        <v>0</v>
      </c>
      <c r="D229" s="11">
        <f>IF(kwyzy!K229=kwyzy!K230,1,0)</f>
        <v>1</v>
      </c>
      <c r="E229" s="11">
        <f t="shared" si="0"/>
        <v>0</v>
      </c>
    </row>
    <row r="230" ht="13.8" spans="1:5">
      <c r="A230" s="1">
        <f>IF(kwyzy!J230&gt;kwyzy!I231,1,0)</f>
        <v>0</v>
      </c>
      <c r="C230" s="10">
        <f>IF(kwyzy!J230&gt;kwyzy!I231,ABS(kwyzy!J230-kwyzy!I231),0)</f>
        <v>0</v>
      </c>
      <c r="D230" s="11">
        <f>IF(kwyzy!K230=kwyzy!K231,1,0)</f>
        <v>1</v>
      </c>
      <c r="E230" s="11">
        <f t="shared" si="0"/>
        <v>0</v>
      </c>
    </row>
    <row r="231" ht="13.8" spans="1:5">
      <c r="A231" s="1">
        <f>IF(kwyzy!J231&gt;kwyzy!I232,1,0)</f>
        <v>0</v>
      </c>
      <c r="C231" s="10">
        <f>IF(kwyzy!J231&gt;kwyzy!I232,ABS(kwyzy!J231-kwyzy!I232),0)</f>
        <v>0</v>
      </c>
      <c r="D231" s="11">
        <f>IF(kwyzy!K231=kwyzy!K232,1,0)</f>
        <v>0</v>
      </c>
      <c r="E231" s="11">
        <f t="shared" si="0"/>
        <v>0</v>
      </c>
    </row>
    <row r="232" ht="13.8" spans="1:5">
      <c r="A232" s="1">
        <f>IF(kwyzy!J232&gt;kwyzy!I233,1,0)</f>
        <v>1</v>
      </c>
      <c r="C232" s="10">
        <f>IF(kwyzy!J232&gt;kwyzy!I233,ABS(kwyzy!J232-kwyzy!I233),0)</f>
        <v>60</v>
      </c>
      <c r="D232" s="11">
        <f>IF(kwyzy!K232=kwyzy!K233,1,0)</f>
        <v>0</v>
      </c>
      <c r="E232" s="11">
        <f t="shared" si="0"/>
        <v>0</v>
      </c>
    </row>
    <row r="233" ht="13.8" spans="1:5">
      <c r="A233" s="1">
        <f>IF(kwyzy!J233&gt;kwyzy!I234,1,0)</f>
        <v>0</v>
      </c>
      <c r="C233" s="10">
        <f>IF(kwyzy!J233&gt;kwyzy!I234,ABS(kwyzy!J233-kwyzy!I234),0)</f>
        <v>0</v>
      </c>
      <c r="D233" s="11">
        <f>IF(kwyzy!K233=kwyzy!K234,1,0)</f>
        <v>1</v>
      </c>
      <c r="E233" s="11">
        <f t="shared" si="0"/>
        <v>0</v>
      </c>
    </row>
    <row r="234" ht="13.8" spans="1:5">
      <c r="A234" s="1">
        <f>IF(kwyzy!J234&gt;kwyzy!I235,1,0)</f>
        <v>0</v>
      </c>
      <c r="C234" s="10">
        <f>IF(kwyzy!J234&gt;kwyzy!I235,ABS(kwyzy!J234-kwyzy!I235),0)</f>
        <v>0</v>
      </c>
      <c r="D234" s="11">
        <f>IF(kwyzy!K234=kwyzy!K235,1,0)</f>
        <v>0</v>
      </c>
      <c r="E234" s="11">
        <f t="shared" si="0"/>
        <v>0</v>
      </c>
    </row>
    <row r="235" ht="13.8" spans="1:5">
      <c r="A235" s="1">
        <f>IF(kwyzy!J235&gt;kwyzy!I236,1,0)</f>
        <v>0</v>
      </c>
      <c r="C235" s="10">
        <f>IF(kwyzy!J235&gt;kwyzy!I236,ABS(kwyzy!J235-kwyzy!I236),0)</f>
        <v>0</v>
      </c>
      <c r="D235" s="11">
        <f>IF(kwyzy!K235=kwyzy!K236,1,0)</f>
        <v>1</v>
      </c>
      <c r="E235" s="11">
        <f t="shared" si="0"/>
        <v>0</v>
      </c>
    </row>
    <row r="236" ht="13.8" spans="1:5">
      <c r="A236" s="1">
        <f>IF(kwyzy!J236&gt;kwyzy!I237,1,0)</f>
        <v>0</v>
      </c>
      <c r="C236" s="10">
        <f>IF(kwyzy!J236&gt;kwyzy!I237,ABS(kwyzy!J236-kwyzy!I237),0)</f>
        <v>0</v>
      </c>
      <c r="D236" s="11">
        <f>IF(kwyzy!K236=kwyzy!K237,1,0)</f>
        <v>1</v>
      </c>
      <c r="E236" s="11">
        <f t="shared" si="0"/>
        <v>0</v>
      </c>
    </row>
    <row r="237" ht="13.8" spans="1:5">
      <c r="A237" s="1">
        <f>IF(kwyzy!J237&gt;kwyzy!I238,1,0)</f>
        <v>0</v>
      </c>
      <c r="C237" s="10">
        <f>IF(kwyzy!J237&gt;kwyzy!I238,ABS(kwyzy!J237-kwyzy!I238),0)</f>
        <v>0</v>
      </c>
      <c r="D237" s="11">
        <f>IF(kwyzy!K237=kwyzy!K238,1,0)</f>
        <v>1</v>
      </c>
      <c r="E237" s="11">
        <f t="shared" si="0"/>
        <v>0</v>
      </c>
    </row>
    <row r="238" ht="13.8" spans="1:5">
      <c r="A238" s="1">
        <f>IF(kwyzy!J238&gt;kwyzy!I239,1,0)</f>
        <v>0</v>
      </c>
      <c r="C238" s="10">
        <f>IF(kwyzy!J238&gt;kwyzy!I239,ABS(kwyzy!J238-kwyzy!I239),0)</f>
        <v>0</v>
      </c>
      <c r="D238" s="11">
        <f>IF(kwyzy!K238=kwyzy!K239,1,0)</f>
        <v>0</v>
      </c>
      <c r="E238" s="11">
        <f t="shared" si="0"/>
        <v>0</v>
      </c>
    </row>
    <row r="239" ht="13.8" spans="1:5">
      <c r="A239" s="1">
        <f>IF(kwyzy!J239&gt;kwyzy!I240,1,0)</f>
        <v>1</v>
      </c>
      <c r="C239" s="10">
        <f>IF(kwyzy!J239&gt;kwyzy!I240,ABS(kwyzy!J239-kwyzy!I240),0)</f>
        <v>13</v>
      </c>
      <c r="D239" s="11">
        <f>IF(kwyzy!K239=kwyzy!K240,1,0)</f>
        <v>1</v>
      </c>
      <c r="E239" s="11">
        <f t="shared" si="0"/>
        <v>13</v>
      </c>
    </row>
    <row r="240" ht="13.8" spans="1:5">
      <c r="A240" s="1">
        <f>IF(kwyzy!J240&gt;kwyzy!I241,1,0)</f>
        <v>0</v>
      </c>
      <c r="C240" s="10">
        <f>IF(kwyzy!J240&gt;kwyzy!I241,ABS(kwyzy!J240-kwyzy!I241),0)</f>
        <v>0</v>
      </c>
      <c r="D240" s="11">
        <f>IF(kwyzy!K240=kwyzy!K241,1,0)</f>
        <v>1</v>
      </c>
      <c r="E240" s="11">
        <f t="shared" si="0"/>
        <v>0</v>
      </c>
    </row>
    <row r="241" ht="13.8" spans="1:5">
      <c r="A241" s="1">
        <f>IF(kwyzy!J241&gt;kwyzy!I242,1,0)</f>
        <v>0</v>
      </c>
      <c r="C241" s="10">
        <f>IF(kwyzy!J241&gt;kwyzy!I242,ABS(kwyzy!J241-kwyzy!I242),0)</f>
        <v>0</v>
      </c>
      <c r="D241" s="11">
        <f>IF(kwyzy!K241=kwyzy!K242,1,0)</f>
        <v>0</v>
      </c>
      <c r="E241" s="11">
        <f t="shared" si="0"/>
        <v>0</v>
      </c>
    </row>
    <row r="242" ht="13.8" spans="1:5">
      <c r="A242" s="1">
        <f>IF(kwyzy!J242&gt;kwyzy!I243,1,0)</f>
        <v>0</v>
      </c>
      <c r="C242" s="10">
        <f>IF(kwyzy!J242&gt;kwyzy!I243,ABS(kwyzy!J242-kwyzy!I243),0)</f>
        <v>0</v>
      </c>
      <c r="D242" s="11">
        <f>IF(kwyzy!K242=kwyzy!K243,1,0)</f>
        <v>1</v>
      </c>
      <c r="E242" s="11">
        <f t="shared" si="0"/>
        <v>0</v>
      </c>
    </row>
    <row r="243" ht="13.8" spans="1:5">
      <c r="A243" s="1">
        <f>IF(kwyzy!J243&gt;kwyzy!I244,1,0)</f>
        <v>0</v>
      </c>
      <c r="C243" s="10">
        <f>IF(kwyzy!J243&gt;kwyzy!I244,ABS(kwyzy!J243-kwyzy!I244),0)</f>
        <v>0</v>
      </c>
      <c r="D243" s="11">
        <f>IF(kwyzy!K243=kwyzy!K244,1,0)</f>
        <v>1</v>
      </c>
      <c r="E243" s="11">
        <f t="shared" si="0"/>
        <v>0</v>
      </c>
    </row>
    <row r="244" ht="13.8" spans="1:5">
      <c r="A244" s="1">
        <f>IF(kwyzy!J244&gt;kwyzy!I245,1,0)</f>
        <v>1</v>
      </c>
      <c r="C244" s="10">
        <f>IF(kwyzy!J244&gt;kwyzy!I245,ABS(kwyzy!J244-kwyzy!I245),0)</f>
        <v>3</v>
      </c>
      <c r="D244" s="11">
        <f>IF(kwyzy!K244=kwyzy!K245,1,0)</f>
        <v>1</v>
      </c>
      <c r="E244" s="11">
        <f t="shared" si="0"/>
        <v>3</v>
      </c>
    </row>
    <row r="245" ht="13.8" spans="1:5">
      <c r="A245" s="1">
        <v>0</v>
      </c>
      <c r="C245" s="10">
        <f>IF(kwyzy!J245&gt;kwyzy!I246,ABS(kwyzy!J245-kwyzy!I246),0)</f>
        <v>0</v>
      </c>
      <c r="D245" s="11">
        <f>IF(kwyzy!K245=kwyzy!K246,1,0)</f>
        <v>1</v>
      </c>
      <c r="E245" s="11">
        <f t="shared" si="0"/>
        <v>0</v>
      </c>
    </row>
    <row r="246" ht="13.8" spans="1:5">
      <c r="A246" s="1">
        <f>IF(kwyzy!J246&gt;kwyzy!I247,1,0)</f>
        <v>0</v>
      </c>
      <c r="C246" s="10">
        <f>IF(kwyzy!J246&gt;kwyzy!I247,ABS(kwyzy!J246-kwyzy!I247),0)</f>
        <v>0</v>
      </c>
      <c r="D246" s="11">
        <f>IF(kwyzy!K246=kwyzy!K247,1,0)</f>
        <v>1</v>
      </c>
      <c r="E246" s="11">
        <f t="shared" si="0"/>
        <v>0</v>
      </c>
    </row>
    <row r="247" ht="13.8" spans="1:5">
      <c r="A247" s="1">
        <f>IF(kwyzy!J247&gt;kwyzy!I248,1,0)</f>
        <v>1</v>
      </c>
      <c r="C247" s="10">
        <f>IF(kwyzy!J247&gt;kwyzy!I248,ABS(kwyzy!J247-kwyzy!I248),0)</f>
        <v>11</v>
      </c>
      <c r="D247" s="11">
        <f>IF(kwyzy!K247=kwyzy!K248,1,0)</f>
        <v>0</v>
      </c>
      <c r="E247" s="11">
        <f t="shared" si="0"/>
        <v>0</v>
      </c>
    </row>
    <row r="248" ht="13.8" spans="1:5">
      <c r="A248" s="1">
        <f>IF(kwyzy!J248&gt;kwyzy!I249,1,0)</f>
        <v>0</v>
      </c>
      <c r="C248" s="10">
        <f>IF(kwyzy!J248&gt;kwyzy!I249,ABS(kwyzy!J248-kwyzy!I249),0)</f>
        <v>0</v>
      </c>
      <c r="D248" s="11">
        <f>IF(kwyzy!K248=kwyzy!K249,1,0)</f>
        <v>0</v>
      </c>
      <c r="E248" s="11">
        <f t="shared" si="0"/>
        <v>0</v>
      </c>
    </row>
    <row r="249" ht="13.8" spans="1:5">
      <c r="A249" s="1">
        <f>IF(kwyzy!J249&gt;kwyzy!I250,1,0)</f>
        <v>1</v>
      </c>
      <c r="C249" s="10">
        <f>IF(kwyzy!J249&gt;kwyzy!I250,ABS(kwyzy!J249-kwyzy!I250),0)</f>
        <v>7</v>
      </c>
      <c r="D249" s="11">
        <f>IF(kwyzy!K249=kwyzy!K250,1,0)</f>
        <v>1</v>
      </c>
      <c r="E249" s="11">
        <f t="shared" si="0"/>
        <v>7</v>
      </c>
    </row>
    <row r="250" ht="13.8" spans="1:5">
      <c r="A250" s="1">
        <f>IF(kwyzy!J250&gt;kwyzy!I251,1,0)</f>
        <v>0</v>
      </c>
      <c r="C250" s="10">
        <f>IF(kwyzy!J250&gt;kwyzy!I251,ABS(kwyzy!J250-kwyzy!I251),0)</f>
        <v>0</v>
      </c>
      <c r="D250" s="11">
        <f>IF(kwyzy!K250=kwyzy!K251,1,0)</f>
        <v>1</v>
      </c>
      <c r="E250" s="11">
        <f t="shared" si="0"/>
        <v>0</v>
      </c>
    </row>
    <row r="251" ht="13.8" spans="1:5">
      <c r="A251" s="1">
        <f>IF(kwyzy!J251&gt;kwyzy!I252,1,0)</f>
        <v>0</v>
      </c>
      <c r="C251" s="10">
        <v>0</v>
      </c>
      <c r="D251" s="11">
        <f>IF(kwyzy!K251=kwyzy!K252,1,0)</f>
        <v>0</v>
      </c>
      <c r="E251" s="11">
        <f t="shared" si="0"/>
        <v>0</v>
      </c>
    </row>
    <row r="252" ht="13.8" spans="1:5">
      <c r="A252" s="1">
        <f>IF(kwyzy!J252&gt;kwyzy!I253,1,0)</f>
        <v>1</v>
      </c>
      <c r="C252" s="10">
        <f>IF(kwyzy!J252&gt;kwyzy!I253,ABS(kwyzy!J252-kwyzy!I253),0)</f>
        <v>3</v>
      </c>
      <c r="D252" s="11">
        <f>IF(kwyzy!K252=kwyzy!K253,1,0)</f>
        <v>1</v>
      </c>
      <c r="E252" s="11">
        <f t="shared" si="0"/>
        <v>3</v>
      </c>
    </row>
    <row r="253" ht="13.8" spans="1:5">
      <c r="A253" s="1">
        <f>IF(kwyzy!J253&gt;kwyzy!I254,1,0)</f>
        <v>0</v>
      </c>
      <c r="C253" s="10">
        <f>IF(kwyzy!J253&gt;kwyzy!I254,ABS(kwyzy!J253-kwyzy!I254),0)</f>
        <v>0</v>
      </c>
      <c r="D253" s="11">
        <f>IF(kwyzy!K253=kwyzy!K254,1,0)</f>
        <v>1</v>
      </c>
      <c r="E253" s="11">
        <f t="shared" si="0"/>
        <v>0</v>
      </c>
    </row>
    <row r="254" ht="13.8" spans="1:5">
      <c r="A254" s="1">
        <v>1</v>
      </c>
      <c r="C254" s="10">
        <v>7</v>
      </c>
      <c r="D254" s="11">
        <f>IF(kwyzy!K254=kwyzy!K255,1,0)</f>
        <v>1</v>
      </c>
      <c r="E254" s="11">
        <f t="shared" si="0"/>
        <v>7</v>
      </c>
    </row>
    <row r="255" ht="13.8" spans="1:5">
      <c r="A255" s="1">
        <f>IF(kwyzy!J255&gt;kwyzy!I256,1,0)</f>
        <v>0</v>
      </c>
      <c r="C255" s="10">
        <f>IF(kwyzy!J255&gt;kwyzy!I256,ABS(kwyzy!J255-kwyzy!I256),0)</f>
        <v>0</v>
      </c>
      <c r="D255" s="11">
        <f>IF(kwyzy!K255=kwyzy!K256,1,0)</f>
        <v>0</v>
      </c>
      <c r="E255" s="11">
        <f t="shared" si="0"/>
        <v>0</v>
      </c>
    </row>
    <row r="256" ht="13.8" spans="1:5">
      <c r="A256" s="1">
        <f>IF(kwyzy!J256&gt;kwyzy!I257,1,0)</f>
        <v>0</v>
      </c>
      <c r="C256" s="10">
        <f>IF(kwyzy!J256&gt;kwyzy!I257,ABS(kwyzy!J256-kwyzy!I257),0)</f>
        <v>0</v>
      </c>
      <c r="D256" s="11">
        <f>IF(kwyzy!K256=kwyzy!K257,1,0)</f>
        <v>0</v>
      </c>
      <c r="E256" s="11">
        <f t="shared" si="0"/>
        <v>0</v>
      </c>
    </row>
    <row r="257" ht="13.8" spans="1:5">
      <c r="A257" s="1">
        <f>IF(kwyzy!J257&gt;kwyzy!I258,1,0)</f>
        <v>0</v>
      </c>
      <c r="C257" s="10">
        <f>IF(kwyzy!J257&gt;kwyzy!I258,ABS(kwyzy!J257-kwyzy!I258),0)</f>
        <v>0</v>
      </c>
      <c r="D257" s="11">
        <f>IF(kwyzy!K257=kwyzy!K258,1,0)</f>
        <v>0</v>
      </c>
      <c r="E257" s="11">
        <f t="shared" si="0"/>
        <v>0</v>
      </c>
    </row>
    <row r="258" ht="13.8" spans="1:5">
      <c r="A258" s="1">
        <f>IF(kwyzy!J258&gt;kwyzy!I259,1,0)</f>
        <v>0</v>
      </c>
      <c r="C258" s="10">
        <f>IF(kwyzy!J258&gt;kwyzy!I259,ABS(kwyzy!J258-kwyzy!I259),0)</f>
        <v>0</v>
      </c>
      <c r="D258" s="11">
        <f>IF(kwyzy!K258=kwyzy!K259,1,0)</f>
        <v>0</v>
      </c>
      <c r="E258" s="11">
        <f t="shared" si="0"/>
        <v>0</v>
      </c>
    </row>
    <row r="259" ht="13.8" spans="1:5">
      <c r="A259" s="1">
        <f>IF(kwyzy!J259&gt;kwyzy!I260,1,0)</f>
        <v>1</v>
      </c>
      <c r="C259" s="10">
        <f>IF(kwyzy!J259&gt;kwyzy!I260,ABS(kwyzy!J259-kwyzy!I260),0)</f>
        <v>22</v>
      </c>
      <c r="D259" s="11">
        <f>IF(kwyzy!K259=kwyzy!K260,1,0)</f>
        <v>1</v>
      </c>
      <c r="E259" s="11">
        <f t="shared" si="0"/>
        <v>22</v>
      </c>
    </row>
    <row r="260" ht="13.8" spans="1:5">
      <c r="A260" s="1">
        <f>IF(kwyzy!J260&gt;kwyzy!I261,1,0)</f>
        <v>0</v>
      </c>
      <c r="C260" s="10">
        <f>IF(kwyzy!J260&gt;kwyzy!I261,ABS(kwyzy!J260-kwyzy!I261),0)</f>
        <v>0</v>
      </c>
      <c r="D260" s="11">
        <f>IF(kwyzy!K260=kwyzy!K261,1,0)</f>
        <v>1</v>
      </c>
      <c r="E260" s="11">
        <f t="shared" si="0"/>
        <v>0</v>
      </c>
    </row>
    <row r="261" ht="13.8" spans="1:5">
      <c r="A261" s="1">
        <f>IF(kwyzy!J261&gt;kwyzy!I262,1,0)</f>
        <v>0</v>
      </c>
      <c r="C261" s="10">
        <f>IF(kwyzy!J261&gt;kwyzy!I262,ABS(kwyzy!J261-kwyzy!I262),0)</f>
        <v>0</v>
      </c>
      <c r="D261" s="11">
        <f>IF(kwyzy!K261=kwyzy!K262,1,0)</f>
        <v>1</v>
      </c>
      <c r="E261" s="11">
        <f t="shared" si="0"/>
        <v>0</v>
      </c>
    </row>
    <row r="262" ht="13.8" spans="1:5">
      <c r="A262" s="1">
        <f>IF(kwyzy!J262&gt;kwyzy!I263,1,0)</f>
        <v>0</v>
      </c>
      <c r="C262" s="10">
        <f>IF(kwyzy!J262&gt;kwyzy!I263,ABS(kwyzy!J262-kwyzy!I263),0)</f>
        <v>0</v>
      </c>
      <c r="D262" s="11">
        <f>IF(kwyzy!K262=kwyzy!K263,1,0)</f>
        <v>1</v>
      </c>
      <c r="E262" s="11">
        <f t="shared" si="0"/>
        <v>0</v>
      </c>
    </row>
    <row r="263" ht="13.8" spans="1:5">
      <c r="A263" s="1">
        <f>IF(kwyzy!J263&gt;kwyzy!I264,1,0)</f>
        <v>0</v>
      </c>
      <c r="C263" s="10">
        <f>IF(kwyzy!J263&gt;kwyzy!I264,ABS(kwyzy!J263-kwyzy!I264),0)</f>
        <v>0</v>
      </c>
      <c r="D263" s="11">
        <f>IF(kwyzy!K263=kwyzy!K264,1,0)</f>
        <v>1</v>
      </c>
      <c r="E263" s="11">
        <f t="shared" si="0"/>
        <v>0</v>
      </c>
    </row>
    <row r="264" ht="13.8" spans="1:5">
      <c r="A264" s="1">
        <f>IF(kwyzy!J264&gt;kwyzy!I265,1,0)</f>
        <v>0</v>
      </c>
      <c r="C264" s="10">
        <f>IF(kwyzy!J264&gt;kwyzy!I265,ABS(kwyzy!J264-kwyzy!I265),0)</f>
        <v>0</v>
      </c>
      <c r="D264" s="11">
        <f>IF(kwyzy!K264=kwyzy!K265,1,0)</f>
        <v>1</v>
      </c>
      <c r="E264" s="11">
        <f t="shared" si="0"/>
        <v>0</v>
      </c>
    </row>
    <row r="265" ht="13.8" spans="1:5">
      <c r="A265" s="1">
        <f>IF(kwyzy!J265&gt;kwyzy!I266,1,0)</f>
        <v>0</v>
      </c>
      <c r="C265" s="10">
        <f>IF(kwyzy!J265&gt;kwyzy!I266,ABS(kwyzy!J265-kwyzy!I266),0)</f>
        <v>0</v>
      </c>
      <c r="D265" s="11">
        <f>IF(kwyzy!K265=kwyzy!K266,1,0)</f>
        <v>1</v>
      </c>
      <c r="E265" s="11">
        <f t="shared" si="0"/>
        <v>0</v>
      </c>
    </row>
    <row r="266" ht="13.8" spans="1:5">
      <c r="A266" s="1">
        <f>IF(kwyzy!J266&gt;kwyzy!I267,1,0)</f>
        <v>0</v>
      </c>
      <c r="C266" s="10">
        <f>IF(kwyzy!J266&gt;kwyzy!I267,ABS(kwyzy!J266-kwyzy!I267),0)</f>
        <v>0</v>
      </c>
      <c r="D266" s="11">
        <f>IF(kwyzy!K266=kwyzy!K267,1,0)</f>
        <v>1</v>
      </c>
      <c r="E266" s="11">
        <f t="shared" si="0"/>
        <v>0</v>
      </c>
    </row>
    <row r="267" ht="13.8" spans="1:5">
      <c r="A267" s="1">
        <f>IF(kwyzy!J267&gt;kwyzy!I268,1,0)</f>
        <v>0</v>
      </c>
      <c r="C267" s="10">
        <f>IF(kwyzy!J267&gt;kwyzy!I268,ABS(kwyzy!J267-kwyzy!I268),0)</f>
        <v>0</v>
      </c>
      <c r="D267" s="11">
        <f>IF(kwyzy!K267=kwyzy!K268,1,0)</f>
        <v>1</v>
      </c>
      <c r="E267" s="11">
        <f t="shared" si="0"/>
        <v>0</v>
      </c>
    </row>
    <row r="268" ht="13.8" spans="1:5">
      <c r="A268" s="1">
        <f>IF(kwyzy!J268&gt;kwyzy!I269,1,0)</f>
        <v>0</v>
      </c>
      <c r="C268" s="10">
        <f>IF(kwyzy!J268&gt;kwyzy!I269,ABS(kwyzy!J268-kwyzy!I269),0)</f>
        <v>0</v>
      </c>
      <c r="D268" s="11">
        <f>IF(kwyzy!K268=kwyzy!K269,1,0)</f>
        <v>1</v>
      </c>
      <c r="E268" s="11">
        <f t="shared" si="0"/>
        <v>0</v>
      </c>
    </row>
    <row r="269" ht="13.8" spans="1:5">
      <c r="A269" s="1">
        <f>IF(kwyzy!J269&gt;kwyzy!I270,1,0)</f>
        <v>0</v>
      </c>
      <c r="C269" s="10">
        <f>IF(kwyzy!J269&gt;kwyzy!I270,ABS(kwyzy!J269-kwyzy!I270),0)</f>
        <v>0</v>
      </c>
      <c r="D269" s="11">
        <f>IF(kwyzy!K269=kwyzy!K270,1,0)</f>
        <v>1</v>
      </c>
      <c r="E269" s="11">
        <f t="shared" si="0"/>
        <v>0</v>
      </c>
    </row>
    <row r="270" ht="13.8" spans="1:5">
      <c r="A270" s="1">
        <f>IF(kwyzy!J270&gt;kwyzy!I271,1,0)</f>
        <v>0</v>
      </c>
      <c r="C270" s="10">
        <f>IF(kwyzy!J270&gt;kwyzy!I271,ABS(kwyzy!J270-kwyzy!I271),0)</f>
        <v>0</v>
      </c>
      <c r="D270" s="11">
        <f>IF(kwyzy!K270=kwyzy!K271,1,0)</f>
        <v>1</v>
      </c>
      <c r="E270" s="11">
        <f t="shared" si="0"/>
        <v>0</v>
      </c>
    </row>
    <row r="271" ht="13.8" spans="1:5">
      <c r="A271" s="1">
        <f>IF(kwyzy!J271&gt;kwyzy!I272,1,0)</f>
        <v>1</v>
      </c>
      <c r="C271" s="10">
        <f>IF(kwyzy!J271&gt;kwyzy!I272,ABS(kwyzy!J271-kwyzy!I272),0)</f>
        <v>7</v>
      </c>
      <c r="D271" s="11">
        <f>IF(kwyzy!K271=kwyzy!K272,1,0)</f>
        <v>1</v>
      </c>
      <c r="E271" s="11">
        <f t="shared" si="0"/>
        <v>7</v>
      </c>
    </row>
    <row r="272" ht="13.8" spans="1:5">
      <c r="A272" s="1">
        <f>IF(kwyzy!J272&gt;kwyzy!I273,1,0)</f>
        <v>0</v>
      </c>
      <c r="C272" s="10">
        <f>IF(kwyzy!J272&gt;kwyzy!I273,ABS(kwyzy!J272-kwyzy!I273),0)</f>
        <v>0</v>
      </c>
      <c r="D272" s="11">
        <f>IF(kwyzy!K272=kwyzy!K273,1,0)</f>
        <v>1</v>
      </c>
      <c r="E272" s="11">
        <f t="shared" si="0"/>
        <v>0</v>
      </c>
    </row>
    <row r="273" ht="13.8" spans="1:5">
      <c r="A273" s="1">
        <f>IF(kwyzy!J273&gt;kwyzy!I274,1,0)</f>
        <v>0</v>
      </c>
      <c r="C273" s="10">
        <f>IF(kwyzy!J273&gt;kwyzy!I274,ABS(kwyzy!J273-kwyzy!I274),0)</f>
        <v>0</v>
      </c>
      <c r="D273" s="11">
        <f>IF(kwyzy!K273=kwyzy!K274,1,0)</f>
        <v>1</v>
      </c>
      <c r="E273" s="11">
        <f t="shared" si="0"/>
        <v>0</v>
      </c>
    </row>
    <row r="274" ht="13.8" spans="1:5">
      <c r="A274" s="1">
        <f>IF(kwyzy!J274&gt;kwyzy!I275,1,0)</f>
        <v>0</v>
      </c>
      <c r="C274" s="10">
        <f>IF(kwyzy!J274&gt;kwyzy!I275,ABS(kwyzy!J274-kwyzy!I275),0)</f>
        <v>0</v>
      </c>
      <c r="D274" s="11">
        <f>IF(kwyzy!K274=kwyzy!K275,1,0)</f>
        <v>1</v>
      </c>
      <c r="E274" s="11">
        <f t="shared" si="0"/>
        <v>0</v>
      </c>
    </row>
    <row r="275" ht="13.8" spans="1:5">
      <c r="A275" s="1">
        <f>IF(kwyzy!J275&gt;kwyzy!I276,1,0)</f>
        <v>0</v>
      </c>
      <c r="C275" s="10">
        <f>IF(kwyzy!J275&gt;kwyzy!I276,ABS(kwyzy!J275-kwyzy!I276),0)</f>
        <v>0</v>
      </c>
      <c r="D275" s="11">
        <f>IF(kwyzy!K275=kwyzy!K276,1,0)</f>
        <v>1</v>
      </c>
      <c r="E275" s="11">
        <f t="shared" si="0"/>
        <v>0</v>
      </c>
    </row>
    <row r="276" ht="13.8" spans="1:5">
      <c r="A276" s="1">
        <f>IF(kwyzy!J276&gt;kwyzy!I277,1,0)</f>
        <v>1</v>
      </c>
      <c r="C276" s="10">
        <f>IF(kwyzy!J276&gt;kwyzy!I277,ABS(kwyzy!J276-kwyzy!I277),0)</f>
        <v>3</v>
      </c>
      <c r="D276" s="11">
        <f>IF(kwyzy!K276=kwyzy!K277,1,0)</f>
        <v>1</v>
      </c>
      <c r="E276" s="11">
        <f t="shared" si="0"/>
        <v>3</v>
      </c>
    </row>
    <row r="277" ht="13.8" spans="1:5">
      <c r="A277" s="1">
        <f>IF(kwyzy!J277&gt;kwyzy!I278,1,0)</f>
        <v>0</v>
      </c>
      <c r="C277" s="10">
        <f>IF(kwyzy!J277&gt;kwyzy!I278,ABS(kwyzy!J277-kwyzy!I278),0)</f>
        <v>0</v>
      </c>
      <c r="D277" s="11">
        <f>IF(kwyzy!K277=kwyzy!K278,1,0)</f>
        <v>1</v>
      </c>
      <c r="E277" s="11">
        <f t="shared" si="0"/>
        <v>0</v>
      </c>
    </row>
    <row r="278" ht="13.8" spans="1:5">
      <c r="A278" s="1">
        <f>IF(kwyzy!J278&gt;kwyzy!I279,1,0)</f>
        <v>0</v>
      </c>
      <c r="C278" s="10">
        <f>IF(kwyzy!J278&gt;kwyzy!I279,ABS(kwyzy!J278-kwyzy!I279),0)</f>
        <v>0</v>
      </c>
      <c r="D278" s="11">
        <f>IF(kwyzy!K278=kwyzy!K279,1,0)</f>
        <v>1</v>
      </c>
      <c r="E278" s="11">
        <f t="shared" si="0"/>
        <v>0</v>
      </c>
    </row>
    <row r="279" ht="13.8" spans="1:5">
      <c r="A279" s="1">
        <f>IF(kwyzy!J279&gt;kwyzy!I280,1,0)</f>
        <v>0</v>
      </c>
      <c r="C279" s="10">
        <f>IF(kwyzy!J279&gt;kwyzy!I280,ABS(kwyzy!J279-kwyzy!I280),0)</f>
        <v>0</v>
      </c>
      <c r="D279" s="11">
        <f>IF(kwyzy!K279=kwyzy!K280,1,0)</f>
        <v>1</v>
      </c>
      <c r="E279" s="11">
        <f t="shared" si="0"/>
        <v>0</v>
      </c>
    </row>
    <row r="280" ht="13.8" spans="1:5">
      <c r="A280" s="1">
        <f>IF(kwyzy!J280&gt;kwyzy!I281,1,0)</f>
        <v>0</v>
      </c>
      <c r="C280" s="10">
        <f>IF(kwyzy!J280&gt;kwyzy!I281,ABS(kwyzy!J280-kwyzy!I281),0)</f>
        <v>0</v>
      </c>
      <c r="D280" s="11">
        <f>IF(kwyzy!K280=kwyzy!K281,1,0)</f>
        <v>1</v>
      </c>
      <c r="E280" s="11">
        <f t="shared" si="0"/>
        <v>0</v>
      </c>
    </row>
    <row r="281" ht="13.8" spans="1:5">
      <c r="A281" s="1">
        <f>IF(kwyzy!J281&gt;kwyzy!I282,1,0)</f>
        <v>1</v>
      </c>
      <c r="C281" s="10">
        <f>IF(kwyzy!J281&gt;kwyzy!I282,ABS(kwyzy!J281-kwyzy!I282),0)</f>
        <v>7</v>
      </c>
      <c r="D281" s="11">
        <f>IF(kwyzy!K281=kwyzy!K282,1,0)</f>
        <v>1</v>
      </c>
      <c r="E281" s="11">
        <f t="shared" si="0"/>
        <v>7</v>
      </c>
    </row>
    <row r="282" ht="13.8" spans="1:5">
      <c r="A282" s="1">
        <f>IF(kwyzy!J282&gt;kwyzy!I283,1,0)</f>
        <v>1</v>
      </c>
      <c r="C282" s="10">
        <f>IF(kwyzy!J282&gt;kwyzy!I283,ABS(kwyzy!J282-kwyzy!I283),0)</f>
        <v>3</v>
      </c>
      <c r="D282" s="11">
        <f>IF(kwyzy!K282=kwyzy!K283,1,0)</f>
        <v>1</v>
      </c>
      <c r="E282" s="11">
        <f t="shared" si="0"/>
        <v>3</v>
      </c>
    </row>
    <row r="283" ht="13.8" spans="1:5">
      <c r="A283" s="1">
        <f>IF(kwyzy!J283&gt;kwyzy!I284,1,0)</f>
        <v>0</v>
      </c>
      <c r="C283" s="10">
        <f>IF(kwyzy!J283&gt;kwyzy!I284,ABS(kwyzy!J283-kwyzy!I284),0)</f>
        <v>0</v>
      </c>
      <c r="D283" s="11">
        <f>IF(kwyzy!K283=kwyzy!K284,1,0)</f>
        <v>1</v>
      </c>
      <c r="E283" s="11">
        <f t="shared" si="0"/>
        <v>0</v>
      </c>
    </row>
    <row r="284" ht="13.8" spans="1:5">
      <c r="A284" s="1">
        <v>0</v>
      </c>
      <c r="C284" s="10">
        <f>IF(kwyzy!J284&gt;kwyzy!I285,ABS(kwyzy!J284-kwyzy!I285),0)</f>
        <v>0</v>
      </c>
      <c r="D284" s="11">
        <f>IF(kwyzy!K284=kwyzy!K285,1,0)</f>
        <v>1</v>
      </c>
      <c r="E284" s="11">
        <f t="shared" si="0"/>
        <v>0</v>
      </c>
    </row>
    <row r="285" ht="13.8" spans="1:5">
      <c r="A285" s="1">
        <f>IF(kwyzy!J285&gt;kwyzy!I286,1,0)</f>
        <v>0</v>
      </c>
      <c r="C285" s="10">
        <f>IF(kwyzy!J285&gt;kwyzy!I286,ABS(kwyzy!J285-kwyzy!I286),0)</f>
        <v>0</v>
      </c>
      <c r="D285" s="11">
        <f>IF(kwyzy!K285=kwyzy!K286,1,0)</f>
        <v>1</v>
      </c>
      <c r="E285" s="11">
        <f t="shared" si="0"/>
        <v>0</v>
      </c>
    </row>
    <row r="286" ht="13.8" spans="1:5">
      <c r="A286" s="1">
        <f>IF(kwyzy!J286&gt;kwyzy!I287,1,0)</f>
        <v>0</v>
      </c>
      <c r="C286" s="10">
        <f>IF(kwyzy!J286&gt;kwyzy!I287,ABS(kwyzy!J286-kwyzy!I287),0)</f>
        <v>0</v>
      </c>
      <c r="D286" s="11">
        <f>IF(kwyzy!K286=kwyzy!K287,1,0)</f>
        <v>1</v>
      </c>
      <c r="E286" s="11">
        <f t="shared" si="0"/>
        <v>0</v>
      </c>
    </row>
    <row r="287" ht="13.8" spans="1:5">
      <c r="A287" s="1">
        <f>IF(kwyzy!J287&gt;kwyzy!I288,1,0)</f>
        <v>0</v>
      </c>
      <c r="C287" s="10">
        <f>IF(kwyzy!J287&gt;kwyzy!I288,ABS(kwyzy!J287-kwyzy!I288),0)</f>
        <v>0</v>
      </c>
      <c r="D287" s="11">
        <f>IF(kwyzy!K287=kwyzy!K288,1,0)</f>
        <v>1</v>
      </c>
      <c r="E287" s="11">
        <f t="shared" si="0"/>
        <v>0</v>
      </c>
    </row>
    <row r="288" ht="13.8" spans="1:5">
      <c r="A288" s="1">
        <f>IF(kwyzy!J288&gt;kwyzy!I289,1,0)</f>
        <v>0</v>
      </c>
      <c r="C288" s="10">
        <f>IF(kwyzy!J288&gt;kwyzy!I289,ABS(kwyzy!J288-kwyzy!I289),0)</f>
        <v>0</v>
      </c>
      <c r="D288" s="11">
        <f>IF(kwyzy!K288=kwyzy!K289,1,0)</f>
        <v>1</v>
      </c>
      <c r="E288" s="11">
        <f t="shared" si="0"/>
        <v>0</v>
      </c>
    </row>
    <row r="289" ht="13.8" spans="1:5">
      <c r="A289" s="1">
        <f>IF(kwyzy!J289&gt;kwyzy!I290,1,0)</f>
        <v>0</v>
      </c>
      <c r="C289" s="10">
        <f>IF(kwyzy!J289&gt;kwyzy!I290,ABS(kwyzy!J289-kwyzy!I290),0)</f>
        <v>0</v>
      </c>
      <c r="D289" s="11">
        <f>IF(kwyzy!K289=kwyzy!K290,1,0)</f>
        <v>1</v>
      </c>
      <c r="E289" s="11">
        <f t="shared" si="0"/>
        <v>0</v>
      </c>
    </row>
    <row r="290" ht="13.8" spans="1:5">
      <c r="A290" s="1">
        <f>IF(kwyzy!J290&gt;kwyzy!I291,1,0)</f>
        <v>1</v>
      </c>
      <c r="C290" s="10">
        <f>IF(kwyzy!J290&gt;kwyzy!I291,ABS(kwyzy!J290-kwyzy!I291),0)</f>
        <v>7</v>
      </c>
      <c r="D290" s="11">
        <f>IF(kwyzy!K290=kwyzy!K291,1,0)</f>
        <v>1</v>
      </c>
      <c r="E290" s="11">
        <f t="shared" si="0"/>
        <v>7</v>
      </c>
    </row>
    <row r="291" ht="13.8" spans="1:5">
      <c r="A291" s="1">
        <f>IF(kwyzy!J291&gt;kwyzy!I292,1,0)</f>
        <v>0</v>
      </c>
      <c r="C291" s="10">
        <f>IF(kwyzy!J291&gt;kwyzy!I292,ABS(kwyzy!J291-kwyzy!I292),0)</f>
        <v>0</v>
      </c>
      <c r="D291" s="11">
        <f>IF(kwyzy!K291=kwyzy!K292,1,0)</f>
        <v>1</v>
      </c>
      <c r="E291" s="11">
        <f t="shared" si="0"/>
        <v>0</v>
      </c>
    </row>
    <row r="292" ht="13.8" spans="1:5">
      <c r="A292" s="1">
        <f>IF(kwyzy!J292&gt;kwyzy!I293,1,0)</f>
        <v>0</v>
      </c>
      <c r="C292" s="10">
        <f>IF(kwyzy!J292&gt;kwyzy!I293,ABS(kwyzy!J292-kwyzy!I293),0)</f>
        <v>0</v>
      </c>
      <c r="D292" s="11">
        <f>IF(kwyzy!K292=kwyzy!K293,1,0)</f>
        <v>1</v>
      </c>
      <c r="E292" s="11">
        <f t="shared" si="0"/>
        <v>0</v>
      </c>
    </row>
    <row r="293" ht="13.8" spans="1:5">
      <c r="A293" s="1">
        <f>IF(kwyzy!J293&gt;kwyzy!I294,1,0)</f>
        <v>0</v>
      </c>
      <c r="C293" s="10">
        <f>IF(kwyzy!J293&gt;kwyzy!I294,ABS(kwyzy!J293-kwyzy!I294),0)</f>
        <v>0</v>
      </c>
      <c r="D293" s="11">
        <f>IF(kwyzy!K293=kwyzy!K294,1,0)</f>
        <v>1</v>
      </c>
      <c r="E293" s="11">
        <f t="shared" si="0"/>
        <v>0</v>
      </c>
    </row>
    <row r="294" ht="13.8" spans="1:5">
      <c r="A294" s="1">
        <f>IF(kwyzy!J294&gt;kwyzy!I295,1,0)</f>
        <v>0</v>
      </c>
      <c r="C294" s="10">
        <f>IF(kwyzy!J294&gt;kwyzy!I295,ABS(kwyzy!J294-kwyzy!I295),0)</f>
        <v>0</v>
      </c>
      <c r="D294" s="11">
        <f>IF(kwyzy!K294=kwyzy!K295,1,0)</f>
        <v>1</v>
      </c>
      <c r="E294" s="11">
        <f t="shared" si="0"/>
        <v>0</v>
      </c>
    </row>
    <row r="295" ht="13.8" spans="1:5">
      <c r="A295" s="1">
        <f>IF(kwyzy!J295&gt;kwyzy!I296,1,0)</f>
        <v>0</v>
      </c>
      <c r="C295" s="10">
        <f>IF(kwyzy!J295&gt;kwyzy!I296,ABS(kwyzy!J295-kwyzy!I296),0)</f>
        <v>0</v>
      </c>
      <c r="D295" s="11">
        <f>IF(kwyzy!K295=kwyzy!K296,1,0)</f>
        <v>1</v>
      </c>
      <c r="E295" s="11">
        <f t="shared" si="0"/>
        <v>0</v>
      </c>
    </row>
    <row r="296" ht="13.8" spans="1:5">
      <c r="A296" s="1">
        <f>IF(kwyzy!J296&gt;kwyzy!I297,1,0)</f>
        <v>0</v>
      </c>
      <c r="C296" s="10">
        <v>0</v>
      </c>
      <c r="D296" s="11">
        <f>IF(kwyzy!K296=kwyzy!K297,1,0)</f>
        <v>1</v>
      </c>
      <c r="E296" s="11">
        <f t="shared" si="0"/>
        <v>0</v>
      </c>
    </row>
    <row r="297" ht="13.8" spans="1:5">
      <c r="A297" s="1">
        <f>IF(kwyzy!J297&gt;kwyzy!I298,1,0)</f>
        <v>0</v>
      </c>
      <c r="C297" s="10">
        <f>IF(kwyzy!J297&gt;kwyzy!I298,ABS(kwyzy!J297-kwyzy!I298),0)</f>
        <v>0</v>
      </c>
      <c r="D297" s="11">
        <f>IF(kwyzy!K297=kwyzy!K298,1,0)</f>
        <v>1</v>
      </c>
      <c r="E297" s="11">
        <f t="shared" si="0"/>
        <v>0</v>
      </c>
    </row>
    <row r="298" ht="13.8" spans="1:5">
      <c r="A298" s="1">
        <f>IF(kwyzy!J298&gt;kwyzy!I299,1,0)</f>
        <v>0</v>
      </c>
      <c r="C298" s="10">
        <f>IF(kwyzy!J298&gt;kwyzy!I299,ABS(kwyzy!J298-kwyzy!I299),0)</f>
        <v>0</v>
      </c>
      <c r="D298" s="11">
        <f>IF(kwyzy!K298=kwyzy!K299,1,0)</f>
        <v>1</v>
      </c>
      <c r="E298" s="11">
        <f t="shared" si="0"/>
        <v>0</v>
      </c>
    </row>
    <row r="299" ht="13.8" spans="1:5">
      <c r="A299" s="1">
        <f>IF(kwyzy!J299&gt;kwyzy!I300,1,0)</f>
        <v>0</v>
      </c>
      <c r="C299" s="10">
        <f>IF(kwyzy!J299&gt;kwyzy!I300,ABS(kwyzy!J299-kwyzy!I300),0)</f>
        <v>0</v>
      </c>
      <c r="D299" s="11">
        <f>IF(kwyzy!K299=kwyzy!K300,1,0)</f>
        <v>1</v>
      </c>
      <c r="E299" s="11">
        <f t="shared" si="0"/>
        <v>0</v>
      </c>
    </row>
    <row r="300" ht="13.8" spans="1:5">
      <c r="A300" s="1">
        <f>IF(kwyzy!J300&gt;kwyzy!I301,1,0)</f>
        <v>1</v>
      </c>
      <c r="C300" s="10">
        <f>IF(kwyzy!J300&gt;kwyzy!I301,ABS(kwyzy!J300-kwyzy!I301),0)</f>
        <v>3</v>
      </c>
      <c r="D300" s="11">
        <f>IF(kwyzy!K300=kwyzy!K301,1,0)</f>
        <v>1</v>
      </c>
      <c r="E300" s="11">
        <f t="shared" si="0"/>
        <v>3</v>
      </c>
    </row>
    <row r="301" ht="13.8" spans="1:5">
      <c r="A301" s="1">
        <f>IF(kwyzy!J301&gt;kwyzy!I302,1,0)</f>
        <v>1</v>
      </c>
      <c r="C301" s="10">
        <f>IF(kwyzy!J301&gt;kwyzy!I302,ABS(kwyzy!J301-kwyzy!I302),0)</f>
        <v>7</v>
      </c>
      <c r="D301" s="11">
        <f>IF(kwyzy!K301=kwyzy!K302,1,0)</f>
        <v>1</v>
      </c>
      <c r="E301" s="11">
        <f t="shared" si="0"/>
        <v>7</v>
      </c>
    </row>
    <row r="302" ht="13.8" spans="1:5">
      <c r="A302" s="1">
        <f>IF(kwyzy!J302&gt;kwyzy!I303,1,0)</f>
        <v>1</v>
      </c>
      <c r="C302" s="10">
        <f>IF(kwyzy!J302&gt;kwyzy!I303,ABS(kwyzy!J302-kwyzy!I303),0)</f>
        <v>3</v>
      </c>
      <c r="D302" s="11">
        <f>IF(kwyzy!K302=kwyzy!K303,1,0)</f>
        <v>1</v>
      </c>
      <c r="E302" s="11">
        <f t="shared" si="0"/>
        <v>3</v>
      </c>
    </row>
    <row r="303" ht="13.8" spans="1:5">
      <c r="A303" s="1">
        <f>IF(kwyzy!J303&gt;kwyzy!I304,1,0)</f>
        <v>0</v>
      </c>
      <c r="C303" s="10">
        <f>IF(kwyzy!J303&gt;kwyzy!I304,ABS(kwyzy!J303-kwyzy!I304),0)</f>
        <v>0</v>
      </c>
      <c r="D303" s="11">
        <f>IF(kwyzy!K303=kwyzy!K304,1,0)</f>
        <v>1</v>
      </c>
      <c r="E303" s="11">
        <f t="shared" si="0"/>
        <v>0</v>
      </c>
    </row>
    <row r="304" ht="13.8" spans="1:5">
      <c r="A304" s="1">
        <f>IF(kwyzy!J304&gt;kwyzy!I305,1,0)</f>
        <v>0</v>
      </c>
      <c r="C304" s="10">
        <f>IF(kwyzy!J304&gt;kwyzy!I305,ABS(kwyzy!J304-kwyzy!I305),0)</f>
        <v>0</v>
      </c>
      <c r="D304" s="11">
        <f>IF(kwyzy!K304=kwyzy!K305,1,0)</f>
        <v>1</v>
      </c>
      <c r="E304" s="11">
        <f t="shared" si="0"/>
        <v>0</v>
      </c>
    </row>
    <row r="305" ht="13.8" spans="1:5">
      <c r="A305" s="1">
        <f>IF(kwyzy!J305&gt;kwyzy!I306,1,0)</f>
        <v>1</v>
      </c>
      <c r="C305" s="10">
        <f>IF(kwyzy!J305&gt;kwyzy!I306,ABS(kwyzy!J305-kwyzy!I306),0)</f>
        <v>10</v>
      </c>
      <c r="D305" s="11">
        <f>IF(kwyzy!K305=kwyzy!K306,1,0)</f>
        <v>1</v>
      </c>
      <c r="E305" s="11">
        <f t="shared" si="0"/>
        <v>10</v>
      </c>
    </row>
    <row r="306" ht="13.8" spans="1:5">
      <c r="A306" s="1">
        <f>IF(kwyzy!J306&gt;kwyzy!I307,1,0)</f>
        <v>0</v>
      </c>
      <c r="C306" s="10">
        <v>0</v>
      </c>
      <c r="D306" s="11">
        <f>IF(kwyzy!K306=kwyzy!K307,1,0)</f>
        <v>1</v>
      </c>
      <c r="E306" s="11">
        <f t="shared" si="0"/>
        <v>0</v>
      </c>
    </row>
    <row r="307" ht="13.8" spans="1:5">
      <c r="A307" s="1">
        <f>IF(kwyzy!J307&gt;kwyzy!I308,1,0)</f>
        <v>0</v>
      </c>
      <c r="C307" s="10">
        <f>IF(kwyzy!J307&gt;kwyzy!I308,ABS(kwyzy!J307-kwyzy!I308),0)</f>
        <v>0</v>
      </c>
      <c r="D307" s="11">
        <f>IF(kwyzy!K307=kwyzy!K308,1,0)</f>
        <v>0</v>
      </c>
      <c r="E307" s="11">
        <f t="shared" si="0"/>
        <v>0</v>
      </c>
    </row>
    <row r="308" ht="13.8" spans="1:5">
      <c r="A308" s="1">
        <f>IF(kwyzy!J308&gt;kwyzy!I309,1,0)</f>
        <v>0</v>
      </c>
      <c r="C308" s="10">
        <f>IF(kwyzy!J308&gt;kwyzy!I309,ABS(kwyzy!J308-kwyzy!I309),0)</f>
        <v>0</v>
      </c>
      <c r="D308" s="11">
        <f>IF(kwyzy!K308=kwyzy!K309,1,0)</f>
        <v>1</v>
      </c>
      <c r="E308" s="11">
        <f t="shared" si="0"/>
        <v>0</v>
      </c>
    </row>
    <row r="309" ht="13.8" spans="1:5">
      <c r="A309" s="1">
        <f>IF(kwyzy!J309&gt;kwyzy!I310,1,0)</f>
        <v>0</v>
      </c>
      <c r="C309" s="10">
        <f>IF(kwyzy!J309&gt;kwyzy!I310,ABS(kwyzy!J309-kwyzy!I310),0)</f>
        <v>0</v>
      </c>
      <c r="D309" s="11">
        <f>IF(kwyzy!K309=kwyzy!K310,1,0)</f>
        <v>0</v>
      </c>
      <c r="E309" s="11">
        <f t="shared" si="0"/>
        <v>0</v>
      </c>
    </row>
    <row r="310" ht="13.8" spans="1:5">
      <c r="A310" s="1">
        <f>IF(kwyzy!J310&gt;kwyzy!I311,1,0)</f>
        <v>0</v>
      </c>
      <c r="C310" s="10">
        <f>IF(kwyzy!J310&gt;kwyzy!I311,ABS(kwyzy!J310-kwyzy!I311),0)</f>
        <v>0</v>
      </c>
      <c r="D310" s="11">
        <f>IF(kwyzy!K310=kwyzy!K311,1,0)</f>
        <v>1</v>
      </c>
      <c r="E310" s="11">
        <f t="shared" si="0"/>
        <v>0</v>
      </c>
    </row>
    <row r="311" ht="13.8" spans="1:5">
      <c r="A311" s="1">
        <f>IF(kwyzy!J311&gt;kwyzy!I312,1,0)</f>
        <v>1</v>
      </c>
      <c r="C311" s="10">
        <f>IF(kwyzy!J311&gt;kwyzy!I312,ABS(kwyzy!J311-kwyzy!I312),0)</f>
        <v>3</v>
      </c>
      <c r="D311" s="11">
        <f>IF(kwyzy!K311=kwyzy!K312,1,0)</f>
        <v>1</v>
      </c>
      <c r="E311" s="11">
        <f t="shared" si="0"/>
        <v>3</v>
      </c>
    </row>
    <row r="312" ht="13.8" spans="1:5">
      <c r="A312" s="1">
        <f>IF(kwyzy!J312&gt;kwyzy!I313,1,0)</f>
        <v>0</v>
      </c>
      <c r="C312" s="10">
        <f>IF(kwyzy!J312&gt;kwyzy!I313,ABS(kwyzy!J312-kwyzy!I313),0)</f>
        <v>0</v>
      </c>
      <c r="D312" s="11">
        <f>IF(kwyzy!K312=kwyzy!K313,1,0)</f>
        <v>1</v>
      </c>
      <c r="E312" s="11">
        <f t="shared" si="0"/>
        <v>0</v>
      </c>
    </row>
    <row r="313" ht="13.8" spans="1:5">
      <c r="A313" s="1">
        <f>IF(kwyzy!J313&gt;kwyzy!I314,1,0)</f>
        <v>0</v>
      </c>
      <c r="C313" s="10">
        <f>IF(kwyzy!J313&gt;kwyzy!I314,ABS(kwyzy!J313-kwyzy!I314),0)</f>
        <v>0</v>
      </c>
      <c r="D313" s="11">
        <f>IF(kwyzy!K313=kwyzy!K314,1,0)</f>
        <v>1</v>
      </c>
      <c r="E313" s="11">
        <f t="shared" si="0"/>
        <v>0</v>
      </c>
    </row>
    <row r="314" ht="13.8" spans="1:5">
      <c r="A314" s="1">
        <f>IF(kwyzy!J314&gt;kwyzy!I315,1,0)</f>
        <v>0</v>
      </c>
      <c r="C314" s="10">
        <f>IF(kwyzy!J314&gt;kwyzy!I315,ABS(kwyzy!J314-kwyzy!I315),0)</f>
        <v>0</v>
      </c>
      <c r="D314" s="11">
        <f>IF(kwyzy!K314=kwyzy!K315,1,0)</f>
        <v>1</v>
      </c>
      <c r="E314" s="11">
        <f t="shared" si="0"/>
        <v>0</v>
      </c>
    </row>
    <row r="315" ht="13.8" spans="1:5">
      <c r="A315" s="1">
        <f>IF(kwyzy!J315&gt;kwyzy!I316,1,0)</f>
        <v>0</v>
      </c>
      <c r="C315" s="10">
        <f>IF(kwyzy!J315&gt;kwyzy!I316,ABS(kwyzy!J315-kwyzy!I316),0)</f>
        <v>0</v>
      </c>
      <c r="D315" s="11">
        <f>IF(kwyzy!K315=kwyzy!K316,1,0)</f>
        <v>0</v>
      </c>
      <c r="E315" s="11">
        <f t="shared" si="0"/>
        <v>0</v>
      </c>
    </row>
    <row r="316" ht="13.8" spans="1:5">
      <c r="A316" s="1">
        <f>IF(kwyzy!J316&gt;kwyzy!I317,1,0)</f>
        <v>0</v>
      </c>
      <c r="C316" s="10">
        <v>0</v>
      </c>
      <c r="D316" s="11">
        <f>IF(kwyzy!K316=kwyzy!K317,1,0)</f>
        <v>1</v>
      </c>
      <c r="E316" s="11">
        <f t="shared" si="0"/>
        <v>0</v>
      </c>
    </row>
    <row r="317" ht="13.8" spans="1:5">
      <c r="A317" s="1">
        <f>IF(kwyzy!J317&gt;kwyzy!I318,1,0)</f>
        <v>0</v>
      </c>
      <c r="C317" s="10">
        <f>IF(kwyzy!J317&gt;kwyzy!I318,ABS(kwyzy!J317-kwyzy!I318),0)</f>
        <v>0</v>
      </c>
      <c r="D317" s="11">
        <f>IF(kwyzy!K317=kwyzy!K318,1,0)</f>
        <v>0</v>
      </c>
      <c r="E317" s="11">
        <f t="shared" si="0"/>
        <v>0</v>
      </c>
    </row>
    <row r="318" ht="13.8" spans="1:5">
      <c r="A318" s="1">
        <f>IF(kwyzy!J318&gt;kwyzy!I319,1,0)</f>
        <v>0</v>
      </c>
      <c r="C318" s="10">
        <f>IF(kwyzy!J318&gt;kwyzy!I319,ABS(kwyzy!J318-kwyzy!I319),0)</f>
        <v>0</v>
      </c>
      <c r="D318" s="11">
        <f>IF(kwyzy!K318=kwyzy!K319,1,0)</f>
        <v>1</v>
      </c>
      <c r="E318" s="11">
        <f t="shared" si="0"/>
        <v>0</v>
      </c>
    </row>
    <row r="319" ht="13.8" spans="1:5">
      <c r="A319" s="1">
        <f>IF(kwyzy!J319&gt;kwyzy!I320,1,0)</f>
        <v>0</v>
      </c>
      <c r="C319" s="10">
        <f>IF(kwyzy!J319&gt;kwyzy!I320,ABS(kwyzy!J319-kwyzy!I320),0)</f>
        <v>0</v>
      </c>
      <c r="D319" s="11">
        <f>IF(kwyzy!K319=kwyzy!K320,1,0)</f>
        <v>1</v>
      </c>
      <c r="E319" s="11">
        <f t="shared" si="0"/>
        <v>0</v>
      </c>
    </row>
    <row r="320" ht="13.8" spans="1:5">
      <c r="A320" s="1">
        <f>IF(kwyzy!J320&gt;kwyzy!I321,1,0)</f>
        <v>0</v>
      </c>
      <c r="C320" s="10">
        <f>IF(kwyzy!J320&gt;kwyzy!I321,ABS(kwyzy!J320-kwyzy!I321),0)</f>
        <v>0</v>
      </c>
      <c r="D320" s="11">
        <f>IF(kwyzy!K320=kwyzy!K321,1,0)</f>
        <v>0</v>
      </c>
      <c r="E320" s="11">
        <f t="shared" si="0"/>
        <v>0</v>
      </c>
    </row>
    <row r="321" ht="13.8" spans="1:5">
      <c r="A321" s="1">
        <f>IF(kwyzy!J321&gt;kwyzy!I322,1,0)</f>
        <v>0</v>
      </c>
      <c r="C321" s="10">
        <f>IF(kwyzy!J321&gt;kwyzy!I322,ABS(kwyzy!J321-kwyzy!I322),0)</f>
        <v>0</v>
      </c>
      <c r="D321" s="11">
        <f>IF(kwyzy!K321=kwyzy!K322,1,0)</f>
        <v>1</v>
      </c>
      <c r="E321" s="11">
        <f t="shared" si="0"/>
        <v>0</v>
      </c>
    </row>
    <row r="322" ht="13.8" spans="1:5">
      <c r="A322" s="1">
        <f>IF(kwyzy!J322&gt;kwyzy!I323,1,0)</f>
        <v>0</v>
      </c>
      <c r="C322" s="10">
        <f>IF(kwyzy!J322&gt;kwyzy!I323,ABS(kwyzy!J322-kwyzy!I323),0)</f>
        <v>0</v>
      </c>
      <c r="D322" s="11">
        <f>IF(kwyzy!K322=kwyzy!K323,1,0)</f>
        <v>1</v>
      </c>
      <c r="E322" s="11">
        <f t="shared" si="0"/>
        <v>0</v>
      </c>
    </row>
    <row r="323" ht="13.8" spans="1:5">
      <c r="A323" s="1">
        <f>IF(kwyzy!J323&gt;kwyzy!I324,1,0)</f>
        <v>0</v>
      </c>
      <c r="C323" s="10">
        <f>IF(kwyzy!J323&gt;kwyzy!I324,ABS(kwyzy!J323-kwyzy!I324),0)</f>
        <v>0</v>
      </c>
      <c r="D323" s="11">
        <f>IF(kwyzy!K323=kwyzy!K324,1,0)</f>
        <v>0</v>
      </c>
      <c r="E323" s="11">
        <f t="shared" si="0"/>
        <v>0</v>
      </c>
    </row>
    <row r="324" ht="13.8" spans="1:5">
      <c r="A324" s="1">
        <f>IF(kwyzy!J324&gt;kwyzy!I325,1,0)</f>
        <v>0</v>
      </c>
      <c r="C324" s="10">
        <f>IF(kwyzy!J324&gt;kwyzy!I325,ABS(kwyzy!J324-kwyzy!I325),0)</f>
        <v>0</v>
      </c>
      <c r="D324" s="11">
        <f>IF(kwyzy!K324=kwyzy!K325,1,0)</f>
        <v>0</v>
      </c>
      <c r="E324" s="11">
        <f t="shared" si="0"/>
        <v>0</v>
      </c>
    </row>
    <row r="325" ht="13.8" spans="1:5">
      <c r="A325" s="1">
        <f>IF(kwyzy!J325&gt;kwyzy!I326,1,0)</f>
        <v>0</v>
      </c>
      <c r="C325" s="10">
        <f>IF(kwyzy!J325&gt;kwyzy!I326,ABS(kwyzy!J325-kwyzy!I326),0)</f>
        <v>0</v>
      </c>
      <c r="D325" s="11">
        <v>1</v>
      </c>
      <c r="E325" s="11">
        <f t="shared" si="0"/>
        <v>0</v>
      </c>
    </row>
    <row r="326" ht="13.8" spans="1:5">
      <c r="A326" s="1">
        <f>IF(kwyzy!J326&gt;kwyzy!I327,1,0)</f>
        <v>0</v>
      </c>
      <c r="C326" s="10">
        <f>IF(kwyzy!J326&gt;kwyzy!I327,ABS(kwyzy!J326-kwyzy!I327),0)</f>
        <v>0</v>
      </c>
      <c r="D326" s="11">
        <f>IF(kwyzy!K326=kwyzy!K327,1,0)</f>
        <v>1</v>
      </c>
      <c r="E326" s="11">
        <f t="shared" si="0"/>
        <v>0</v>
      </c>
    </row>
    <row r="327" ht="13.8" spans="1:5">
      <c r="A327" s="1">
        <f>IF(kwyzy!J327&gt;kwyzy!I328,1,0)</f>
        <v>0</v>
      </c>
      <c r="C327" s="10">
        <f>IF(kwyzy!J327&gt;kwyzy!I328,ABS(kwyzy!J327-kwyzy!I328),0)</f>
        <v>0</v>
      </c>
      <c r="D327" s="11">
        <v>1</v>
      </c>
      <c r="E327" s="11">
        <f t="shared" si="0"/>
        <v>0</v>
      </c>
    </row>
    <row r="328" ht="13.8" spans="1:5">
      <c r="A328" s="1">
        <f>IF(kwyzy!J328&gt;kwyzy!I329,1,0)</f>
        <v>0</v>
      </c>
      <c r="C328" s="10">
        <f>IF(kwyzy!J328&gt;kwyzy!I329,ABS(kwyzy!J328-kwyzy!I329),0)</f>
        <v>0</v>
      </c>
      <c r="D328" s="11">
        <v>0</v>
      </c>
      <c r="E328" s="11">
        <f t="shared" si="0"/>
        <v>0</v>
      </c>
    </row>
    <row r="329" ht="13.8" spans="1:5">
      <c r="A329" s="1">
        <f>IF(kwyzy!J329&gt;kwyzy!I330,1,0)</f>
        <v>0</v>
      </c>
      <c r="C329" s="10">
        <f>IF(kwyzy!J329&gt;kwyzy!I330,ABS(kwyzy!J329-kwyzy!I330),0)</f>
        <v>0</v>
      </c>
      <c r="D329" s="11">
        <f>IF(kwyzy!K329=kwyzy!K330,1,0)</f>
        <v>0</v>
      </c>
      <c r="E329" s="11">
        <f t="shared" si="0"/>
        <v>0</v>
      </c>
    </row>
    <row r="330" ht="13.8" spans="1:5">
      <c r="A330" s="1">
        <f>IF(kwyzy!J330&gt;kwyzy!I331,1,0)</f>
        <v>0</v>
      </c>
      <c r="C330" s="10">
        <f>IF(kwyzy!J330&gt;kwyzy!I331,ABS(kwyzy!J330-kwyzy!I331),0)</f>
        <v>0</v>
      </c>
      <c r="D330" s="11">
        <f>IF(kwyzy!K330=kwyzy!K331,1,0)</f>
        <v>0</v>
      </c>
      <c r="E330" s="11">
        <f t="shared" si="0"/>
        <v>0</v>
      </c>
    </row>
    <row r="331" ht="13.8" spans="1:5">
      <c r="A331" s="1">
        <f>IF(kwyzy!J331&gt;kwyzy!I332,1,0)</f>
        <v>0</v>
      </c>
      <c r="C331" s="10">
        <f>IF(kwyzy!J331&gt;kwyzy!I332,ABS(kwyzy!J331-kwyzy!I332),0)</f>
        <v>0</v>
      </c>
      <c r="D331" s="11">
        <f>IF(kwyzy!K331=kwyzy!K332,1,0)</f>
        <v>1</v>
      </c>
      <c r="E331" s="11">
        <f t="shared" si="0"/>
        <v>0</v>
      </c>
    </row>
    <row r="332" ht="13.8" spans="1:5">
      <c r="A332" s="1">
        <f>IF(kwyzy!J332&gt;kwyzy!I333,1,0)</f>
        <v>0</v>
      </c>
      <c r="C332" s="10">
        <f>IF(kwyzy!J332&gt;kwyzy!I333,ABS(kwyzy!J332-kwyzy!I333),0)</f>
        <v>0</v>
      </c>
      <c r="D332" s="11">
        <f>IF(kwyzy!K332=kwyzy!K333,1,0)</f>
        <v>1</v>
      </c>
      <c r="E332" s="11">
        <f t="shared" si="0"/>
        <v>0</v>
      </c>
    </row>
    <row r="333" ht="13.8" spans="1:5">
      <c r="A333" s="1">
        <f>IF(kwyzy!J333&gt;kwyzy!I334,1,0)</f>
        <v>1</v>
      </c>
      <c r="C333" s="10">
        <f>IF(kwyzy!J333&gt;kwyzy!I334,ABS(kwyzy!J333-kwyzy!I334),0)</f>
        <v>7</v>
      </c>
      <c r="D333" s="11">
        <f>IF(kwyzy!K333=kwyzy!K334,1,0)</f>
        <v>1</v>
      </c>
      <c r="E333" s="11">
        <f t="shared" si="0"/>
        <v>7</v>
      </c>
    </row>
    <row r="334" ht="13.8" spans="1:5">
      <c r="A334" s="1">
        <f>IF(kwyzy!J334&gt;kwyzy!I335,1,0)</f>
        <v>1</v>
      </c>
      <c r="C334" s="10">
        <f>IF(kwyzy!J334&gt;kwyzy!I335,ABS(kwyzy!J334-kwyzy!I335),0)</f>
        <v>10</v>
      </c>
      <c r="D334" s="11">
        <f>IF(kwyzy!K334=kwyzy!K335,1,0)</f>
        <v>1</v>
      </c>
      <c r="E334" s="11">
        <f t="shared" si="0"/>
        <v>10</v>
      </c>
    </row>
    <row r="335" ht="13.8" spans="1:5">
      <c r="A335" s="1">
        <f>IF(kwyzy!J335&gt;kwyzy!I336,1,0)</f>
        <v>0</v>
      </c>
      <c r="C335" s="10">
        <f>IF(kwyzy!J335&gt;kwyzy!I336,ABS(kwyzy!J335-kwyzy!I336),0)</f>
        <v>0</v>
      </c>
      <c r="D335" s="11">
        <f>IF(kwyzy!K335=kwyzy!K336,1,0)</f>
        <v>1</v>
      </c>
      <c r="E335" s="11">
        <f t="shared" si="0"/>
        <v>0</v>
      </c>
    </row>
    <row r="336" ht="13.8" spans="1:5">
      <c r="A336" s="1">
        <f>IF(kwyzy!J336&gt;kwyzy!I337,1,0)</f>
        <v>0</v>
      </c>
      <c r="C336" s="10">
        <f>IF(kwyzy!J336&gt;kwyzy!I337,ABS(kwyzy!J336-kwyzy!I337),0)</f>
        <v>0</v>
      </c>
      <c r="D336" s="11">
        <f>IF(kwyzy!K336=kwyzy!K337,1,0)</f>
        <v>1</v>
      </c>
      <c r="E336" s="11">
        <f t="shared" si="0"/>
        <v>0</v>
      </c>
    </row>
    <row r="337" ht="13.8" spans="1:5">
      <c r="A337" s="1">
        <f>IF(kwyzy!J337&gt;kwyzy!I338,1,0)</f>
        <v>0</v>
      </c>
      <c r="C337" s="10">
        <f>IF(kwyzy!J337&gt;kwyzy!I338,ABS(kwyzy!J337-kwyzy!I338),0)</f>
        <v>0</v>
      </c>
      <c r="D337" s="11">
        <f>IF(kwyzy!K337=kwyzy!K338,1,0)</f>
        <v>1</v>
      </c>
      <c r="E337" s="11">
        <f t="shared" si="0"/>
        <v>0</v>
      </c>
    </row>
    <row r="338" ht="13.8" spans="1:5">
      <c r="A338" s="1">
        <f>IF(kwyzy!J338&gt;kwyzy!I339,1,0)</f>
        <v>0</v>
      </c>
      <c r="C338" s="10">
        <f>IF(kwyzy!J338&gt;kwyzy!I339,ABS(kwyzy!J338-kwyzy!I339),0)</f>
        <v>0</v>
      </c>
      <c r="D338" s="11">
        <f>IF(kwyzy!K338=kwyzy!K339,1,0)</f>
        <v>1</v>
      </c>
      <c r="E338" s="11">
        <f t="shared" si="0"/>
        <v>0</v>
      </c>
    </row>
    <row r="339" ht="13.8" spans="1:5">
      <c r="A339" s="1">
        <f>IF(kwyzy!J339&gt;kwyzy!I340,1,0)</f>
        <v>0</v>
      </c>
      <c r="C339" s="10">
        <f>IF(kwyzy!J339&gt;kwyzy!I340,ABS(kwyzy!J339-kwyzy!I340),0)</f>
        <v>0</v>
      </c>
      <c r="D339" s="11">
        <f>IF(kwyzy!K339=kwyzy!K340,1,0)</f>
        <v>0</v>
      </c>
      <c r="E339" s="11">
        <f t="shared" si="0"/>
        <v>0</v>
      </c>
    </row>
    <row r="340" ht="13.8" spans="1:5">
      <c r="A340" s="1">
        <f>IF(kwyzy!J340&gt;kwyzy!I341,1,0)</f>
        <v>0</v>
      </c>
      <c r="C340" s="10">
        <f>IF(kwyzy!J340&gt;kwyzy!I341,ABS(kwyzy!J340-kwyzy!I341),0)</f>
        <v>0</v>
      </c>
      <c r="D340" s="11">
        <f>IF(kwyzy!K340=kwyzy!K341,1,0)</f>
        <v>1</v>
      </c>
      <c r="E340" s="11">
        <f t="shared" si="0"/>
        <v>0</v>
      </c>
    </row>
    <row r="341" ht="13.8" spans="1:5">
      <c r="A341" s="1">
        <f>IF(kwyzy!J341&gt;kwyzy!I342,1,0)</f>
        <v>0</v>
      </c>
      <c r="C341" s="10">
        <f>IF(kwyzy!J341&gt;kwyzy!I342,ABS(kwyzy!J341-kwyzy!I342),0)</f>
        <v>0</v>
      </c>
      <c r="D341" s="11">
        <f>IF(kwyzy!K341=kwyzy!K342,1,0)</f>
        <v>1</v>
      </c>
      <c r="E341" s="11">
        <f t="shared" si="0"/>
        <v>0</v>
      </c>
    </row>
    <row r="342" ht="13.8" spans="1:5">
      <c r="A342" s="1">
        <f>IF(kwyzy!J342&gt;kwyzy!I343,1,0)</f>
        <v>0</v>
      </c>
      <c r="C342" s="10">
        <f>IF(kwyzy!J342&gt;kwyzy!I343,ABS(kwyzy!J342-kwyzy!I343),0)</f>
        <v>0</v>
      </c>
      <c r="D342" s="11">
        <f>IF(kwyzy!K342=kwyzy!K343,1,0)</f>
        <v>0</v>
      </c>
      <c r="E342" s="11">
        <f t="shared" si="0"/>
        <v>0</v>
      </c>
    </row>
    <row r="343" ht="13.8" spans="1:5">
      <c r="A343" s="1">
        <f>IF(kwyzy!J343&gt;kwyzy!I344,1,0)</f>
        <v>0</v>
      </c>
      <c r="C343" s="10">
        <f>IF(kwyzy!J343&gt;kwyzy!I344,ABS(kwyzy!J343-kwyzy!I344),0)</f>
        <v>0</v>
      </c>
      <c r="D343" s="11">
        <f>IF(kwyzy!K343=kwyzy!K344,1,0)</f>
        <v>1</v>
      </c>
      <c r="E343" s="11">
        <f t="shared" si="0"/>
        <v>0</v>
      </c>
    </row>
    <row r="344" ht="13.8" spans="1:5">
      <c r="A344" s="1">
        <f>IF(kwyzy!J344&gt;kwyzy!I345,1,0)</f>
        <v>0</v>
      </c>
      <c r="C344" s="10">
        <f>IF(kwyzy!J344&gt;kwyzy!I345,ABS(kwyzy!J344-kwyzy!I345),0)</f>
        <v>0</v>
      </c>
      <c r="D344" s="11">
        <f>IF(kwyzy!K344=kwyzy!K345,1,0)</f>
        <v>0</v>
      </c>
      <c r="E344" s="11">
        <f t="shared" si="0"/>
        <v>0</v>
      </c>
    </row>
    <row r="345" ht="13.8" spans="1:5">
      <c r="A345" s="1">
        <f>IF(kwyzy!J345&gt;kwyzy!I346,1,0)</f>
        <v>1</v>
      </c>
      <c r="C345" s="10">
        <f>IF(kwyzy!J345&gt;kwyzy!I346,ABS(kwyzy!J345-kwyzy!I346),0)</f>
        <v>3</v>
      </c>
      <c r="D345" s="11">
        <f>IF(kwyzy!K345=kwyzy!K346,1,0)</f>
        <v>0</v>
      </c>
      <c r="E345" s="11">
        <f t="shared" si="0"/>
        <v>0</v>
      </c>
    </row>
    <row r="346" ht="13.8" spans="1:5">
      <c r="A346" s="1">
        <f>IF(kwyzy!J346&gt;kwyzy!I347,1,0)</f>
        <v>0</v>
      </c>
      <c r="C346" s="10">
        <f>IF(kwyzy!J346&gt;kwyzy!I347,ABS(kwyzy!J346-kwyzy!I347),0)</f>
        <v>0</v>
      </c>
      <c r="D346" s="11">
        <f>IF(kwyzy!K346=kwyzy!K347,1,0)</f>
        <v>1</v>
      </c>
      <c r="E346" s="11">
        <f t="shared" si="0"/>
        <v>0</v>
      </c>
    </row>
    <row r="347" ht="13.8" spans="1:5">
      <c r="A347" s="1">
        <f>IF(kwyzy!J347&gt;kwyzy!I348,1,0)</f>
        <v>0</v>
      </c>
      <c r="C347" s="10">
        <f>IF(kwyzy!J347&gt;kwyzy!I348,ABS(kwyzy!J347-kwyzy!I348),0)</f>
        <v>0</v>
      </c>
      <c r="D347" s="11">
        <f>IF(kwyzy!K347=kwyzy!K348,1,0)</f>
        <v>1</v>
      </c>
      <c r="E347" s="11">
        <f t="shared" si="0"/>
        <v>0</v>
      </c>
    </row>
    <row r="348" ht="13.8" spans="1:5">
      <c r="A348" s="1">
        <f>IF(kwyzy!J348&gt;kwyzy!I349,1,0)</f>
        <v>0</v>
      </c>
      <c r="C348" s="10">
        <f>IF(kwyzy!J348&gt;kwyzy!I349,ABS(kwyzy!J348-kwyzy!I349),0)</f>
        <v>0</v>
      </c>
      <c r="D348" s="11">
        <f>IF(kwyzy!K348=kwyzy!K349,1,0)</f>
        <v>1</v>
      </c>
      <c r="E348" s="11">
        <f t="shared" si="0"/>
        <v>0</v>
      </c>
    </row>
    <row r="349" ht="13.8" spans="1:5">
      <c r="A349" s="1">
        <f>IF(kwyzy!J349&gt;kwyzy!I350,1,0)</f>
        <v>1</v>
      </c>
      <c r="C349" s="10">
        <f>IF(kwyzy!J349&gt;kwyzy!I350,ABS(kwyzy!J349-kwyzy!I350),0)</f>
        <v>7</v>
      </c>
      <c r="D349" s="11">
        <f>IF(kwyzy!K349=kwyzy!K350,1,0)</f>
        <v>1</v>
      </c>
      <c r="E349" s="11">
        <f t="shared" si="0"/>
        <v>7</v>
      </c>
    </row>
    <row r="350" ht="13.8" spans="1:5">
      <c r="A350" s="1">
        <f>IF(kwyzy!J350&gt;kwyzy!I351,1,0)</f>
        <v>0</v>
      </c>
      <c r="C350" s="10">
        <f>IF(kwyzy!J350&gt;kwyzy!I351,ABS(kwyzy!J350-kwyzy!I351),0)</f>
        <v>0</v>
      </c>
      <c r="D350" s="11">
        <f>IF(kwyzy!K350=kwyzy!K351,1,0)</f>
        <v>1</v>
      </c>
      <c r="E350" s="11">
        <f t="shared" si="0"/>
        <v>0</v>
      </c>
    </row>
    <row r="351" ht="13.8" spans="1:5">
      <c r="A351" s="1">
        <f>IF(kwyzy!J351&gt;kwyzy!I352,1,0)</f>
        <v>0</v>
      </c>
      <c r="C351" s="10">
        <f>IF(kwyzy!J351&gt;kwyzy!I352,ABS(kwyzy!J351-kwyzy!I352),0)</f>
        <v>0</v>
      </c>
      <c r="D351" s="11">
        <f>IF(kwyzy!K351=kwyzy!K352,1,0)</f>
        <v>0</v>
      </c>
      <c r="E351" s="11">
        <f t="shared" si="0"/>
        <v>0</v>
      </c>
    </row>
    <row r="352" ht="13.8" spans="1:5">
      <c r="A352" s="1">
        <f>IF(kwyzy!J352&gt;kwyzy!I353,1,0)</f>
        <v>0</v>
      </c>
      <c r="C352" s="10">
        <f>IF(kwyzy!J352&gt;kwyzy!I353,ABS(kwyzy!J352-kwyzy!I353),0)</f>
        <v>0</v>
      </c>
      <c r="D352" s="11">
        <f>IF(kwyzy!K352=kwyzy!K353,1,0)</f>
        <v>1</v>
      </c>
      <c r="E352" s="11">
        <f t="shared" si="0"/>
        <v>0</v>
      </c>
    </row>
    <row r="353" ht="13.8" spans="1:5">
      <c r="A353" s="1">
        <f>IF(kwyzy!J353&gt;kwyzy!I354,1,0)</f>
        <v>0</v>
      </c>
      <c r="C353" s="10">
        <f>IF(kwyzy!J353&gt;kwyzy!I354,ABS(kwyzy!J353-kwyzy!I354),0)</f>
        <v>0</v>
      </c>
      <c r="D353" s="11">
        <f>IF(kwyzy!K353=kwyzy!K354,1,0)</f>
        <v>1</v>
      </c>
      <c r="E353" s="11">
        <f t="shared" si="0"/>
        <v>0</v>
      </c>
    </row>
    <row r="354" ht="13.8" spans="1:5">
      <c r="A354" s="1">
        <f>IF(kwyzy!J354&gt;kwyzy!I355,1,0)</f>
        <v>0</v>
      </c>
      <c r="C354" s="10">
        <f>IF(kwyzy!J354&gt;kwyzy!I355,ABS(kwyzy!J354-kwyzy!I355),0)</f>
        <v>0</v>
      </c>
      <c r="D354" s="11">
        <f>IF(kwyzy!K354=kwyzy!K355,1,0)</f>
        <v>1</v>
      </c>
      <c r="E354" s="11">
        <f t="shared" si="0"/>
        <v>0</v>
      </c>
    </row>
    <row r="355" ht="13.8" spans="1:5">
      <c r="A355" s="1">
        <f>IF(kwyzy!J355&gt;kwyzy!I356,1,0)</f>
        <v>0</v>
      </c>
      <c r="C355" s="10">
        <f>IF(kwyzy!J355&gt;kwyzy!I356,ABS(kwyzy!J355-kwyzy!I356),0)</f>
        <v>0</v>
      </c>
      <c r="D355" s="11">
        <f>IF(kwyzy!K355=kwyzy!K356,1,0)</f>
        <v>1</v>
      </c>
      <c r="E355" s="11">
        <f t="shared" si="0"/>
        <v>0</v>
      </c>
    </row>
    <row r="356" ht="13.8" spans="1:5">
      <c r="A356" s="1">
        <f>IF(kwyzy!J356&gt;kwyzy!I357,1,0)</f>
        <v>0</v>
      </c>
      <c r="C356" s="10">
        <f>IF(kwyzy!J356&gt;kwyzy!I357,ABS(kwyzy!J356-kwyzy!I357),0)</f>
        <v>0</v>
      </c>
      <c r="D356" s="11">
        <f>IF(kwyzy!K356=kwyzy!K357,1,0)</f>
        <v>0</v>
      </c>
      <c r="E356" s="11">
        <f t="shared" si="0"/>
        <v>0</v>
      </c>
    </row>
    <row r="357" ht="13.8" spans="1:5">
      <c r="A357" s="1">
        <f>IF(kwyzy!J357&gt;kwyzy!I358,1,0)</f>
        <v>0</v>
      </c>
      <c r="C357" s="10">
        <f>IF(kwyzy!J357&gt;kwyzy!I358,ABS(kwyzy!J357-kwyzy!I358),0)</f>
        <v>0</v>
      </c>
      <c r="D357" s="11">
        <f>IF(kwyzy!K357=kwyzy!K358,1,0)</f>
        <v>0</v>
      </c>
      <c r="E357" s="11">
        <f t="shared" si="0"/>
        <v>0</v>
      </c>
    </row>
    <row r="358" ht="13.8" spans="1:5">
      <c r="A358" s="1">
        <f>IF(kwyzy!J358&gt;kwyzy!I359,1,0)</f>
        <v>0</v>
      </c>
      <c r="C358" s="10">
        <f>IF(kwyzy!J358&gt;kwyzy!I359,ABS(kwyzy!J358-kwyzy!I359),0)</f>
        <v>0</v>
      </c>
      <c r="D358" s="11">
        <f>IF(kwyzy!K358=kwyzy!K359,1,0)</f>
        <v>1</v>
      </c>
      <c r="E358" s="11">
        <f t="shared" si="0"/>
        <v>0</v>
      </c>
    </row>
    <row r="359" ht="13.8" spans="1:5">
      <c r="A359" s="1">
        <f>IF(kwyzy!J359&gt;kwyzy!I360,1,0)</f>
        <v>0</v>
      </c>
      <c r="C359" s="10">
        <f>IF(kwyzy!J359&gt;kwyzy!I360,ABS(kwyzy!J359-kwyzy!I360),0)</f>
        <v>0</v>
      </c>
      <c r="D359" s="11">
        <f>IF(kwyzy!K359=kwyzy!K360,1,0)</f>
        <v>0</v>
      </c>
      <c r="E359" s="11">
        <f t="shared" si="0"/>
        <v>0</v>
      </c>
    </row>
    <row r="360" ht="13.8" spans="1:5">
      <c r="A360" s="1">
        <f>IF(kwyzy!J360&gt;kwyzy!I361,1,0)</f>
        <v>0</v>
      </c>
      <c r="C360" s="10">
        <f>IF(kwyzy!J360&gt;kwyzy!I361,ABS(kwyzy!J360-kwyzy!I361),0)</f>
        <v>0</v>
      </c>
      <c r="D360" s="11">
        <f>IF(kwyzy!K360=kwyzy!K361,1,0)</f>
        <v>1</v>
      </c>
      <c r="E360" s="11">
        <f t="shared" si="0"/>
        <v>0</v>
      </c>
    </row>
    <row r="361" ht="13.8" spans="1:5">
      <c r="A361" s="1">
        <f>IF(kwyzy!J361&gt;kwyzy!I362,1,0)</f>
        <v>0</v>
      </c>
      <c r="C361" s="10">
        <f>IF(kwyzy!J361&gt;kwyzy!I362,ABS(kwyzy!J361-kwyzy!I362),0)</f>
        <v>0</v>
      </c>
      <c r="D361" s="11">
        <f>IF(kwyzy!K361=kwyzy!K362,1,0)</f>
        <v>1</v>
      </c>
      <c r="E361" s="11">
        <f t="shared" si="0"/>
        <v>0</v>
      </c>
    </row>
    <row r="362" ht="13.8" spans="1:5">
      <c r="A362" s="1">
        <f>IF(kwyzy!J362&gt;kwyzy!I363,1,0)</f>
        <v>1</v>
      </c>
      <c r="C362" s="10">
        <f>IF(kwyzy!J362&gt;kwyzy!I363,ABS(kwyzy!J362-kwyzy!I363),0)</f>
        <v>3</v>
      </c>
      <c r="D362" s="11">
        <f>IF(kwyzy!K362=kwyzy!K363,1,0)</f>
        <v>1</v>
      </c>
      <c r="E362" s="11">
        <f t="shared" si="0"/>
        <v>3</v>
      </c>
    </row>
    <row r="363" ht="13.8" spans="1:5">
      <c r="A363" s="1">
        <f>IF(kwyzy!J363&gt;kwyzy!I364,1,0)</f>
        <v>0</v>
      </c>
      <c r="C363" s="10">
        <f>IF(kwyzy!J363&gt;kwyzy!I364,ABS(kwyzy!J363-kwyzy!I364),0)</f>
        <v>0</v>
      </c>
      <c r="D363" s="11">
        <f>IF(kwyzy!K363=kwyzy!K364,1,0)</f>
        <v>1</v>
      </c>
      <c r="E363" s="11">
        <f t="shared" si="0"/>
        <v>0</v>
      </c>
    </row>
    <row r="364" ht="13.8" spans="1:5">
      <c r="A364" s="1">
        <f>IF(kwyzy!J364&gt;kwyzy!I365,1,0)</f>
        <v>0</v>
      </c>
      <c r="C364" s="10">
        <f>IF(kwyzy!J364&gt;kwyzy!I365,ABS(kwyzy!J364-kwyzy!I365),0)</f>
        <v>0</v>
      </c>
      <c r="D364" s="11">
        <f>IF(kwyzy!K364=kwyzy!K365,1,0)</f>
        <v>1</v>
      </c>
      <c r="E364" s="11">
        <f t="shared" si="0"/>
        <v>0</v>
      </c>
    </row>
    <row r="365" ht="13.8" spans="1:5">
      <c r="A365" s="1">
        <f>IF(kwyzy!J365&gt;kwyzy!I366,1,0)</f>
        <v>0</v>
      </c>
      <c r="C365" s="10">
        <f>IF(kwyzy!J365&gt;kwyzy!I366,ABS(kwyzy!J365-kwyzy!I366),0)</f>
        <v>0</v>
      </c>
      <c r="D365" s="11">
        <f>IF(kwyzy!K365=kwyzy!K366,1,0)</f>
        <v>0</v>
      </c>
      <c r="E365" s="11">
        <f t="shared" si="0"/>
        <v>0</v>
      </c>
    </row>
    <row r="366" ht="13.8" spans="1:5">
      <c r="A366" s="1">
        <f>IF(kwyzy!J366&gt;kwyzy!I367,1,0)</f>
        <v>0</v>
      </c>
      <c r="C366" s="10">
        <f>IF(kwyzy!J366&gt;kwyzy!I367,ABS(kwyzy!J366-kwyzy!I367),0)</f>
        <v>0</v>
      </c>
      <c r="D366" s="11">
        <f>IF(kwyzy!K366=kwyzy!K367,1,0)</f>
        <v>1</v>
      </c>
      <c r="E366" s="11">
        <f t="shared" si="0"/>
        <v>0</v>
      </c>
    </row>
    <row r="367" ht="13.8" spans="1:5">
      <c r="A367" s="1">
        <f>IF(kwyzy!J367&gt;kwyzy!I368,1,0)</f>
        <v>1</v>
      </c>
      <c r="C367" s="10">
        <v>3</v>
      </c>
      <c r="D367" s="11">
        <f>IF(kwyzy!K367=kwyzy!K368,1,0)</f>
        <v>1</v>
      </c>
      <c r="E367" s="11">
        <f t="shared" si="0"/>
        <v>3</v>
      </c>
    </row>
    <row r="368" ht="13.8" spans="1:5">
      <c r="A368" s="1">
        <f>IF(kwyzy!J368&gt;kwyzy!I369,1,0)</f>
        <v>1</v>
      </c>
      <c r="C368" s="10">
        <f>IF(kwyzy!J368&gt;kwyzy!I369,ABS(kwyzy!J368-kwyzy!I369),0)</f>
        <v>3</v>
      </c>
      <c r="D368" s="11">
        <f>IF(kwyzy!K368=kwyzy!K369,1,0)</f>
        <v>1</v>
      </c>
      <c r="E368" s="11">
        <f t="shared" si="0"/>
        <v>3</v>
      </c>
    </row>
    <row r="369" ht="13.8" spans="1:5">
      <c r="A369" s="1">
        <f>IF(kwyzy!J369&gt;kwyzy!I370,1,0)</f>
        <v>0</v>
      </c>
      <c r="C369" s="10">
        <f>IF(kwyzy!J369&gt;kwyzy!I370,ABS(kwyzy!J369-kwyzy!I370),0)</f>
        <v>0</v>
      </c>
      <c r="D369" s="11">
        <f>IF(kwyzy!K369=kwyzy!K370,1,0)</f>
        <v>0</v>
      </c>
      <c r="E369" s="11">
        <f t="shared" si="0"/>
        <v>0</v>
      </c>
    </row>
    <row r="370" ht="13.8" spans="1:5">
      <c r="A370" s="1">
        <f>IF(kwyzy!J370&gt;kwyzy!I371,1,0)</f>
        <v>0</v>
      </c>
      <c r="C370" s="10">
        <f>IF(kwyzy!J370&gt;kwyzy!I371,ABS(kwyzy!J370-kwyzy!I371),0)</f>
        <v>0</v>
      </c>
      <c r="D370" s="11">
        <f>IF(kwyzy!K370=kwyzy!K371,1,0)</f>
        <v>1</v>
      </c>
      <c r="E370" s="11">
        <f t="shared" si="0"/>
        <v>0</v>
      </c>
    </row>
    <row r="371" ht="13.8" spans="1:5">
      <c r="A371" s="1">
        <f>IF(kwyzy!J371&gt;kwyzy!I372,1,0)</f>
        <v>0</v>
      </c>
      <c r="C371" s="10">
        <f>IF(kwyzy!J371&gt;kwyzy!I372,ABS(kwyzy!J371-kwyzy!I372),0)</f>
        <v>0</v>
      </c>
      <c r="D371" s="11">
        <f>IF(kwyzy!K371=kwyzy!K372,1,0)</f>
        <v>1</v>
      </c>
      <c r="E371" s="11">
        <f t="shared" si="0"/>
        <v>0</v>
      </c>
    </row>
    <row r="372" ht="13.8" spans="1:5">
      <c r="A372" s="1">
        <f>IF(kwyzy!J372&gt;kwyzy!I373,1,0)</f>
        <v>0</v>
      </c>
      <c r="C372" s="10">
        <f>IF(kwyzy!J372&gt;kwyzy!I373,ABS(kwyzy!J372-kwyzy!I373),0)</f>
        <v>0</v>
      </c>
      <c r="D372" s="11">
        <f>IF(kwyzy!K372=kwyzy!K373,1,0)</f>
        <v>1</v>
      </c>
      <c r="E372" s="11">
        <f t="shared" si="0"/>
        <v>0</v>
      </c>
    </row>
    <row r="373" ht="13.8" spans="1:5">
      <c r="A373" s="1">
        <f>IF(kwyzy!J373&gt;kwyzy!I374,1,0)</f>
        <v>0</v>
      </c>
      <c r="C373" s="10">
        <f>IF(kwyzy!J373&gt;kwyzy!I374,ABS(kwyzy!J373-kwyzy!I374),0)</f>
        <v>0</v>
      </c>
      <c r="D373" s="11">
        <f>IF(kwyzy!K373=kwyzy!K374,1,0)</f>
        <v>1</v>
      </c>
      <c r="E373" s="11">
        <f t="shared" si="0"/>
        <v>0</v>
      </c>
    </row>
    <row r="374" ht="13.8" spans="1:5">
      <c r="A374" s="1">
        <f>IF(kwyzy!J374&gt;kwyzy!I375,1,0)</f>
        <v>0</v>
      </c>
      <c r="C374" s="10">
        <f>IF(kwyzy!J374&gt;kwyzy!I375,ABS(kwyzy!J374-kwyzy!I375),0)</f>
        <v>0</v>
      </c>
      <c r="D374" s="11">
        <f>IF(kwyzy!K374=kwyzy!K375,1,0)</f>
        <v>1</v>
      </c>
      <c r="E374" s="11">
        <f t="shared" si="0"/>
        <v>0</v>
      </c>
    </row>
    <row r="375" ht="13.8" spans="1:5">
      <c r="A375" s="1">
        <f>IF(kwyzy!J375&gt;kwyzy!I376,1,0)</f>
        <v>0</v>
      </c>
      <c r="C375" s="10">
        <f>IF(kwyzy!J375&gt;kwyzy!I376,ABS(kwyzy!J375-kwyzy!I376),0)</f>
        <v>0</v>
      </c>
      <c r="D375" s="11">
        <f>IF(kwyzy!K375=kwyzy!K376,1,0)</f>
        <v>1</v>
      </c>
      <c r="E375" s="11">
        <f t="shared" si="0"/>
        <v>0</v>
      </c>
    </row>
    <row r="376" ht="13.8" spans="1:5">
      <c r="A376" s="1">
        <f>IF(kwyzy!J376&gt;kwyzy!I377,1,0)</f>
        <v>0</v>
      </c>
      <c r="C376" s="10">
        <f>IF(kwyzy!J376&gt;kwyzy!I377,ABS(kwyzy!J376-kwyzy!I377),0)</f>
        <v>0</v>
      </c>
      <c r="D376" s="11">
        <f>IF(kwyzy!K376=kwyzy!K377,1,0)</f>
        <v>1</v>
      </c>
      <c r="E376" s="11">
        <f t="shared" si="0"/>
        <v>0</v>
      </c>
    </row>
    <row r="377" ht="13.8" spans="1:5">
      <c r="A377" s="1">
        <f>IF(kwyzy!J377&gt;kwyzy!I378,1,0)</f>
        <v>0</v>
      </c>
      <c r="C377" s="10">
        <f>IF(kwyzy!J377&gt;kwyzy!I378,ABS(kwyzy!J377-kwyzy!I378),0)</f>
        <v>0</v>
      </c>
      <c r="D377" s="11">
        <f>IF(kwyzy!K377=kwyzy!K378,1,0)</f>
        <v>1</v>
      </c>
      <c r="E377" s="11">
        <f t="shared" si="0"/>
        <v>0</v>
      </c>
    </row>
    <row r="378" ht="13.8" spans="1:5">
      <c r="A378" s="1">
        <f>IF(kwyzy!J378&gt;kwyzy!I379,1,0)</f>
        <v>0</v>
      </c>
      <c r="C378" s="10">
        <f>IF(kwyzy!J378&gt;kwyzy!I379,ABS(kwyzy!J378-kwyzy!I379),0)</f>
        <v>0</v>
      </c>
      <c r="D378" s="11">
        <f>IF(kwyzy!K378=kwyzy!K379,1,0)</f>
        <v>1</v>
      </c>
      <c r="E378" s="11">
        <f t="shared" si="0"/>
        <v>0</v>
      </c>
    </row>
    <row r="379" ht="13.8" spans="1:5">
      <c r="A379" s="1">
        <f>IF(kwyzy!J379&gt;kwyzy!I380,1,0)</f>
        <v>0</v>
      </c>
      <c r="C379" s="10">
        <f>IF(kwyzy!J379&gt;kwyzy!I380,ABS(kwyzy!J379-kwyzy!I380),0)</f>
        <v>0</v>
      </c>
      <c r="D379" s="11">
        <f>IF(kwyzy!K379=kwyzy!K380,1,0)</f>
        <v>1</v>
      </c>
      <c r="E379" s="11">
        <f t="shared" si="0"/>
        <v>0</v>
      </c>
    </row>
    <row r="380" ht="13.8" spans="1:5">
      <c r="A380" s="1">
        <f>IF(kwyzy!J380&gt;kwyzy!I381,1,0)</f>
        <v>0</v>
      </c>
      <c r="C380" s="10">
        <f>IF(kwyzy!J380&gt;kwyzy!I381,ABS(kwyzy!J380-kwyzy!I381),0)</f>
        <v>0</v>
      </c>
      <c r="D380" s="11">
        <f>IF(kwyzy!K380=kwyzy!K381,1,0)</f>
        <v>1</v>
      </c>
      <c r="E380" s="11">
        <f t="shared" si="0"/>
        <v>0</v>
      </c>
    </row>
    <row r="381" ht="13.8" spans="1:5">
      <c r="A381" s="1">
        <f>IF(kwyzy!J381&gt;kwyzy!I382,1,0)</f>
        <v>0</v>
      </c>
      <c r="C381" s="10">
        <f>IF(kwyzy!J381&gt;kwyzy!I382,ABS(kwyzy!J381-kwyzy!I382),0)</f>
        <v>0</v>
      </c>
      <c r="D381" s="11">
        <f>IF(kwyzy!K381=kwyzy!K382,1,0)</f>
        <v>1</v>
      </c>
      <c r="E381" s="11">
        <f t="shared" si="0"/>
        <v>0</v>
      </c>
    </row>
    <row r="382" ht="13.8" spans="1:5">
      <c r="A382" s="1">
        <f>IF(kwyzy!J382&gt;kwyzy!I383,1,0)</f>
        <v>0</v>
      </c>
      <c r="C382" s="10">
        <f>IF(kwyzy!J382&gt;kwyzy!I383,ABS(kwyzy!J382-kwyzy!I383),0)</f>
        <v>0</v>
      </c>
      <c r="D382" s="11">
        <f>IF(kwyzy!K382=kwyzy!K383,1,0)</f>
        <v>1</v>
      </c>
      <c r="E382" s="11">
        <f t="shared" si="0"/>
        <v>0</v>
      </c>
    </row>
    <row r="383" ht="13.8" spans="1:5">
      <c r="A383" s="1">
        <f>IF(kwyzy!J383&gt;kwyzy!I384,1,0)</f>
        <v>0</v>
      </c>
      <c r="C383" s="10">
        <f>IF(kwyzy!J383&gt;kwyzy!I384,ABS(kwyzy!J383-kwyzy!I384),0)</f>
        <v>0</v>
      </c>
      <c r="D383" s="11">
        <f>IF(kwyzy!K383=kwyzy!K384,1,0)</f>
        <v>1</v>
      </c>
      <c r="E383" s="11">
        <f t="shared" si="0"/>
        <v>0</v>
      </c>
    </row>
    <row r="384" ht="13.8" spans="1:5">
      <c r="A384" s="1">
        <f>IF(kwyzy!J384&gt;kwyzy!I385,1,0)</f>
        <v>0</v>
      </c>
      <c r="C384" s="10">
        <f>IF(kwyzy!J384&gt;kwyzy!I385,ABS(kwyzy!J384-kwyzy!I385),0)</f>
        <v>0</v>
      </c>
      <c r="D384" s="11">
        <f>IF(kwyzy!K384=kwyzy!K385,1,0)</f>
        <v>1</v>
      </c>
      <c r="E384" s="11">
        <f t="shared" si="0"/>
        <v>0</v>
      </c>
    </row>
    <row r="385" ht="13.8" spans="1:5">
      <c r="A385" s="1">
        <f>IF(kwyzy!J385&gt;kwyzy!I386,1,0)</f>
        <v>0</v>
      </c>
      <c r="C385" s="10">
        <f>IF(kwyzy!J385&gt;kwyzy!I386,ABS(kwyzy!J385-kwyzy!I386),0)</f>
        <v>0</v>
      </c>
      <c r="D385" s="11">
        <f>IF(kwyzy!K385=kwyzy!K386,1,0)</f>
        <v>1</v>
      </c>
      <c r="E385" s="11">
        <f t="shared" si="0"/>
        <v>0</v>
      </c>
    </row>
    <row r="386" ht="13.8" spans="1:5">
      <c r="A386" s="1">
        <f>IF(kwyzy!J386&gt;kwyzy!I387,1,0)</f>
        <v>0</v>
      </c>
      <c r="C386" s="10">
        <f>IF(kwyzy!J386&gt;kwyzy!I387,ABS(kwyzy!J386-kwyzy!I387),0)</f>
        <v>0</v>
      </c>
      <c r="D386" s="11">
        <f>IF(kwyzy!K386=kwyzy!K387,1,0)</f>
        <v>1</v>
      </c>
      <c r="E386" s="11">
        <f t="shared" si="0"/>
        <v>0</v>
      </c>
    </row>
    <row r="387" ht="13.8" spans="1:5">
      <c r="A387" s="1">
        <f>IF(kwyzy!J387&gt;kwyzy!I388,1,0)</f>
        <v>0</v>
      </c>
      <c r="C387" s="10">
        <f>IF(kwyzy!J387&gt;kwyzy!I388,ABS(kwyzy!J387-kwyzy!I388),0)</f>
        <v>0</v>
      </c>
      <c r="D387" s="11">
        <f>IF(kwyzy!K387=kwyzy!K388,1,0)</f>
        <v>1</v>
      </c>
      <c r="E387" s="11">
        <f t="shared" si="0"/>
        <v>0</v>
      </c>
    </row>
    <row r="388" ht="13.8" spans="1:5">
      <c r="A388" s="1">
        <f>IF(kwyzy!J388&gt;kwyzy!I389,1,0)</f>
        <v>0</v>
      </c>
      <c r="C388" s="10">
        <f>IF(kwyzy!J388&gt;kwyzy!I389,ABS(kwyzy!J388-kwyzy!I389),0)</f>
        <v>0</v>
      </c>
      <c r="D388" s="11">
        <f>IF(kwyzy!K388=kwyzy!K389,1,0)</f>
        <v>1</v>
      </c>
      <c r="E388" s="11">
        <f t="shared" si="0"/>
        <v>0</v>
      </c>
    </row>
    <row r="389" ht="13.8" spans="1:5">
      <c r="A389" s="1">
        <f>IF(kwyzy!J389&gt;kwyzy!I390,1,0)</f>
        <v>0</v>
      </c>
      <c r="C389" s="10">
        <f>IF(kwyzy!J389&gt;kwyzy!I390,ABS(kwyzy!J389-kwyzy!I390),0)</f>
        <v>0</v>
      </c>
      <c r="D389" s="11">
        <f>IF(kwyzy!K389=kwyzy!K390,1,0)</f>
        <v>1</v>
      </c>
      <c r="E389" s="11">
        <f t="shared" si="0"/>
        <v>0</v>
      </c>
    </row>
    <row r="390" ht="13.8" spans="1:5">
      <c r="A390" s="1">
        <f>IF(kwyzy!J390&gt;kwyzy!I391,1,0)</f>
        <v>0</v>
      </c>
      <c r="C390" s="10">
        <f>IF(kwyzy!J390&gt;kwyzy!I391,ABS(kwyzy!J390-kwyzy!I391),0)</f>
        <v>0</v>
      </c>
      <c r="D390" s="11">
        <f>IF(kwyzy!K390=kwyzy!K391,1,0)</f>
        <v>0</v>
      </c>
      <c r="E390" s="11">
        <f t="shared" si="0"/>
        <v>0</v>
      </c>
    </row>
    <row r="391" ht="13.8" spans="1:5">
      <c r="A391" s="1">
        <f>IF(kwyzy!J391&gt;kwyzy!I392,1,0)</f>
        <v>0</v>
      </c>
      <c r="C391" s="10">
        <f>IF(kwyzy!J391&gt;kwyzy!I392,ABS(kwyzy!J391-kwyzy!I392),0)</f>
        <v>0</v>
      </c>
      <c r="D391" s="11">
        <f>IF(kwyzy!K391=kwyzy!K392,1,0)</f>
        <v>0</v>
      </c>
      <c r="E391" s="11">
        <f t="shared" si="0"/>
        <v>0</v>
      </c>
    </row>
    <row r="392" ht="13.8" spans="1:5">
      <c r="A392" s="1">
        <f>IF(kwyzy!J392&gt;kwyzy!I393,1,0)</f>
        <v>0</v>
      </c>
      <c r="C392" s="10">
        <f>IF(kwyzy!J392&gt;kwyzy!I393,ABS(kwyzy!J392-kwyzy!I393),0)</f>
        <v>0</v>
      </c>
      <c r="D392" s="11">
        <f>IF(kwyzy!K392=kwyzy!K393,1,0)</f>
        <v>0</v>
      </c>
      <c r="E392" s="11">
        <f t="shared" si="0"/>
        <v>0</v>
      </c>
    </row>
    <row r="393" ht="13.8" spans="1:5">
      <c r="A393" s="1">
        <f>IF(kwyzy!J393&gt;kwyzy!I394,1,0)</f>
        <v>0</v>
      </c>
      <c r="C393" s="10">
        <f>IF(kwyzy!J393&gt;kwyzy!I394,ABS(kwyzy!J393-kwyzy!I394),0)</f>
        <v>0</v>
      </c>
      <c r="D393" s="11">
        <f>IF(kwyzy!K393=kwyzy!K394,1,0)</f>
        <v>0</v>
      </c>
      <c r="E393" s="11">
        <f t="shared" si="0"/>
        <v>0</v>
      </c>
    </row>
    <row r="394" ht="13.8" spans="1:5">
      <c r="A394" s="1">
        <f>IF(kwyzy!J394&gt;kwyzy!I395,1,0)</f>
        <v>0</v>
      </c>
      <c r="C394" s="10">
        <f>IF(kwyzy!J394&gt;kwyzy!I395,ABS(kwyzy!J394-kwyzy!I395),0)</f>
        <v>0</v>
      </c>
      <c r="D394" s="11">
        <f>IF(kwyzy!K394=kwyzy!K395,1,0)</f>
        <v>1</v>
      </c>
      <c r="E394" s="11">
        <f t="shared" si="0"/>
        <v>0</v>
      </c>
    </row>
    <row r="395" ht="13.8" spans="1:5">
      <c r="A395" s="1">
        <f>IF(kwyzy!J395&gt;kwyzy!I396,1,0)</f>
        <v>0</v>
      </c>
      <c r="C395" s="10">
        <f>IF(kwyzy!J395&gt;kwyzy!I396,ABS(kwyzy!J395-kwyzy!I396),0)</f>
        <v>0</v>
      </c>
      <c r="D395" s="11">
        <f>IF(kwyzy!K395=kwyzy!K396,1,0)</f>
        <v>0</v>
      </c>
      <c r="E395" s="11">
        <f t="shared" si="0"/>
        <v>0</v>
      </c>
    </row>
    <row r="396" ht="13.8" spans="1:5">
      <c r="A396" s="1">
        <f>IF(kwyzy!J396&gt;kwyzy!I397,1,0)</f>
        <v>1</v>
      </c>
      <c r="C396" s="10">
        <f>IF(kwyzy!J396&gt;kwyzy!I397,ABS(kwyzy!J396-kwyzy!I397),0)</f>
        <v>3</v>
      </c>
      <c r="D396" s="11">
        <f>IF(kwyzy!K396=kwyzy!K397,1,0)</f>
        <v>1</v>
      </c>
      <c r="E396" s="11">
        <f t="shared" si="0"/>
        <v>3</v>
      </c>
    </row>
    <row r="397" ht="13.8" spans="1:5">
      <c r="A397" s="1">
        <f>IF(kwyzy!J397&gt;kwyzy!I398,1,0)</f>
        <v>0</v>
      </c>
      <c r="C397" s="10">
        <f>IF(kwyzy!J397&gt;kwyzy!I398,ABS(kwyzy!J397-kwyzy!I398),0)</f>
        <v>0</v>
      </c>
      <c r="D397" s="11">
        <f>IF(kwyzy!K397=kwyzy!K398,1,0)</f>
        <v>1</v>
      </c>
      <c r="E397" s="11">
        <f t="shared" si="0"/>
        <v>0</v>
      </c>
    </row>
    <row r="398" ht="13.8" spans="1:5">
      <c r="A398" s="1">
        <f>IF(kwyzy!J398&gt;kwyzy!I399,1,0)</f>
        <v>0</v>
      </c>
      <c r="C398" s="10">
        <f>IF(kwyzy!J398&gt;kwyzy!I399,ABS(kwyzy!J398-kwyzy!I399),0)</f>
        <v>0</v>
      </c>
      <c r="D398" s="11">
        <f>IF(kwyzy!K398=kwyzy!K399,1,0)</f>
        <v>0</v>
      </c>
      <c r="E398" s="11">
        <f t="shared" si="0"/>
        <v>0</v>
      </c>
    </row>
    <row r="399" ht="13.8" spans="1:5">
      <c r="A399" s="1">
        <f>IF(kwyzy!J399&gt;kwyzy!I400,1,0)</f>
        <v>1</v>
      </c>
      <c r="C399" s="10">
        <f>IF(kwyzy!J399&gt;kwyzy!I400,ABS(kwyzy!J399-kwyzy!I400),0)</f>
        <v>3</v>
      </c>
      <c r="D399" s="11">
        <f>IF(kwyzy!K399=kwyzy!K400,1,0)</f>
        <v>1</v>
      </c>
      <c r="E399" s="11">
        <f t="shared" si="0"/>
        <v>3</v>
      </c>
    </row>
    <row r="400" ht="13.8" spans="1:5">
      <c r="A400" s="1">
        <f>IF(kwyzy!J400&gt;kwyzy!I401,1,0)</f>
        <v>0</v>
      </c>
      <c r="C400" s="10">
        <f>IF(kwyzy!J400&gt;kwyzy!I401,ABS(kwyzy!J400-kwyzy!I401),0)</f>
        <v>0</v>
      </c>
      <c r="D400" s="11">
        <f>IF(kwyzy!K400=kwyzy!K401,1,0)</f>
        <v>0</v>
      </c>
      <c r="E400" s="11">
        <f t="shared" si="0"/>
        <v>0</v>
      </c>
    </row>
    <row r="401" ht="13.8" spans="1:5">
      <c r="A401" s="1">
        <f>IF(kwyzy!J401&gt;kwyzy!I402,1,0)</f>
        <v>1</v>
      </c>
      <c r="C401" s="10">
        <v>3</v>
      </c>
      <c r="D401" s="11">
        <f>IF(kwyzy!K401=kwyzy!K402,1,0)</f>
        <v>1</v>
      </c>
      <c r="E401" s="11">
        <f t="shared" si="0"/>
        <v>3</v>
      </c>
    </row>
    <row r="402" ht="13.8" spans="1:5">
      <c r="A402" s="1">
        <f>IF(kwyzy!J402&gt;kwyzy!I403,1,0)</f>
        <v>1</v>
      </c>
      <c r="C402" s="10">
        <f>IF(kwyzy!J402&gt;kwyzy!I403,ABS(kwyzy!J402-kwyzy!I403),0)</f>
        <v>3</v>
      </c>
      <c r="D402" s="11">
        <f>IF(kwyzy!K402=kwyzy!K403,1,0)</f>
        <v>1</v>
      </c>
      <c r="E402" s="11">
        <f t="shared" si="0"/>
        <v>3</v>
      </c>
    </row>
    <row r="403" ht="13.8" spans="1:5">
      <c r="A403" s="1">
        <f>IF(kwyzy!J403&gt;kwyzy!I404,1,0)</f>
        <v>1</v>
      </c>
      <c r="C403" s="10">
        <f>IF(kwyzy!J403&gt;kwyzy!I404,ABS(kwyzy!J403-kwyzy!I404),0)</f>
        <v>12</v>
      </c>
      <c r="D403" s="11">
        <f>IF(kwyzy!K403=kwyzy!K404,1,0)</f>
        <v>0</v>
      </c>
      <c r="E403" s="11">
        <f t="shared" si="0"/>
        <v>0</v>
      </c>
    </row>
    <row r="404" ht="13.8" spans="1:5">
      <c r="A404" s="1">
        <f>IF(kwyzy!J404&gt;kwyzy!I405,1,0)</f>
        <v>0</v>
      </c>
      <c r="C404" s="10">
        <f>IF(kwyzy!J404&gt;kwyzy!I405,ABS(kwyzy!J404-kwyzy!I405),0)</f>
        <v>0</v>
      </c>
      <c r="D404" s="11">
        <f>IF(kwyzy!K404=kwyzy!K405,1,0)</f>
        <v>0</v>
      </c>
      <c r="E404" s="11">
        <f t="shared" si="0"/>
        <v>0</v>
      </c>
    </row>
    <row r="405" ht="13.8" spans="1:5">
      <c r="A405" s="1">
        <f>IF(kwyzy!J405&gt;kwyzy!I406,1,0)</f>
        <v>0</v>
      </c>
      <c r="C405" s="10">
        <f>IF(kwyzy!J405&gt;kwyzy!I406,ABS(kwyzy!J405-kwyzy!I406),0)</f>
        <v>0</v>
      </c>
      <c r="D405" s="11">
        <f>IF(kwyzy!K405=kwyzy!K406,1,0)</f>
        <v>1</v>
      </c>
      <c r="E405" s="11">
        <f t="shared" si="0"/>
        <v>0</v>
      </c>
    </row>
    <row r="406" ht="13.8" spans="1:5">
      <c r="A406" s="1">
        <f>IF(kwyzy!J406&gt;kwyzy!I407,1,0)</f>
        <v>0</v>
      </c>
      <c r="C406" s="10">
        <v>0</v>
      </c>
      <c r="D406" s="11">
        <f>IF(kwyzy!K406=kwyzy!K407,1,0)</f>
        <v>1</v>
      </c>
      <c r="E406" s="11">
        <f t="shared" si="0"/>
        <v>0</v>
      </c>
    </row>
    <row r="407" ht="13.8" spans="1:5">
      <c r="A407" s="1">
        <f>IF(kwyzy!J407&gt;kwyzy!I408,1,0)</f>
        <v>0</v>
      </c>
      <c r="C407" s="10">
        <f>IF(kwyzy!J407&gt;kwyzy!I408,ABS(kwyzy!J407-kwyzy!I408),0)</f>
        <v>0</v>
      </c>
      <c r="D407" s="11">
        <f>IF(kwyzy!K407=kwyzy!K408,1,0)</f>
        <v>1</v>
      </c>
      <c r="E407" s="11">
        <f t="shared" si="0"/>
        <v>0</v>
      </c>
    </row>
    <row r="408" ht="13.8" spans="1:5">
      <c r="A408" s="1">
        <f>IF(kwyzy!J408&gt;kwyzy!I409,1,0)</f>
        <v>0</v>
      </c>
      <c r="C408" s="10">
        <f>IF(kwyzy!J408&gt;kwyzy!I409,ABS(kwyzy!J408-kwyzy!I409),0)</f>
        <v>0</v>
      </c>
      <c r="D408" s="11">
        <f>IF(kwyzy!K408=kwyzy!K409,1,0)</f>
        <v>1</v>
      </c>
      <c r="E408" s="11">
        <f t="shared" si="0"/>
        <v>0</v>
      </c>
    </row>
    <row r="409" ht="13.8" spans="1:5">
      <c r="A409" s="1">
        <f>IF(kwyzy!J409&gt;kwyzy!I410,1,0)</f>
        <v>0</v>
      </c>
      <c r="C409" s="10">
        <f>IF(kwyzy!J409&gt;kwyzy!I410,ABS(kwyzy!J409-kwyzy!I410),0)</f>
        <v>0</v>
      </c>
      <c r="D409" s="11">
        <f>IF(kwyzy!K409=kwyzy!K410,1,0)</f>
        <v>0</v>
      </c>
      <c r="E409" s="11">
        <f t="shared" si="0"/>
        <v>0</v>
      </c>
    </row>
    <row r="410" ht="13.8" spans="1:5">
      <c r="A410" s="1">
        <f>IF(kwyzy!J410&gt;kwyzy!I411,1,0)</f>
        <v>0</v>
      </c>
      <c r="C410" s="10">
        <f>IF(kwyzy!J410&gt;kwyzy!I411,ABS(kwyzy!J410-kwyzy!I411),0)</f>
        <v>0</v>
      </c>
      <c r="D410" s="11">
        <f>IF(kwyzy!K410=kwyzy!K411,1,0)</f>
        <v>1</v>
      </c>
      <c r="E410" s="11">
        <f t="shared" si="0"/>
        <v>0</v>
      </c>
    </row>
    <row r="411" ht="13.8" spans="1:5">
      <c r="A411" s="1">
        <f>IF(kwyzy!J411&gt;kwyzy!I412,1,0)</f>
        <v>0</v>
      </c>
      <c r="C411" s="10">
        <f>IF(kwyzy!J411&gt;kwyzy!I412,ABS(kwyzy!J411-kwyzy!I412),0)</f>
        <v>0</v>
      </c>
      <c r="D411" s="11">
        <f>IF(kwyzy!K411=kwyzy!K412,1,0)</f>
        <v>1</v>
      </c>
      <c r="E411" s="11">
        <f t="shared" si="0"/>
        <v>0</v>
      </c>
    </row>
    <row r="412" ht="13.8" spans="1:5">
      <c r="A412" s="1">
        <f>IF(kwyzy!J412&gt;kwyzy!I413,1,0)</f>
        <v>0</v>
      </c>
      <c r="C412" s="10">
        <f>IF(kwyzy!J412&gt;kwyzy!I413,ABS(kwyzy!J412-kwyzy!I413),0)</f>
        <v>0</v>
      </c>
      <c r="D412" s="11">
        <f>IF(kwyzy!K412=kwyzy!K413,1,0)</f>
        <v>1</v>
      </c>
      <c r="E412" s="11">
        <f t="shared" si="0"/>
        <v>0</v>
      </c>
    </row>
    <row r="413" ht="13.8" spans="1:5">
      <c r="A413" s="1">
        <f>IF(kwyzy!J413&gt;kwyzy!I414,1,0)</f>
        <v>0</v>
      </c>
      <c r="C413" s="10">
        <f>IF(kwyzy!J413&gt;kwyzy!I414,ABS(kwyzy!J413-kwyzy!I414),0)</f>
        <v>0</v>
      </c>
      <c r="D413" s="11">
        <f>IF(kwyzy!K413=kwyzy!K414,1,0)</f>
        <v>1</v>
      </c>
      <c r="E413" s="11">
        <f t="shared" si="0"/>
        <v>0</v>
      </c>
    </row>
    <row r="414" ht="13.8" spans="1:5">
      <c r="A414" s="1">
        <f>IF(kwyzy!J414&gt;kwyzy!I415,1,0)</f>
        <v>0</v>
      </c>
      <c r="C414" s="10">
        <f>IF(kwyzy!J414&gt;kwyzy!I415,ABS(kwyzy!J414-kwyzy!I415),0)</f>
        <v>0</v>
      </c>
      <c r="D414" s="11">
        <f>IF(kwyzy!K414=kwyzy!K415,1,0)</f>
        <v>1</v>
      </c>
      <c r="E414" s="11">
        <f t="shared" si="0"/>
        <v>0</v>
      </c>
    </row>
    <row r="415" ht="13.8" spans="1:5">
      <c r="A415" s="1">
        <f>IF(kwyzy!J415&gt;kwyzy!I416,1,0)</f>
        <v>0</v>
      </c>
      <c r="C415" s="10">
        <f>IF(kwyzy!J415&gt;kwyzy!I416,ABS(kwyzy!J415-kwyzy!I416),0)</f>
        <v>0</v>
      </c>
      <c r="D415" s="11">
        <f>IF(kwyzy!K415=kwyzy!K416,1,0)</f>
        <v>0</v>
      </c>
      <c r="E415" s="11">
        <f t="shared" si="0"/>
        <v>0</v>
      </c>
    </row>
    <row r="416" ht="13.8" spans="1:5">
      <c r="A416" s="1">
        <f>IF(kwyzy!J416&gt;kwyzy!I417,1,0)</f>
        <v>0</v>
      </c>
      <c r="C416" s="10">
        <f>IF(kwyzy!J416&gt;kwyzy!I417,ABS(kwyzy!J416-kwyzy!I417),0)</f>
        <v>0</v>
      </c>
      <c r="D416" s="11">
        <f>IF(kwyzy!K416=kwyzy!K417,1,0)</f>
        <v>0</v>
      </c>
      <c r="E416" s="11">
        <f t="shared" si="0"/>
        <v>0</v>
      </c>
    </row>
    <row r="417" ht="13.8" spans="1:5">
      <c r="A417" s="1">
        <f>IF(kwyzy!J417&gt;kwyzy!I418,1,0)</f>
        <v>0</v>
      </c>
      <c r="C417" s="10">
        <f>IF(kwyzy!J417&gt;kwyzy!I418,ABS(kwyzy!J417-kwyzy!I418),0)</f>
        <v>0</v>
      </c>
      <c r="D417" s="11">
        <f>IF(kwyzy!K417=kwyzy!K418,1,0)</f>
        <v>0</v>
      </c>
      <c r="E417" s="11">
        <f t="shared" si="0"/>
        <v>0</v>
      </c>
    </row>
    <row r="418" ht="13.8" spans="1:5">
      <c r="A418" s="1">
        <f>IF(kwyzy!J418&gt;kwyzy!I419,1,0)</f>
        <v>0</v>
      </c>
      <c r="C418" s="10">
        <f>IF(kwyzy!J418&gt;kwyzy!I419,ABS(kwyzy!J418-kwyzy!I419),0)</f>
        <v>0</v>
      </c>
      <c r="D418" s="11">
        <f>IF(kwyzy!K418=kwyzy!K419,1,0)</f>
        <v>1</v>
      </c>
      <c r="E418" s="11">
        <f t="shared" si="0"/>
        <v>0</v>
      </c>
    </row>
    <row r="419" ht="13.8" spans="1:5">
      <c r="A419" s="1">
        <f>IF(kwyzy!J419&gt;kwyzy!I420,1,0)</f>
        <v>0</v>
      </c>
      <c r="C419" s="10">
        <f>IF(kwyzy!J419&gt;kwyzy!I420,ABS(kwyzy!J419-kwyzy!I420),0)</f>
        <v>0</v>
      </c>
      <c r="D419" s="11">
        <f>IF(kwyzy!K419=kwyzy!K420,1,0)</f>
        <v>1</v>
      </c>
      <c r="E419" s="11">
        <f t="shared" si="0"/>
        <v>0</v>
      </c>
    </row>
    <row r="420" ht="13.8" spans="1:5">
      <c r="A420" s="1">
        <f>IF(kwyzy!J420&gt;kwyzy!I421,1,0)</f>
        <v>0</v>
      </c>
      <c r="C420" s="10">
        <f>IF(kwyzy!J420&gt;kwyzy!I421,ABS(kwyzy!J420-kwyzy!I421),0)</f>
        <v>0</v>
      </c>
      <c r="D420" s="11">
        <f>IF(kwyzy!K420=kwyzy!K421,1,0)</f>
        <v>0</v>
      </c>
      <c r="E420" s="11">
        <f t="shared" si="0"/>
        <v>0</v>
      </c>
    </row>
    <row r="421" ht="13.8" spans="1:5">
      <c r="A421" s="1">
        <f>IF(kwyzy!J421&gt;kwyzy!I422,1,0)</f>
        <v>0</v>
      </c>
      <c r="C421" s="10">
        <f>IF(kwyzy!J421&gt;kwyzy!I422,ABS(kwyzy!J421-kwyzy!I422),0)</f>
        <v>0</v>
      </c>
      <c r="D421" s="11">
        <v>1</v>
      </c>
      <c r="E421" s="11">
        <f t="shared" si="0"/>
        <v>0</v>
      </c>
    </row>
    <row r="422" ht="13.8" spans="1:5">
      <c r="A422" s="1">
        <f>IF(kwyzy!J422&gt;kwyzy!I423,1,0)</f>
        <v>0</v>
      </c>
      <c r="C422" s="10">
        <f>IF(kwyzy!J422&gt;kwyzy!I423,ABS(kwyzy!J422-kwyzy!I423),0)</f>
        <v>0</v>
      </c>
      <c r="D422" s="11">
        <f>IF(kwyzy!K422=kwyzy!K423,1,0)</f>
        <v>1</v>
      </c>
      <c r="E422" s="11">
        <f t="shared" si="0"/>
        <v>0</v>
      </c>
    </row>
    <row r="423" ht="13.8" spans="1:5">
      <c r="A423" s="1">
        <v>0</v>
      </c>
      <c r="C423" s="10">
        <f>IF(kwyzy!J423&gt;kwyzy!I424,ABS(kwyzy!J423-kwyzy!I424),0)</f>
        <v>0</v>
      </c>
      <c r="D423" s="11">
        <f>IF(kwyzy!K423=kwyzy!K424,1,0)</f>
        <v>0</v>
      </c>
      <c r="E423" s="11">
        <f t="shared" si="0"/>
        <v>0</v>
      </c>
    </row>
    <row r="424" ht="13.8" spans="1:5">
      <c r="A424" s="1">
        <f>IF(kwyzy!J424&gt;kwyzy!I425,1,0)</f>
        <v>0</v>
      </c>
      <c r="C424" s="10">
        <f>IF(kwyzy!J424&gt;kwyzy!I425,ABS(kwyzy!J424-kwyzy!I425),0)</f>
        <v>0</v>
      </c>
      <c r="D424" s="11">
        <f>IF(kwyzy!K424=kwyzy!K425,1,0)</f>
        <v>1</v>
      </c>
      <c r="E424" s="11">
        <f t="shared" si="0"/>
        <v>0</v>
      </c>
    </row>
    <row r="425" ht="13.8" spans="1:5">
      <c r="A425" s="1">
        <f>IF(kwyzy!J425&gt;kwyzy!I426,1,0)</f>
        <v>0</v>
      </c>
      <c r="C425" s="10">
        <f>IF(kwyzy!J425&gt;kwyzy!I426,ABS(kwyzy!J425-kwyzy!I426),0)</f>
        <v>0</v>
      </c>
      <c r="D425" s="11">
        <f>IF(kwyzy!K425=kwyzy!K426,1,0)</f>
        <v>1</v>
      </c>
      <c r="E425" s="11">
        <f t="shared" si="0"/>
        <v>0</v>
      </c>
    </row>
    <row r="426" ht="13.8" spans="1:5">
      <c r="A426" s="1">
        <f>IF(kwyzy!J426&gt;kwyzy!I427,1,0)</f>
        <v>0</v>
      </c>
      <c r="C426" s="10">
        <f>IF(kwyzy!J426&gt;kwyzy!I427,ABS(kwyzy!J426-kwyzy!I427),0)</f>
        <v>0</v>
      </c>
      <c r="D426" s="11">
        <f>IF(kwyzy!K426=kwyzy!K427,1,0)</f>
        <v>1</v>
      </c>
      <c r="E426" s="11">
        <f t="shared" si="0"/>
        <v>0</v>
      </c>
    </row>
    <row r="427" ht="13.8" spans="1:5">
      <c r="A427" s="1">
        <f>IF(kwyzy!J427&gt;kwyzy!I428,1,0)</f>
        <v>1</v>
      </c>
      <c r="C427" s="10">
        <f>IF(kwyzy!J427&gt;kwyzy!I428,ABS(kwyzy!J427-kwyzy!I428),0)</f>
        <v>19</v>
      </c>
      <c r="D427" s="11">
        <f>IF(kwyzy!K427=kwyzy!K428,1,0)</f>
        <v>1</v>
      </c>
      <c r="E427" s="11">
        <f t="shared" si="0"/>
        <v>19</v>
      </c>
    </row>
    <row r="428" ht="13.8" spans="1:5">
      <c r="A428" s="1">
        <f>IF(kwyzy!J428&gt;kwyzy!I429,1,0)</f>
        <v>1</v>
      </c>
      <c r="C428" s="10">
        <f>IF(kwyzy!J428&gt;kwyzy!I429,ABS(kwyzy!J428-kwyzy!I429),0)</f>
        <v>13</v>
      </c>
      <c r="D428" s="11">
        <f>IF(kwyzy!K428=kwyzy!K429,1,0)</f>
        <v>1</v>
      </c>
      <c r="E428" s="11">
        <f t="shared" si="0"/>
        <v>13</v>
      </c>
    </row>
    <row r="429" ht="13.8" spans="1:5">
      <c r="A429" s="1">
        <f>IF(kwyzy!J429&gt;kwyzy!I430,1,0)</f>
        <v>0</v>
      </c>
      <c r="C429" s="10">
        <f>IF(kwyzy!J429&gt;kwyzy!I430,ABS(kwyzy!J429-kwyzy!I430),0)</f>
        <v>0</v>
      </c>
      <c r="D429" s="11">
        <f>IF(kwyzy!K429=kwyzy!K430,1,0)</f>
        <v>1</v>
      </c>
      <c r="E429" s="11">
        <f t="shared" si="0"/>
        <v>0</v>
      </c>
    </row>
    <row r="430" ht="13.8" spans="1:5">
      <c r="A430" s="1">
        <f>IF(kwyzy!J430&gt;kwyzy!I431,1,0)</f>
        <v>0</v>
      </c>
      <c r="C430" s="10">
        <f>IF(kwyzy!J430&gt;kwyzy!I431,ABS(kwyzy!J430-kwyzy!I431),0)</f>
        <v>0</v>
      </c>
      <c r="D430" s="11">
        <f>IF(kwyzy!K430=kwyzy!K431,1,0)</f>
        <v>1</v>
      </c>
      <c r="E430" s="11">
        <f t="shared" si="0"/>
        <v>0</v>
      </c>
    </row>
    <row r="431" ht="13.8" spans="1:5">
      <c r="A431" s="1">
        <f>IF(kwyzy!J431&gt;kwyzy!I432,1,0)</f>
        <v>0</v>
      </c>
      <c r="C431" s="10">
        <f>IF(kwyzy!J431&gt;kwyzy!I432,ABS(kwyzy!J431-kwyzy!I432),0)</f>
        <v>0</v>
      </c>
      <c r="D431" s="11">
        <f>IF(kwyzy!K431=kwyzy!K432,1,0)</f>
        <v>1</v>
      </c>
      <c r="E431" s="11">
        <f t="shared" si="0"/>
        <v>0</v>
      </c>
    </row>
    <row r="432" ht="13.8" spans="1:5">
      <c r="A432" s="1">
        <f>IF(kwyzy!J432&gt;kwyzy!I433,1,0)</f>
        <v>0</v>
      </c>
      <c r="C432" s="10">
        <f>IF(kwyzy!J432&gt;kwyzy!I433,ABS(kwyzy!J432-kwyzy!I433),0)</f>
        <v>0</v>
      </c>
      <c r="D432" s="11">
        <f>IF(kwyzy!K432=kwyzy!K433,1,0)</f>
        <v>0</v>
      </c>
      <c r="E432" s="11">
        <f t="shared" si="0"/>
        <v>0</v>
      </c>
    </row>
    <row r="433" ht="13.8" spans="1:5">
      <c r="A433" s="1">
        <f>IF(kwyzy!J433&gt;kwyzy!I434,1,0)</f>
        <v>0</v>
      </c>
      <c r="C433" s="10">
        <f>IF(kwyzy!J433&gt;kwyzy!I434,ABS(kwyzy!J433-kwyzy!I434),0)</f>
        <v>0</v>
      </c>
      <c r="D433" s="11">
        <f>IF(kwyzy!K433=kwyzy!K434,1,0)</f>
        <v>1</v>
      </c>
      <c r="E433" s="11">
        <f t="shared" si="0"/>
        <v>0</v>
      </c>
    </row>
    <row r="434" ht="13.8" spans="1:5">
      <c r="A434" s="1">
        <f>IF(kwyzy!J434&gt;kwyzy!I435,1,0)</f>
        <v>0</v>
      </c>
      <c r="C434" s="10">
        <f>IF(kwyzy!J434&gt;kwyzy!I435,ABS(kwyzy!J434-kwyzy!I435),0)</f>
        <v>0</v>
      </c>
      <c r="D434" s="11">
        <f>IF(kwyzy!K434=kwyzy!K435,1,0)</f>
        <v>1</v>
      </c>
      <c r="E434" s="11">
        <f t="shared" si="0"/>
        <v>0</v>
      </c>
    </row>
    <row r="435" ht="13.8" spans="1:5">
      <c r="A435" s="1">
        <f>IF(kwyzy!J435&gt;kwyzy!I436,1,0)</f>
        <v>0</v>
      </c>
      <c r="C435" s="10">
        <f>IF(kwyzy!J435&gt;kwyzy!I436,ABS(kwyzy!J435-kwyzy!I436),0)</f>
        <v>0</v>
      </c>
      <c r="D435" s="11">
        <f>IF(kwyzy!K435=kwyzy!K436,1,0)</f>
        <v>1</v>
      </c>
      <c r="E435" s="11">
        <f t="shared" si="0"/>
        <v>0</v>
      </c>
    </row>
    <row r="436" ht="13.8" spans="1:5">
      <c r="A436" s="1">
        <f>IF(kwyzy!J436&gt;kwyzy!I437,1,0)</f>
        <v>1</v>
      </c>
      <c r="C436" s="10">
        <f>IF(kwyzy!J436&gt;kwyzy!I437,ABS(kwyzy!J436-kwyzy!I437),0)</f>
        <v>10</v>
      </c>
      <c r="D436" s="11">
        <f>IF(kwyzy!K436=kwyzy!K437,1,0)</f>
        <v>1</v>
      </c>
      <c r="E436" s="11">
        <f t="shared" si="0"/>
        <v>10</v>
      </c>
    </row>
    <row r="437" ht="13.8" spans="1:5">
      <c r="A437" s="1">
        <f>IF(kwyzy!J437&gt;kwyzy!I438,1,0)</f>
        <v>0</v>
      </c>
      <c r="C437" s="10">
        <f>IF(kwyzy!J437&gt;kwyzy!I438,ABS(kwyzy!J437-kwyzy!I438),0)</f>
        <v>0</v>
      </c>
      <c r="D437" s="11">
        <f>IF(kwyzy!K437=kwyzy!K438,1,0)</f>
        <v>1</v>
      </c>
      <c r="E437" s="11">
        <f t="shared" si="0"/>
        <v>0</v>
      </c>
    </row>
    <row r="438" ht="13.8" spans="1:5">
      <c r="A438" s="1">
        <f>IF(kwyzy!J438&gt;kwyzy!I439,1,0)</f>
        <v>0</v>
      </c>
      <c r="C438" s="10">
        <f>IF(kwyzy!J438&gt;kwyzy!I439,ABS(kwyzy!J438-kwyzy!I439),0)</f>
        <v>0</v>
      </c>
      <c r="D438" s="11">
        <f>IF(kwyzy!K438=kwyzy!K439,1,0)</f>
        <v>1</v>
      </c>
      <c r="E438" s="11">
        <f t="shared" si="0"/>
        <v>0</v>
      </c>
    </row>
    <row r="439" ht="13.8" spans="1:5">
      <c r="A439" s="1">
        <f>IF(kwyzy!J439&gt;kwyzy!I440,1,0)</f>
        <v>0</v>
      </c>
      <c r="C439" s="10">
        <f>IF(kwyzy!J439&gt;kwyzy!I440,ABS(kwyzy!J439-kwyzy!I440),0)</f>
        <v>0</v>
      </c>
      <c r="D439" s="11">
        <f>IF(kwyzy!K439=kwyzy!K440,1,0)</f>
        <v>0</v>
      </c>
      <c r="E439" s="11">
        <f t="shared" si="0"/>
        <v>0</v>
      </c>
    </row>
    <row r="440" ht="13.8" spans="1:5">
      <c r="A440" s="1">
        <f>IF(kwyzy!J440&gt;kwyzy!I441,1,0)</f>
        <v>1</v>
      </c>
      <c r="C440" s="10">
        <f>IF(kwyzy!J440&gt;kwyzy!I441,ABS(kwyzy!J440-kwyzy!I441),0)</f>
        <v>3</v>
      </c>
      <c r="D440" s="11">
        <f>IF(kwyzy!K440=kwyzy!K441,1,0)</f>
        <v>0</v>
      </c>
      <c r="E440" s="11">
        <f t="shared" si="0"/>
        <v>0</v>
      </c>
    </row>
    <row r="441" ht="13.8" spans="1:5">
      <c r="A441" s="1">
        <f>IF(kwyzy!J441&gt;kwyzy!I442,1,0)</f>
        <v>0</v>
      </c>
      <c r="C441" s="10">
        <f>IF(kwyzy!J441&gt;kwyzy!I442,ABS(kwyzy!J441-kwyzy!I442),0)</f>
        <v>0</v>
      </c>
      <c r="D441" s="11">
        <f>IF(kwyzy!K441=kwyzy!K442,1,0)</f>
        <v>0</v>
      </c>
      <c r="E441" s="11">
        <f t="shared" si="0"/>
        <v>0</v>
      </c>
    </row>
    <row r="442" ht="13.8" spans="1:5">
      <c r="A442" s="1">
        <f>IF(kwyzy!J442&gt;kwyzy!I443,1,0)</f>
        <v>0</v>
      </c>
      <c r="C442" s="10">
        <f>IF(kwyzy!J442&gt;kwyzy!I443,ABS(kwyzy!J442-kwyzy!I443),0)</f>
        <v>0</v>
      </c>
      <c r="D442" s="11">
        <f>IF(kwyzy!K442=kwyzy!K443,1,0)</f>
        <v>1</v>
      </c>
      <c r="E442" s="11">
        <f t="shared" si="0"/>
        <v>0</v>
      </c>
    </row>
    <row r="443" ht="13.8" spans="1:5">
      <c r="A443" s="1">
        <f>IF(kwyzy!J443&gt;kwyzy!I444,1,0)</f>
        <v>0</v>
      </c>
      <c r="C443" s="10">
        <f>IF(kwyzy!J443&gt;kwyzy!I444,ABS(kwyzy!J443-kwyzy!I444),0)</f>
        <v>0</v>
      </c>
      <c r="D443" s="11">
        <f>IF(kwyzy!K443=kwyzy!K444,1,0)</f>
        <v>0</v>
      </c>
      <c r="E443" s="11">
        <f t="shared" si="0"/>
        <v>0</v>
      </c>
    </row>
    <row r="444" ht="13.8" spans="1:5">
      <c r="A444" s="1">
        <f>IF(kwyzy!J444&gt;kwyzy!I445,1,0)</f>
        <v>0</v>
      </c>
      <c r="C444" s="10">
        <f>IF(kwyzy!J444&gt;kwyzy!I445,ABS(kwyzy!J444-kwyzy!I445),0)</f>
        <v>0</v>
      </c>
      <c r="D444" s="11">
        <f>IF(kwyzy!K444=kwyzy!K445,1,0)</f>
        <v>0</v>
      </c>
      <c r="E444" s="11">
        <f t="shared" si="0"/>
        <v>0</v>
      </c>
    </row>
    <row r="445" ht="13.8" spans="1:5">
      <c r="A445" s="1">
        <f>IF(kwyzy!J445&gt;kwyzy!I446,1,0)</f>
        <v>1</v>
      </c>
      <c r="C445" s="10">
        <f>IF(kwyzy!J445&gt;kwyzy!I446,ABS(kwyzy!J445-kwyzy!I446),0)</f>
        <v>7</v>
      </c>
      <c r="D445" s="11">
        <f>IF(kwyzy!K445=kwyzy!K446,1,0)</f>
        <v>1</v>
      </c>
      <c r="E445" s="11">
        <f t="shared" si="0"/>
        <v>7</v>
      </c>
    </row>
    <row r="446" ht="13.8" spans="1:5">
      <c r="A446" s="1">
        <f>IF(kwyzy!J446&gt;kwyzy!I447,1,0)</f>
        <v>0</v>
      </c>
      <c r="C446" s="10">
        <f>IF(kwyzy!J446&gt;kwyzy!I447,ABS(kwyzy!J446-kwyzy!I447),0)</f>
        <v>0</v>
      </c>
      <c r="D446" s="11">
        <f>IF(kwyzy!K446=kwyzy!K447,1,0)</f>
        <v>0</v>
      </c>
      <c r="E446" s="11">
        <f t="shared" si="0"/>
        <v>0</v>
      </c>
    </row>
    <row r="447" ht="13.8" spans="1:5">
      <c r="A447" s="1">
        <f>IF(kwyzy!J447&gt;kwyzy!I448,1,0)</f>
        <v>0</v>
      </c>
      <c r="C447" s="10">
        <f>IF(kwyzy!J447&gt;kwyzy!I448,ABS(kwyzy!J447-kwyzy!I448),0)</f>
        <v>0</v>
      </c>
      <c r="D447" s="11">
        <f>IF(kwyzy!K447=kwyzy!K448,1,0)</f>
        <v>0</v>
      </c>
      <c r="E447" s="11">
        <f t="shared" si="0"/>
        <v>0</v>
      </c>
    </row>
    <row r="448" ht="13.8" spans="1:5">
      <c r="A448" s="1">
        <f>IF(kwyzy!J448&gt;kwyzy!I449,1,0)</f>
        <v>0</v>
      </c>
      <c r="C448" s="10">
        <f>IF(kwyzy!J448&gt;kwyzy!I449,ABS(kwyzy!J448-kwyzy!I449),0)</f>
        <v>0</v>
      </c>
      <c r="D448" s="11">
        <f>IF(kwyzy!K448=kwyzy!K449,1,0)</f>
        <v>1</v>
      </c>
      <c r="E448" s="11">
        <f t="shared" si="0"/>
        <v>0</v>
      </c>
    </row>
    <row r="449" ht="13.8" spans="1:5">
      <c r="A449" s="1">
        <f>IF(kwyzy!J449&gt;kwyzy!I450,1,0)</f>
        <v>0</v>
      </c>
      <c r="C449" s="10">
        <f>IF(kwyzy!J449&gt;kwyzy!I450,ABS(kwyzy!J449-kwyzy!I450),0)</f>
        <v>0</v>
      </c>
      <c r="D449" s="11">
        <f>IF(kwyzy!K449=kwyzy!K450,1,0)</f>
        <v>1</v>
      </c>
      <c r="E449" s="11">
        <f t="shared" si="0"/>
        <v>0</v>
      </c>
    </row>
    <row r="450" ht="13.8" spans="1:5">
      <c r="A450" s="1">
        <f>IF(kwyzy!J450&gt;kwyzy!I451,1,0)</f>
        <v>0</v>
      </c>
      <c r="C450" s="10">
        <f>IF(kwyzy!J450&gt;kwyzy!I451,ABS(kwyzy!J450-kwyzy!I451),0)</f>
        <v>0</v>
      </c>
      <c r="D450" s="11">
        <f>IF(kwyzy!K450=kwyzy!K451,1,0)</f>
        <v>1</v>
      </c>
      <c r="E450" s="11">
        <f t="shared" si="0"/>
        <v>0</v>
      </c>
    </row>
    <row r="451" ht="13.8" spans="1:5">
      <c r="A451" s="1">
        <f>IF(kwyzy!J451&gt;kwyzy!I452,1,0)</f>
        <v>1</v>
      </c>
      <c r="C451" s="10">
        <f>IF(kwyzy!J451&gt;kwyzy!I452,ABS(kwyzy!J451-kwyzy!I452),0)</f>
        <v>3</v>
      </c>
      <c r="D451" s="11">
        <f>IF(kwyzy!K451=kwyzy!K452,1,0)</f>
        <v>1</v>
      </c>
      <c r="E451" s="11">
        <f t="shared" si="0"/>
        <v>3</v>
      </c>
    </row>
    <row r="452" ht="13.8" spans="1:5">
      <c r="A452" s="1">
        <f>IF(kwyzy!J452&gt;kwyzy!I453,1,0)</f>
        <v>1</v>
      </c>
      <c r="C452" s="10">
        <f>IF(kwyzy!J452&gt;kwyzy!I453,ABS(kwyzy!J452-kwyzy!I453),0)</f>
        <v>22</v>
      </c>
      <c r="D452" s="11">
        <f>IF(kwyzy!K452=kwyzy!K453,1,0)</f>
        <v>1</v>
      </c>
      <c r="E452" s="11">
        <f t="shared" si="0"/>
        <v>22</v>
      </c>
    </row>
    <row r="453" ht="13.8" spans="1:5">
      <c r="A453" s="1">
        <f>IF(kwyzy!J453&gt;kwyzy!I454,1,0)</f>
        <v>1</v>
      </c>
      <c r="C453" s="10">
        <f>IF(kwyzy!J453&gt;kwyzy!I454,ABS(kwyzy!J453-kwyzy!I454),0)</f>
        <v>3</v>
      </c>
      <c r="D453" s="11">
        <f>IF(kwyzy!K453=kwyzy!K454,1,0)</f>
        <v>1</v>
      </c>
      <c r="E453" s="11">
        <f t="shared" si="0"/>
        <v>3</v>
      </c>
    </row>
    <row r="454" ht="13.8" spans="1:5">
      <c r="A454" s="1">
        <f>IF(kwyzy!J454&gt;kwyzy!I455,1,0)</f>
        <v>0</v>
      </c>
      <c r="C454" s="10">
        <v>0</v>
      </c>
      <c r="D454" s="11">
        <f>IF(kwyzy!K454=kwyzy!K455,1,0)</f>
        <v>1</v>
      </c>
      <c r="E454" s="11">
        <f t="shared" si="0"/>
        <v>0</v>
      </c>
    </row>
    <row r="455" ht="13.8" spans="1:5">
      <c r="A455" s="1">
        <f>IF(kwyzy!J455&gt;kwyzy!I456,1,0)</f>
        <v>0</v>
      </c>
      <c r="C455" s="10">
        <f>IF(kwyzy!J455&gt;kwyzy!I456,ABS(kwyzy!J455-kwyzy!I456),0)</f>
        <v>0</v>
      </c>
      <c r="D455" s="11">
        <f>IF(kwyzy!K455=kwyzy!K456,1,0)</f>
        <v>1</v>
      </c>
      <c r="E455" s="11">
        <f t="shared" si="0"/>
        <v>0</v>
      </c>
    </row>
    <row r="456" ht="13.8" spans="1:5">
      <c r="A456" s="1">
        <f>IF(kwyzy!J456&gt;kwyzy!I457,1,0)</f>
        <v>0</v>
      </c>
      <c r="C456" s="10">
        <f>IF(kwyzy!J456&gt;kwyzy!I457,ABS(kwyzy!J456-kwyzy!I457),0)</f>
        <v>0</v>
      </c>
      <c r="D456" s="11">
        <f>IF(kwyzy!K456=kwyzy!K457,1,0)</f>
        <v>1</v>
      </c>
      <c r="E456" s="11">
        <f t="shared" si="0"/>
        <v>0</v>
      </c>
    </row>
    <row r="457" ht="13.8" spans="1:5">
      <c r="A457" s="1">
        <f>IF(kwyzy!J457&gt;kwyzy!I458,1,0)</f>
        <v>0</v>
      </c>
      <c r="C457" s="10">
        <f>IF(kwyzy!J457&gt;kwyzy!I458,ABS(kwyzy!J457-kwyzy!I458),0)</f>
        <v>0</v>
      </c>
      <c r="D457" s="11">
        <f>IF(kwyzy!K457=kwyzy!K458,1,0)</f>
        <v>1</v>
      </c>
      <c r="E457" s="11">
        <f t="shared" si="0"/>
        <v>0</v>
      </c>
    </row>
    <row r="458" ht="13.8" spans="1:5">
      <c r="A458" s="1">
        <f>IF(kwyzy!J458&gt;kwyzy!I459,1,0)</f>
        <v>0</v>
      </c>
      <c r="C458" s="10">
        <f>IF(kwyzy!J458&gt;kwyzy!I459,ABS(kwyzy!J458-kwyzy!I459),0)</f>
        <v>0</v>
      </c>
      <c r="D458" s="11">
        <f>IF(kwyzy!K458=kwyzy!K459,1,0)</f>
        <v>1</v>
      </c>
      <c r="E458" s="11">
        <f t="shared" si="0"/>
        <v>0</v>
      </c>
    </row>
    <row r="459" ht="13.8" spans="1:5">
      <c r="A459" s="1">
        <f>IF(kwyzy!J459&gt;kwyzy!I460,1,0)</f>
        <v>0</v>
      </c>
      <c r="C459" s="10">
        <f>IF(kwyzy!J459&gt;kwyzy!I460,ABS(kwyzy!J459-kwyzy!I460),0)</f>
        <v>0</v>
      </c>
      <c r="D459" s="11">
        <f>IF(kwyzy!K459=kwyzy!K460,1,0)</f>
        <v>1</v>
      </c>
      <c r="E459" s="11">
        <f t="shared" si="0"/>
        <v>0</v>
      </c>
    </row>
    <row r="460" ht="13.8" spans="1:5">
      <c r="A460" s="1">
        <f>IF(kwyzy!J460&gt;kwyzy!I461,1,0)</f>
        <v>0</v>
      </c>
      <c r="C460" s="10">
        <f>IF(kwyzy!J460&gt;kwyzy!I461,ABS(kwyzy!J460-kwyzy!I461),0)</f>
        <v>0</v>
      </c>
      <c r="D460" s="11">
        <f>IF(kwyzy!K460=kwyzy!K461,1,0)</f>
        <v>0</v>
      </c>
      <c r="E460" s="11">
        <f t="shared" si="0"/>
        <v>0</v>
      </c>
    </row>
    <row r="461" ht="13.8" spans="1:5">
      <c r="A461" s="1">
        <f>IF(kwyzy!J461&gt;kwyzy!I462,1,0)</f>
        <v>0</v>
      </c>
      <c r="C461" s="10">
        <f>IF(kwyzy!J461&gt;kwyzy!I462,ABS(kwyzy!J461-kwyzy!I462),0)</f>
        <v>0</v>
      </c>
      <c r="D461" s="11">
        <f>IF(kwyzy!K461=kwyzy!K462,1,0)</f>
        <v>0</v>
      </c>
      <c r="E461" s="11">
        <f t="shared" si="0"/>
        <v>0</v>
      </c>
    </row>
    <row r="462" ht="13.8" spans="1:5">
      <c r="A462" s="1">
        <f>IF(kwyzy!J462&gt;kwyzy!I463,1,0)</f>
        <v>0</v>
      </c>
      <c r="C462" s="10">
        <f>IF(kwyzy!J462&gt;kwyzy!I463,ABS(kwyzy!J462-kwyzy!I463),0)</f>
        <v>0</v>
      </c>
      <c r="D462" s="11">
        <f>IF(kwyzy!K462=kwyzy!K463,1,0)</f>
        <v>1</v>
      </c>
      <c r="E462" s="11">
        <f t="shared" si="0"/>
        <v>0</v>
      </c>
    </row>
    <row r="463" ht="13.8" spans="1:5">
      <c r="A463" s="1">
        <f>IF(kwyzy!J463&gt;kwyzy!I464,1,0)</f>
        <v>0</v>
      </c>
      <c r="C463" s="10">
        <f>IF(kwyzy!J463&gt;kwyzy!I464,ABS(kwyzy!J463-kwyzy!I464),0)</f>
        <v>0</v>
      </c>
      <c r="D463" s="11">
        <f>IF(kwyzy!K463=kwyzy!K464,1,0)</f>
        <v>1</v>
      </c>
      <c r="E463" s="11">
        <f t="shared" si="0"/>
        <v>0</v>
      </c>
    </row>
    <row r="464" ht="13.8" spans="1:5">
      <c r="A464" s="1">
        <f>IF(kwyzy!J464&gt;kwyzy!I465,1,0)</f>
        <v>0</v>
      </c>
      <c r="C464" s="10">
        <f>IF(kwyzy!J464&gt;kwyzy!I465,ABS(kwyzy!J464-kwyzy!I465),0)</f>
        <v>0</v>
      </c>
      <c r="D464" s="11">
        <f>IF(kwyzy!K464=kwyzy!K465,1,0)</f>
        <v>1</v>
      </c>
      <c r="E464" s="11">
        <f t="shared" si="0"/>
        <v>0</v>
      </c>
    </row>
    <row r="465" ht="13.8" spans="1:5">
      <c r="A465" s="1">
        <f>IF(kwyzy!J465&gt;kwyzy!I466,1,0)</f>
        <v>0</v>
      </c>
      <c r="C465" s="10">
        <f>IF(kwyzy!J465&gt;kwyzy!I466,ABS(kwyzy!J465-kwyzy!I466),0)</f>
        <v>0</v>
      </c>
      <c r="D465" s="11">
        <f>IF(kwyzy!K465=kwyzy!K466,1,0)</f>
        <v>1</v>
      </c>
      <c r="E465" s="11">
        <f t="shared" si="0"/>
        <v>0</v>
      </c>
    </row>
    <row r="466" ht="13.8" spans="1:5">
      <c r="A466" s="1">
        <f>IF(kwyzy!J466&gt;kwyzy!I467,1,0)</f>
        <v>0</v>
      </c>
      <c r="C466" s="10">
        <f>IF(kwyzy!J466&gt;kwyzy!I467,ABS(kwyzy!J466-kwyzy!I467),0)</f>
        <v>0</v>
      </c>
      <c r="D466" s="11">
        <f>IF(kwyzy!K466=kwyzy!K467,1,0)</f>
        <v>1</v>
      </c>
      <c r="E466" s="11">
        <f t="shared" si="0"/>
        <v>0</v>
      </c>
    </row>
    <row r="467" ht="13.8" spans="1:5">
      <c r="A467" s="1">
        <f>IF(kwyzy!J467&gt;kwyzy!I468,1,0)</f>
        <v>0</v>
      </c>
      <c r="C467" s="10">
        <f>IF(kwyzy!J467&gt;kwyzy!I468,ABS(kwyzy!J467-kwyzy!I468),0)</f>
        <v>0</v>
      </c>
      <c r="D467" s="11">
        <f>IF(kwyzy!K467=kwyzy!K468,1,0)</f>
        <v>1</v>
      </c>
      <c r="E467" s="11">
        <f t="shared" si="0"/>
        <v>0</v>
      </c>
    </row>
    <row r="468" ht="13.8" spans="1:5">
      <c r="A468" s="1">
        <f>IF(kwyzy!J468&gt;kwyzy!I469,1,0)</f>
        <v>0</v>
      </c>
      <c r="C468" s="10">
        <f>IF(kwyzy!J468&gt;kwyzy!I469,ABS(kwyzy!J468-kwyzy!I469),0)</f>
        <v>0</v>
      </c>
      <c r="D468" s="11">
        <f>IF(kwyzy!K468=kwyzy!K469,1,0)</f>
        <v>1</v>
      </c>
      <c r="E468" s="11">
        <f t="shared" si="0"/>
        <v>0</v>
      </c>
    </row>
    <row r="469" ht="13.8" spans="1:5">
      <c r="A469" s="1">
        <f>IF(kwyzy!J469&gt;kwyzy!I470,1,0)</f>
        <v>0</v>
      </c>
      <c r="C469" s="10">
        <f>IF(kwyzy!J469&gt;kwyzy!I470,ABS(kwyzy!J469-kwyzy!I470),0)</f>
        <v>0</v>
      </c>
      <c r="D469" s="11">
        <f>IF(kwyzy!K469=kwyzy!K470,1,0)</f>
        <v>1</v>
      </c>
      <c r="E469" s="11">
        <f t="shared" si="0"/>
        <v>0</v>
      </c>
    </row>
    <row r="470" ht="13.8" spans="1:5">
      <c r="A470" s="1">
        <f>IF(kwyzy!J470&gt;kwyzy!I471,1,0)</f>
        <v>0</v>
      </c>
      <c r="C470" s="10">
        <f>IF(kwyzy!J470&gt;kwyzy!I471,ABS(kwyzy!J470-kwyzy!I471),0)</f>
        <v>0</v>
      </c>
      <c r="D470" s="11">
        <f>IF(kwyzy!K470=kwyzy!K471,1,0)</f>
        <v>1</v>
      </c>
      <c r="E470" s="11">
        <f t="shared" si="0"/>
        <v>0</v>
      </c>
    </row>
    <row r="471" ht="13.8" spans="1:5">
      <c r="A471" s="1">
        <f>IF(kwyzy!J471&gt;kwyzy!I472,1,0)</f>
        <v>0</v>
      </c>
      <c r="C471" s="10">
        <f>IF(kwyzy!J471&gt;kwyzy!I472,ABS(kwyzy!J471-kwyzy!I472),0)</f>
        <v>0</v>
      </c>
      <c r="D471" s="11">
        <f>IF(kwyzy!K471=kwyzy!K472,1,0)</f>
        <v>1</v>
      </c>
      <c r="E471" s="11">
        <f t="shared" si="0"/>
        <v>0</v>
      </c>
    </row>
    <row r="472" ht="13.8" spans="1:5">
      <c r="A472" s="1">
        <f>IF(kwyzy!J472&gt;kwyzy!I473,1,0)</f>
        <v>0</v>
      </c>
      <c r="C472" s="10">
        <f>IF(kwyzy!J472&gt;kwyzy!I473,ABS(kwyzy!J472-kwyzy!I473),0)</f>
        <v>0</v>
      </c>
      <c r="D472" s="11">
        <f>IF(kwyzy!K472=kwyzy!K473,1,0)</f>
        <v>1</v>
      </c>
      <c r="E472" s="11">
        <f t="shared" si="0"/>
        <v>0</v>
      </c>
    </row>
    <row r="473" ht="13.8" spans="1:5">
      <c r="A473" s="1">
        <f>IF(kwyzy!J473&gt;kwyzy!I474,1,0)</f>
        <v>0</v>
      </c>
      <c r="C473" s="10">
        <f>IF(kwyzy!J473&gt;kwyzy!I474,ABS(kwyzy!J473-kwyzy!I474),0)</f>
        <v>0</v>
      </c>
      <c r="D473" s="11">
        <f>IF(kwyzy!K473=kwyzy!K474,1,0)</f>
        <v>1</v>
      </c>
      <c r="E473" s="11">
        <f t="shared" si="0"/>
        <v>0</v>
      </c>
    </row>
    <row r="474" ht="13.8" spans="1:5">
      <c r="A474" s="1">
        <f>IF(kwyzy!J474&gt;kwyzy!I475,1,0)</f>
        <v>0</v>
      </c>
      <c r="C474" s="10">
        <f>IF(kwyzy!J474&gt;kwyzy!I475,ABS(kwyzy!J474-kwyzy!I475),0)</f>
        <v>0</v>
      </c>
      <c r="D474" s="11">
        <f>IF(kwyzy!K474=kwyzy!K475,1,0)</f>
        <v>1</v>
      </c>
      <c r="E474" s="11">
        <f t="shared" si="0"/>
        <v>0</v>
      </c>
    </row>
    <row r="475" ht="13.8" spans="1:5">
      <c r="A475" s="1">
        <f>IF(kwyzy!J475&gt;kwyzy!I476,1,0)</f>
        <v>0</v>
      </c>
      <c r="C475" s="10">
        <f>IF(kwyzy!J475&gt;kwyzy!I476,ABS(kwyzy!J475-kwyzy!I476),0)</f>
        <v>0</v>
      </c>
      <c r="D475" s="11">
        <f>IF(kwyzy!K475=kwyzy!K476,1,0)</f>
        <v>1</v>
      </c>
      <c r="E475" s="11">
        <f t="shared" si="0"/>
        <v>0</v>
      </c>
    </row>
    <row r="476" ht="13.8" spans="1:5">
      <c r="A476" s="1">
        <f>IF(kwyzy!J476&gt;kwyzy!I477,1,0)</f>
        <v>0</v>
      </c>
      <c r="C476" s="10">
        <f>IF(kwyzy!J476&gt;kwyzy!I477,ABS(kwyzy!J476-kwyzy!I477),0)</f>
        <v>0</v>
      </c>
      <c r="D476" s="11">
        <f>IF(kwyzy!K476=kwyzy!K477,1,0)</f>
        <v>1</v>
      </c>
      <c r="E476" s="11">
        <f t="shared" si="0"/>
        <v>0</v>
      </c>
    </row>
    <row r="477" ht="13.8" spans="1:5">
      <c r="A477" s="1">
        <f>IF(kwyzy!J477&gt;kwyzy!I478,1,0)</f>
        <v>0</v>
      </c>
      <c r="C477" s="10">
        <f>IF(kwyzy!J477&gt;kwyzy!I478,ABS(kwyzy!J477-kwyzy!I478),0)</f>
        <v>0</v>
      </c>
      <c r="D477" s="11">
        <f>IF(kwyzy!K477=kwyzy!K478,1,0)</f>
        <v>1</v>
      </c>
      <c r="E477" s="11">
        <f t="shared" si="0"/>
        <v>0</v>
      </c>
    </row>
    <row r="478" ht="13.8" spans="1:5">
      <c r="A478" s="1">
        <f>IF(kwyzy!J478&gt;kwyzy!I479,1,0)</f>
        <v>0</v>
      </c>
      <c r="C478" s="10">
        <f>IF(kwyzy!J478&gt;kwyzy!I479,ABS(kwyzy!J478-kwyzy!I479),0)</f>
        <v>0</v>
      </c>
      <c r="D478" s="11">
        <f>IF(kwyzy!K478=kwyzy!K479,1,0)</f>
        <v>1</v>
      </c>
      <c r="E478" s="11">
        <f t="shared" si="0"/>
        <v>0</v>
      </c>
    </row>
    <row r="479" ht="13.8" spans="1:5">
      <c r="A479" s="1">
        <f>IF(kwyzy!J479&gt;kwyzy!I480,1,0)</f>
        <v>0</v>
      </c>
      <c r="C479" s="10">
        <f>IF(kwyzy!J479&gt;kwyzy!I480,ABS(kwyzy!J479-kwyzy!I480),0)</f>
        <v>0</v>
      </c>
      <c r="D479" s="11">
        <f>IF(kwyzy!K479=kwyzy!K480,1,0)</f>
        <v>1</v>
      </c>
      <c r="E479" s="11">
        <f t="shared" si="0"/>
        <v>0</v>
      </c>
    </row>
    <row r="480" ht="13.8" spans="1:5">
      <c r="A480" s="1">
        <f>IF(kwyzy!J480&gt;kwyzy!I481,1,0)</f>
        <v>0</v>
      </c>
      <c r="C480" s="10">
        <f>IF(kwyzy!J480&gt;kwyzy!I481,ABS(kwyzy!J480-kwyzy!I481),0)</f>
        <v>0</v>
      </c>
      <c r="D480" s="11">
        <f>IF(kwyzy!K480=kwyzy!K481,1,0)</f>
        <v>1</v>
      </c>
      <c r="E480" s="11">
        <f t="shared" si="0"/>
        <v>0</v>
      </c>
    </row>
    <row r="481" ht="13.8" spans="1:5">
      <c r="A481" s="1">
        <f>IF(kwyzy!J481&gt;kwyzy!I482,1,0)</f>
        <v>0</v>
      </c>
      <c r="C481" s="10">
        <f>IF(kwyzy!J481&gt;kwyzy!I482,ABS(kwyzy!J481-kwyzy!I482),0)</f>
        <v>0</v>
      </c>
      <c r="D481" s="11">
        <f>IF(kwyzy!K481=kwyzy!K482,1,0)</f>
        <v>1</v>
      </c>
      <c r="E481" s="11">
        <f t="shared" si="0"/>
        <v>0</v>
      </c>
    </row>
    <row r="482" ht="13.8" spans="1:5">
      <c r="A482" s="1">
        <f>IF(kwyzy!J482&gt;kwyzy!I483,1,0)</f>
        <v>0</v>
      </c>
      <c r="C482" s="10">
        <f>IF(kwyzy!J482&gt;kwyzy!I483,ABS(kwyzy!J482-kwyzy!I483),0)</f>
        <v>0</v>
      </c>
      <c r="D482" s="11">
        <f>IF(kwyzy!K482=kwyzy!K483,1,0)</f>
        <v>1</v>
      </c>
      <c r="E482" s="11">
        <f t="shared" si="0"/>
        <v>0</v>
      </c>
    </row>
    <row r="483" ht="13.8" spans="1:5">
      <c r="A483" s="1">
        <f>IF(kwyzy!J483&gt;kwyzy!I484,1,0)</f>
        <v>0</v>
      </c>
      <c r="C483" s="10">
        <f>IF(kwyzy!J483&gt;kwyzy!I484,ABS(kwyzy!J483-kwyzy!I484),0)</f>
        <v>0</v>
      </c>
      <c r="D483" s="11">
        <f>IF(kwyzy!K483=kwyzy!K484,1,0)</f>
        <v>1</v>
      </c>
      <c r="E483" s="11">
        <f t="shared" si="0"/>
        <v>0</v>
      </c>
    </row>
    <row r="484" ht="13.8" spans="1:5">
      <c r="A484" s="1">
        <f>IF(kwyzy!J484&gt;kwyzy!I485,1,0)</f>
        <v>0</v>
      </c>
      <c r="C484" s="10">
        <f>IF(kwyzy!J484&gt;kwyzy!I485,ABS(kwyzy!J484-kwyzy!I485),0)</f>
        <v>0</v>
      </c>
      <c r="D484" s="11">
        <f>IF(kwyzy!K484=kwyzy!K485,1,0)</f>
        <v>1</v>
      </c>
      <c r="E484" s="11">
        <f t="shared" si="0"/>
        <v>0</v>
      </c>
    </row>
    <row r="485" ht="13.8" spans="1:5">
      <c r="A485" s="1">
        <f>IF(kwyzy!J485&gt;kwyzy!I486,1,0)</f>
        <v>0</v>
      </c>
      <c r="C485" s="10">
        <f>IF(kwyzy!J485&gt;kwyzy!I486,ABS(kwyzy!J485-kwyzy!I486),0)</f>
        <v>0</v>
      </c>
      <c r="D485" s="11">
        <f>IF(kwyzy!K485=kwyzy!K486,1,0)</f>
        <v>1</v>
      </c>
      <c r="E485" s="11">
        <f t="shared" si="0"/>
        <v>0</v>
      </c>
    </row>
    <row r="486" ht="13.8" spans="1:5">
      <c r="A486" s="1">
        <f>IF(kwyzy!J486&gt;kwyzy!I487,1,0)</f>
        <v>0</v>
      </c>
      <c r="C486" s="10">
        <f>IF(kwyzy!J486&gt;kwyzy!I487,ABS(kwyzy!J486-kwyzy!I487),0)</f>
        <v>0</v>
      </c>
      <c r="D486" s="11">
        <f>IF(kwyzy!K486=kwyzy!K487,1,0)</f>
        <v>1</v>
      </c>
      <c r="E486" s="11">
        <f t="shared" si="0"/>
        <v>0</v>
      </c>
    </row>
    <row r="487" ht="13.8" spans="1:5">
      <c r="A487" s="1">
        <f>IF(kwyzy!J487&gt;kwyzy!I488,1,0)</f>
        <v>0</v>
      </c>
      <c r="C487" s="10">
        <f>IF(kwyzy!J487&gt;kwyzy!I488,ABS(kwyzy!J487-kwyzy!I488),0)</f>
        <v>0</v>
      </c>
      <c r="D487" s="11">
        <f>IF(kwyzy!K487=kwyzy!K488,1,0)</f>
        <v>1</v>
      </c>
      <c r="E487" s="11">
        <f t="shared" si="0"/>
        <v>0</v>
      </c>
    </row>
    <row r="488" ht="13.8" spans="1:5">
      <c r="A488" s="1">
        <f>IF(kwyzy!J488&gt;kwyzy!I489,1,0)</f>
        <v>0</v>
      </c>
      <c r="C488" s="10">
        <f>IF(kwyzy!J488&gt;kwyzy!I489,ABS(kwyzy!J488-kwyzy!I489),0)</f>
        <v>0</v>
      </c>
      <c r="D488" s="11">
        <f>IF(kwyzy!K488=kwyzy!K489,1,0)</f>
        <v>1</v>
      </c>
      <c r="E488" s="11">
        <f t="shared" si="0"/>
        <v>0</v>
      </c>
    </row>
    <row r="489" ht="13.8" spans="1:5">
      <c r="A489" s="1">
        <f>IF(kwyzy!J489&gt;kwyzy!I490,1,0)</f>
        <v>0</v>
      </c>
      <c r="C489" s="10">
        <f>IF(kwyzy!J489&gt;kwyzy!I490,ABS(kwyzy!J489-kwyzy!I490),0)</f>
        <v>0</v>
      </c>
      <c r="D489" s="11">
        <f>IF(kwyzy!K489=kwyzy!K490,1,0)</f>
        <v>1</v>
      </c>
      <c r="E489" s="11">
        <f t="shared" si="0"/>
        <v>0</v>
      </c>
    </row>
    <row r="490" ht="13.8" spans="1:5">
      <c r="A490" s="1">
        <f>IF(kwyzy!J490&gt;kwyzy!I491,1,0)</f>
        <v>1</v>
      </c>
      <c r="C490" s="10">
        <f>IF(kwyzy!J490&gt;kwyzy!I491,ABS(kwyzy!J490-kwyzy!I491),0)</f>
        <v>10</v>
      </c>
      <c r="D490" s="11">
        <f>IF(kwyzy!K490=kwyzy!K491,1,0)</f>
        <v>1</v>
      </c>
      <c r="E490" s="11">
        <f t="shared" si="0"/>
        <v>10</v>
      </c>
    </row>
    <row r="491" ht="13.8" spans="1:5">
      <c r="A491" s="1">
        <f>IF(kwyzy!J491&gt;kwyzy!I492,1,0)</f>
        <v>0</v>
      </c>
      <c r="C491" s="10">
        <f>IF(kwyzy!J491&gt;kwyzy!I492,ABS(kwyzy!J491-kwyzy!I492),0)</f>
        <v>0</v>
      </c>
      <c r="D491" s="11">
        <f>IF(kwyzy!K491=kwyzy!K492,1,0)</f>
        <v>1</v>
      </c>
      <c r="E491" s="11">
        <f t="shared" si="0"/>
        <v>0</v>
      </c>
    </row>
    <row r="492" ht="13.8" spans="1:5">
      <c r="A492" s="1">
        <f>IF(kwyzy!J492&gt;kwyzy!I493,1,0)</f>
        <v>1</v>
      </c>
      <c r="C492" s="10">
        <f>IF(kwyzy!J492&gt;kwyzy!I493,ABS(kwyzy!J492-kwyzy!I493),0)</f>
        <v>3</v>
      </c>
      <c r="D492" s="11">
        <f>IF(kwyzy!K492=kwyzy!K493,1,0)</f>
        <v>0</v>
      </c>
      <c r="E492" s="11">
        <f t="shared" si="0"/>
        <v>0</v>
      </c>
    </row>
    <row r="493" ht="13.8" spans="1:5">
      <c r="A493" s="1">
        <f>IF(kwyzy!J493&gt;kwyzy!I494,1,0)</f>
        <v>0</v>
      </c>
      <c r="C493" s="10">
        <f>IF(kwyzy!J493&gt;kwyzy!I494,ABS(kwyzy!J493-kwyzy!I494),0)</f>
        <v>0</v>
      </c>
      <c r="D493" s="11">
        <f>IF(kwyzy!K493=kwyzy!K494,1,0)</f>
        <v>0</v>
      </c>
      <c r="E493" s="11">
        <f t="shared" si="0"/>
        <v>0</v>
      </c>
    </row>
    <row r="494" ht="13.8" spans="1:5">
      <c r="A494" s="1">
        <f>IF(kwyzy!J494&gt;kwyzy!I495,1,0)</f>
        <v>1</v>
      </c>
      <c r="C494" s="10">
        <f>IF(kwyzy!J494&gt;kwyzy!I495,ABS(kwyzy!J494-kwyzy!I495),0)</f>
        <v>3</v>
      </c>
      <c r="D494" s="11">
        <f>IF(kwyzy!K494=kwyzy!K495,1,0)</f>
        <v>1</v>
      </c>
      <c r="E494" s="11">
        <f t="shared" si="0"/>
        <v>3</v>
      </c>
    </row>
    <row r="495" ht="13.8" spans="1:5">
      <c r="A495" s="1">
        <f>IF(kwyzy!J495&gt;kwyzy!I496,1,0)</f>
        <v>1</v>
      </c>
      <c r="C495" s="10">
        <f>IF(kwyzy!J495&gt;kwyzy!I496,ABS(kwyzy!J495-kwyzy!I496),0)</f>
        <v>3</v>
      </c>
      <c r="D495" s="11">
        <f>IF(kwyzy!K495=kwyzy!K496,1,0)</f>
        <v>1</v>
      </c>
      <c r="E495" s="11">
        <f t="shared" si="0"/>
        <v>3</v>
      </c>
    </row>
    <row r="496" ht="13.8" spans="1:5">
      <c r="A496" s="1">
        <f>IF(kwyzy!J496&gt;kwyzy!I497,1,0)</f>
        <v>0</v>
      </c>
      <c r="C496" s="10">
        <f>IF(kwyzy!J496&gt;kwyzy!I497,ABS(kwyzy!J496-kwyzy!I497),0)</f>
        <v>0</v>
      </c>
      <c r="D496" s="11">
        <f>IF(kwyzy!K496=kwyzy!K497,1,0)</f>
        <v>1</v>
      </c>
      <c r="E496" s="11">
        <f t="shared" si="0"/>
        <v>0</v>
      </c>
    </row>
    <row r="497" ht="13.8" spans="1:5">
      <c r="A497" s="1">
        <v>0</v>
      </c>
      <c r="C497" s="10">
        <f>IF(kwyzy!J497&gt;kwyzy!I498,ABS(kwyzy!J497-kwyzy!I498),0)</f>
        <v>0</v>
      </c>
      <c r="D497" s="11">
        <f>IF(kwyzy!K497=kwyzy!K498,1,0)</f>
        <v>1</v>
      </c>
      <c r="E497" s="11">
        <f t="shared" si="0"/>
        <v>0</v>
      </c>
    </row>
    <row r="498" ht="13.8" spans="1:5">
      <c r="A498" s="1">
        <f>IF(kwyzy!J498&gt;kwyzy!I499,1,0)</f>
        <v>1</v>
      </c>
      <c r="C498" s="10">
        <f>IF(kwyzy!J498&gt;kwyzy!I499,ABS(kwyzy!J498-kwyzy!I499),0)</f>
        <v>22</v>
      </c>
      <c r="D498" s="11">
        <f>IF(kwyzy!K498=kwyzy!K499,1,0)</f>
        <v>1</v>
      </c>
      <c r="E498" s="11">
        <f t="shared" si="0"/>
        <v>22</v>
      </c>
    </row>
    <row r="499" ht="13.8" spans="1:5">
      <c r="A499" s="1">
        <f>IF(kwyzy!J499&gt;kwyzy!I500,1,0)</f>
        <v>0</v>
      </c>
      <c r="C499" s="10">
        <f>IF(kwyzy!J499&gt;kwyzy!I500,ABS(kwyzy!J499-kwyzy!I500),0)</f>
        <v>0</v>
      </c>
      <c r="D499" s="11">
        <f>IF(kwyzy!K499=kwyzy!K500,1,0)</f>
        <v>1</v>
      </c>
      <c r="E499" s="11">
        <f t="shared" si="0"/>
        <v>0</v>
      </c>
    </row>
    <row r="500" ht="13.8" spans="1:5">
      <c r="A500" s="1">
        <f>IF(kwyzy!J500&gt;kwyzy!I501,1,0)</f>
        <v>0</v>
      </c>
      <c r="C500" s="10">
        <f>IF(kwyzy!J500&gt;kwyzy!I501,ABS(kwyzy!J500-kwyzy!I501),0)</f>
        <v>0</v>
      </c>
      <c r="D500" s="11">
        <f>IF(kwyzy!K500=kwyzy!K501,1,0)</f>
        <v>0</v>
      </c>
      <c r="E500" s="11">
        <f t="shared" si="0"/>
        <v>0</v>
      </c>
    </row>
    <row r="501" ht="13.8" spans="1:5">
      <c r="A501" s="1">
        <v>0</v>
      </c>
      <c r="C501" s="10">
        <f>IF(kwyzy!J501&gt;kwyzy!I502,ABS(kwyzy!J501-kwyzy!I502),0)</f>
        <v>0</v>
      </c>
      <c r="D501" s="11">
        <f>IF(kwyzy!K501=kwyzy!K502,1,0)</f>
        <v>1</v>
      </c>
      <c r="E501" s="11">
        <f t="shared" si="0"/>
        <v>0</v>
      </c>
    </row>
    <row r="502" ht="13.8" spans="1:5">
      <c r="A502" s="1">
        <f>IF(kwyzy!J502&gt;kwyzy!I503,1,0)</f>
        <v>0</v>
      </c>
      <c r="C502" s="10">
        <f>IF(kwyzy!J502&gt;kwyzy!I503,ABS(kwyzy!J502-kwyzy!I503),0)</f>
        <v>0</v>
      </c>
      <c r="D502" s="11">
        <f>IF(kwyzy!K502=kwyzy!K503,1,0)</f>
        <v>1</v>
      </c>
      <c r="E502" s="11">
        <f t="shared" si="0"/>
        <v>0</v>
      </c>
    </row>
    <row r="503" ht="13.8" spans="1:5">
      <c r="A503" s="1">
        <f>IF(kwyzy!J503&gt;kwyzy!I504,1,0)</f>
        <v>0</v>
      </c>
      <c r="C503" s="10">
        <f>IF(kwyzy!J503&gt;kwyzy!I504,ABS(kwyzy!J503-kwyzy!I504),0)</f>
        <v>0</v>
      </c>
      <c r="D503" s="11">
        <f>IF(kwyzy!K503=kwyzy!K504,1,0)</f>
        <v>1</v>
      </c>
      <c r="E503" s="11">
        <f t="shared" si="0"/>
        <v>0</v>
      </c>
    </row>
    <row r="504" ht="13.8" spans="1:5">
      <c r="A504" s="1">
        <f>IF(kwyzy!J504&gt;kwyzy!I505,1,0)</f>
        <v>0</v>
      </c>
      <c r="C504" s="10">
        <f>IF(kwyzy!J504&gt;kwyzy!I505,ABS(kwyzy!J504-kwyzy!I505),0)</f>
        <v>0</v>
      </c>
      <c r="D504" s="11">
        <f>IF(kwyzy!K504=kwyzy!K505,1,0)</f>
        <v>0</v>
      </c>
      <c r="E504" s="11">
        <f t="shared" si="0"/>
        <v>0</v>
      </c>
    </row>
    <row r="505" ht="13.8" spans="1:5">
      <c r="A505" s="1">
        <f>IF(kwyzy!J505&gt;kwyzy!I506,1,0)</f>
        <v>0</v>
      </c>
      <c r="C505" s="10">
        <f>IF(kwyzy!J505&gt;kwyzy!I506,ABS(kwyzy!J505-kwyzy!I506),0)</f>
        <v>0</v>
      </c>
      <c r="D505" s="11">
        <f>IF(kwyzy!K505=kwyzy!K506,1,0)</f>
        <v>1</v>
      </c>
      <c r="E505" s="11">
        <f t="shared" si="0"/>
        <v>0</v>
      </c>
    </row>
    <row r="506" ht="13.8" spans="1:5">
      <c r="A506" s="1">
        <f>IF(kwyzy!J506&gt;kwyzy!I507,1,0)</f>
        <v>0</v>
      </c>
      <c r="C506" s="10">
        <f>IF(kwyzy!J506&gt;kwyzy!I507,ABS(kwyzy!J506-kwyzy!I507),0)</f>
        <v>0</v>
      </c>
      <c r="D506" s="11">
        <f>IF(kwyzy!K506=kwyzy!K507,1,0)</f>
        <v>0</v>
      </c>
      <c r="E506" s="11">
        <f t="shared" si="0"/>
        <v>0</v>
      </c>
    </row>
    <row r="507" ht="13.8" spans="1:5">
      <c r="A507" s="1">
        <f>IF(kwyzy!J507&gt;kwyzy!I508,1,0)</f>
        <v>0</v>
      </c>
      <c r="C507" s="10">
        <f>IF(kwyzy!J507&gt;kwyzy!I508,ABS(kwyzy!J507-kwyzy!I508),0)</f>
        <v>0</v>
      </c>
      <c r="D507" s="11">
        <v>0</v>
      </c>
      <c r="E507" s="11">
        <f t="shared" si="0"/>
        <v>0</v>
      </c>
    </row>
    <row r="508" ht="13.8" spans="1:5">
      <c r="A508" s="1">
        <f>IF(kwyzy!J508&gt;kwyzy!I509,1,0)</f>
        <v>0</v>
      </c>
      <c r="C508" s="10">
        <f>IF(kwyzy!J508&gt;kwyzy!I509,ABS(kwyzy!J508-kwyzy!I509),0)</f>
        <v>0</v>
      </c>
      <c r="D508" s="11">
        <f>IF(kwyzy!K508=kwyzy!K509,1,0)</f>
        <v>1</v>
      </c>
      <c r="E508" s="11">
        <f t="shared" si="0"/>
        <v>0</v>
      </c>
    </row>
    <row r="509" ht="13.8" spans="1:5">
      <c r="A509" s="1">
        <f>IF(kwyzy!J509&gt;kwyzy!I510,1,0)</f>
        <v>0</v>
      </c>
      <c r="C509" s="10">
        <f>IF(kwyzy!J509&gt;kwyzy!I510,ABS(kwyzy!J509-kwyzy!I510),0)</f>
        <v>0</v>
      </c>
      <c r="D509" s="11">
        <f>IF(kwyzy!K509=kwyzy!K510,1,0)</f>
        <v>0</v>
      </c>
      <c r="E509" s="11">
        <f t="shared" si="0"/>
        <v>0</v>
      </c>
    </row>
    <row r="510" ht="13.8" spans="1:5">
      <c r="A510" s="1">
        <f>IF(kwyzy!J510&gt;kwyzy!I511,1,0)</f>
        <v>0</v>
      </c>
      <c r="C510" s="10">
        <f>IF(kwyzy!J510&gt;kwyzy!I511,ABS(kwyzy!J510-kwyzy!I511),0)</f>
        <v>0</v>
      </c>
      <c r="D510" s="11">
        <f>IF(kwyzy!K510=kwyzy!K511,1,0)</f>
        <v>1</v>
      </c>
      <c r="E510" s="11">
        <f t="shared" si="0"/>
        <v>0</v>
      </c>
    </row>
    <row r="511" ht="13.8" spans="1:5">
      <c r="A511" s="1">
        <f>IF(kwyzy!J511&gt;kwyzy!I512,1,0)</f>
        <v>1</v>
      </c>
      <c r="C511" s="10">
        <f>IF(kwyzy!J511&gt;kwyzy!I512,ABS(kwyzy!J511-kwyzy!I512),0)</f>
        <v>16</v>
      </c>
      <c r="D511" s="11">
        <f>IF(kwyzy!K511=kwyzy!K512,1,0)</f>
        <v>1</v>
      </c>
      <c r="E511" s="11">
        <f t="shared" si="0"/>
        <v>16</v>
      </c>
    </row>
    <row r="512" ht="13.8" spans="1:5">
      <c r="A512" s="1">
        <f>IF(kwyzy!J512&gt;kwyzy!I513,1,0)</f>
        <v>0</v>
      </c>
      <c r="C512" s="10">
        <f>IF(kwyzy!J512&gt;kwyzy!I513,ABS(kwyzy!J512-kwyzy!I513),0)</f>
        <v>0</v>
      </c>
      <c r="D512" s="11">
        <f>IF(kwyzy!K512=kwyzy!K513,1,0)</f>
        <v>1</v>
      </c>
      <c r="E512" s="11">
        <f t="shared" si="0"/>
        <v>0</v>
      </c>
    </row>
    <row r="513" ht="13.8" spans="1:5">
      <c r="A513" s="1">
        <f>IF(kwyzy!J513&gt;kwyzy!I514,1,0)</f>
        <v>0</v>
      </c>
      <c r="C513" s="10">
        <f>IF(kwyzy!J513&gt;kwyzy!I514,ABS(kwyzy!J513-kwyzy!I514),0)</f>
        <v>0</v>
      </c>
      <c r="D513" s="11">
        <f>IF(kwyzy!K513=kwyzy!K514,1,0)</f>
        <v>0</v>
      </c>
      <c r="E513" s="11">
        <f t="shared" si="0"/>
        <v>0</v>
      </c>
    </row>
    <row r="514" ht="13.8" spans="1:5">
      <c r="A514" s="1">
        <f>IF(kwyzy!J514&gt;kwyzy!I515,1,0)</f>
        <v>0</v>
      </c>
      <c r="C514" s="10">
        <f>IF(kwyzy!J514&gt;kwyzy!I515,ABS(kwyzy!J514-kwyzy!I515),0)</f>
        <v>0</v>
      </c>
      <c r="D514" s="11">
        <f>IF(kwyzy!K514=kwyzy!K515,1,0)</f>
        <v>1</v>
      </c>
      <c r="E514" s="11">
        <f t="shared" si="0"/>
        <v>0</v>
      </c>
    </row>
    <row r="515" ht="13.8" spans="1:5">
      <c r="A515" s="1">
        <f>IF(kwyzy!J515&gt;kwyzy!I516,1,0)</f>
        <v>0</v>
      </c>
      <c r="C515" s="10">
        <f>IF(kwyzy!J515&gt;kwyzy!I516,ABS(kwyzy!J515-kwyzy!I516),0)</f>
        <v>0</v>
      </c>
      <c r="D515" s="11">
        <f>IF(kwyzy!K515=kwyzy!K516,1,0)</f>
        <v>1</v>
      </c>
      <c r="E515" s="11">
        <f t="shared" si="0"/>
        <v>0</v>
      </c>
    </row>
    <row r="516" ht="13.8" spans="1:5">
      <c r="A516" s="1">
        <f>IF(kwyzy!J516&gt;kwyzy!I517,1,0)</f>
        <v>1</v>
      </c>
      <c r="C516" s="10">
        <f>IF(kwyzy!J516&gt;kwyzy!I517,ABS(kwyzy!J516-kwyzy!I517),0)</f>
        <v>19</v>
      </c>
      <c r="D516" s="11">
        <f>IF(kwyzy!K516=kwyzy!K517,1,0)</f>
        <v>1</v>
      </c>
      <c r="E516" s="11">
        <f t="shared" si="0"/>
        <v>19</v>
      </c>
    </row>
    <row r="517" ht="13.8" spans="1:5">
      <c r="A517" s="1">
        <f>IF(kwyzy!J517&gt;kwyzy!I518,1,0)</f>
        <v>0</v>
      </c>
      <c r="C517" s="10">
        <f>IF(kwyzy!J517&gt;kwyzy!I518,ABS(kwyzy!J517-kwyzy!I518),0)</f>
        <v>0</v>
      </c>
      <c r="D517" s="11">
        <f>IF(kwyzy!K517=kwyzy!K518,1,0)</f>
        <v>0</v>
      </c>
      <c r="E517" s="11">
        <f t="shared" si="0"/>
        <v>0</v>
      </c>
    </row>
    <row r="518" ht="13.8" spans="1:5">
      <c r="A518" s="1">
        <f>IF(kwyzy!J518&gt;kwyzy!I519,1,0)</f>
        <v>1</v>
      </c>
      <c r="C518" s="10">
        <f>IF(kwyzy!J518&gt;kwyzy!I519,ABS(kwyzy!J518-kwyzy!I519),0)</f>
        <v>3</v>
      </c>
      <c r="D518" s="11">
        <f>IF(kwyzy!K518=kwyzy!K519,1,0)</f>
        <v>1</v>
      </c>
      <c r="E518" s="11">
        <f t="shared" si="0"/>
        <v>3</v>
      </c>
    </row>
    <row r="519" ht="13.8" spans="1:5">
      <c r="A519" s="1">
        <f>IF(kwyzy!J519&gt;kwyzy!I520,1,0)</f>
        <v>0</v>
      </c>
      <c r="C519" s="10">
        <f>IF(kwyzy!J519&gt;kwyzy!I520,ABS(kwyzy!J519-kwyzy!I520),0)</f>
        <v>0</v>
      </c>
      <c r="D519" s="11">
        <f>IF(kwyzy!K519=kwyzy!K520,1,0)</f>
        <v>1</v>
      </c>
      <c r="E519" s="11">
        <f t="shared" si="0"/>
        <v>0</v>
      </c>
    </row>
    <row r="520" ht="13.8" spans="1:5">
      <c r="A520" s="1">
        <f>IF(kwyzy!J520&gt;kwyzy!I521,1,0)</f>
        <v>0</v>
      </c>
      <c r="C520" s="10">
        <f>IF(kwyzy!J520&gt;kwyzy!I521,ABS(kwyzy!J520-kwyzy!I521),0)</f>
        <v>0</v>
      </c>
      <c r="D520" s="11">
        <f>IF(kwyzy!K520=kwyzy!K521,1,0)</f>
        <v>1</v>
      </c>
      <c r="E520" s="11">
        <f t="shared" si="0"/>
        <v>0</v>
      </c>
    </row>
    <row r="521" ht="13.8" spans="1:5">
      <c r="A521" s="1">
        <f>IF(kwyzy!J521&gt;kwyzy!I522,1,0)</f>
        <v>0</v>
      </c>
      <c r="C521" s="10">
        <f>IF(kwyzy!J521&gt;kwyzy!I522,ABS(kwyzy!J521-kwyzy!I522),0)</f>
        <v>0</v>
      </c>
      <c r="D521" s="11">
        <f>IF(kwyzy!K521=kwyzy!K522,1,0)</f>
        <v>0</v>
      </c>
      <c r="E521" s="11">
        <f t="shared" si="0"/>
        <v>0</v>
      </c>
    </row>
    <row r="522" ht="13.8" spans="1:5">
      <c r="A522" s="1">
        <f>IF(kwyzy!J522&gt;kwyzy!I523,1,0)</f>
        <v>0</v>
      </c>
      <c r="C522" s="10">
        <f>IF(kwyzy!J522&gt;kwyzy!I523,ABS(kwyzy!J522-kwyzy!I523),0)</f>
        <v>0</v>
      </c>
      <c r="D522" s="11">
        <f>IF(kwyzy!K522=kwyzy!K523,1,0)</f>
        <v>1</v>
      </c>
      <c r="E522" s="11">
        <f t="shared" si="0"/>
        <v>0</v>
      </c>
    </row>
    <row r="523" ht="13.8" spans="1:5">
      <c r="A523" s="1">
        <f>IF(kwyzy!J523&gt;kwyzy!I524,1,0)</f>
        <v>0</v>
      </c>
      <c r="C523" s="10">
        <f>IF(kwyzy!J523&gt;kwyzy!I524,ABS(kwyzy!J523-kwyzy!I524),0)</f>
        <v>0</v>
      </c>
      <c r="D523" s="11">
        <f>IF(kwyzy!K523=kwyzy!K524,1,0)</f>
        <v>1</v>
      </c>
      <c r="E523" s="11">
        <f t="shared" si="0"/>
        <v>0</v>
      </c>
    </row>
    <row r="524" ht="13.8" spans="1:5">
      <c r="A524" s="1">
        <f>IF(kwyzy!J524&gt;kwyzy!I525,1,0)</f>
        <v>0</v>
      </c>
      <c r="C524" s="10">
        <f>IF(kwyzy!J524&gt;kwyzy!I525,ABS(kwyzy!J524-kwyzy!I525),0)</f>
        <v>0</v>
      </c>
      <c r="D524" s="11">
        <f>IF(kwyzy!K524=kwyzy!K525,1,0)</f>
        <v>1</v>
      </c>
      <c r="E524" s="11">
        <f t="shared" si="0"/>
        <v>0</v>
      </c>
    </row>
    <row r="525" ht="13.8" spans="1:5">
      <c r="A525" s="1">
        <f>IF(kwyzy!J525&gt;kwyzy!I526,1,0)</f>
        <v>1</v>
      </c>
      <c r="C525" s="10">
        <f>IF(kwyzy!J525&gt;kwyzy!I526,ABS(kwyzy!J525-kwyzy!I526),0)</f>
        <v>17</v>
      </c>
      <c r="D525" s="11">
        <f>IF(kwyzy!K525=kwyzy!K526,1,0)</f>
        <v>0</v>
      </c>
      <c r="E525" s="11">
        <f t="shared" si="0"/>
        <v>0</v>
      </c>
    </row>
    <row r="526" ht="13.8" spans="1:5">
      <c r="A526" s="1">
        <f>IF(kwyzy!J526&gt;kwyzy!I527,1,0)</f>
        <v>1</v>
      </c>
      <c r="C526" s="10">
        <f>IF(kwyzy!J526&gt;kwyzy!I527,ABS(kwyzy!J526-kwyzy!I527),0)</f>
        <v>16</v>
      </c>
      <c r="D526" s="11">
        <f>IF(kwyzy!K526=kwyzy!K527,1,0)</f>
        <v>1</v>
      </c>
      <c r="E526" s="11">
        <f t="shared" si="0"/>
        <v>16</v>
      </c>
    </row>
    <row r="527" ht="13.8" spans="1:5">
      <c r="A527" s="1">
        <f>IF(kwyzy!J527&gt;kwyzy!I528,1,0)</f>
        <v>1</v>
      </c>
      <c r="C527" s="10">
        <f>IF(kwyzy!J527&gt;kwyzy!I528,ABS(kwyzy!J527-kwyzy!I528),0)</f>
        <v>18</v>
      </c>
      <c r="D527" s="11">
        <f>IF(kwyzy!K527=kwyzy!K528,1,0)</f>
        <v>1</v>
      </c>
      <c r="E527" s="11">
        <f t="shared" si="0"/>
        <v>18</v>
      </c>
    </row>
    <row r="528" ht="13.8" spans="1:5">
      <c r="A528" s="1">
        <f>IF(kwyzy!J528&gt;kwyzy!I529,1,0)</f>
        <v>1</v>
      </c>
      <c r="C528" s="10">
        <f>IF(kwyzy!J528&gt;kwyzy!I529,ABS(kwyzy!J528-kwyzy!I529),0)</f>
        <v>3</v>
      </c>
      <c r="D528" s="11">
        <f>IF(kwyzy!K528=kwyzy!K529,1,0)</f>
        <v>1</v>
      </c>
      <c r="E528" s="11">
        <f t="shared" si="0"/>
        <v>3</v>
      </c>
    </row>
    <row r="529" ht="13.8" spans="1:5">
      <c r="A529" s="1">
        <f>IF(kwyzy!J529&gt;kwyzy!I530,1,0)</f>
        <v>1</v>
      </c>
      <c r="C529" s="10">
        <f>IF(kwyzy!J529&gt;kwyzy!I530,ABS(kwyzy!J529-kwyzy!I530),0)</f>
        <v>10</v>
      </c>
      <c r="D529" s="11">
        <f>IF(kwyzy!K529=kwyzy!K530,1,0)</f>
        <v>1</v>
      </c>
      <c r="E529" s="11">
        <f t="shared" si="0"/>
        <v>10</v>
      </c>
    </row>
    <row r="530" ht="13.8" spans="1:5">
      <c r="A530" s="1">
        <f>IF(kwyzy!J530&gt;kwyzy!I531,1,0)</f>
        <v>0</v>
      </c>
      <c r="C530" s="10">
        <f>IF(kwyzy!J530&gt;kwyzy!I531,ABS(kwyzy!J530-kwyzy!I531),0)</f>
        <v>0</v>
      </c>
      <c r="D530" s="11">
        <f>IF(kwyzy!K530=kwyzy!K531,1,0)</f>
        <v>1</v>
      </c>
      <c r="E530" s="11">
        <f t="shared" si="0"/>
        <v>0</v>
      </c>
    </row>
    <row r="531" ht="13.8" spans="1:5">
      <c r="A531" s="1">
        <f>IF(kwyzy!J531&gt;kwyzy!I532,1,0)</f>
        <v>0</v>
      </c>
      <c r="C531" s="10">
        <f>IF(kwyzy!J531&gt;kwyzy!I532,ABS(kwyzy!J531-kwyzy!I532),0)</f>
        <v>0</v>
      </c>
      <c r="D531" s="11">
        <f>IF(kwyzy!K531=kwyzy!K532,1,0)</f>
        <v>0</v>
      </c>
      <c r="E531" s="11">
        <f t="shared" si="0"/>
        <v>0</v>
      </c>
    </row>
    <row r="532" ht="13.8" spans="1:5">
      <c r="A532" s="1">
        <f>IF(kwyzy!J532&gt;kwyzy!I533,1,0)</f>
        <v>0</v>
      </c>
      <c r="C532" s="10">
        <f>IF(kwyzy!J532&gt;kwyzy!I533,ABS(kwyzy!J532-kwyzy!I533),0)</f>
        <v>0</v>
      </c>
      <c r="D532" s="11">
        <f>IF(kwyzy!K532=kwyzy!K533,1,0)</f>
        <v>0</v>
      </c>
      <c r="E532" s="11">
        <f t="shared" si="0"/>
        <v>0</v>
      </c>
    </row>
    <row r="533" ht="13.8" spans="1:5">
      <c r="A533" s="1">
        <f>IF(kwyzy!J533&gt;kwyzy!I534,1,0)</f>
        <v>0</v>
      </c>
      <c r="C533" s="10">
        <f>IF(kwyzy!J533&gt;kwyzy!I534,ABS(kwyzy!J533-kwyzy!I534),0)</f>
        <v>0</v>
      </c>
      <c r="D533" s="11">
        <f>IF(kwyzy!K533=kwyzy!K534,1,0)</f>
        <v>0</v>
      </c>
      <c r="E533" s="11">
        <f t="shared" si="0"/>
        <v>0</v>
      </c>
    </row>
    <row r="534" ht="13.8" spans="1:5">
      <c r="A534" s="1">
        <v>1</v>
      </c>
      <c r="C534" s="10">
        <f>IF(kwyzy!J534&gt;kwyzy!I535,ABS(kwyzy!J534-kwyzy!I535),0)</f>
        <v>13</v>
      </c>
      <c r="D534" s="11">
        <f>IF(kwyzy!K534=kwyzy!K535,1,0)</f>
        <v>1</v>
      </c>
      <c r="E534" s="11">
        <f t="shared" si="0"/>
        <v>13</v>
      </c>
    </row>
    <row r="535" ht="13.8" spans="1:5">
      <c r="A535" s="1">
        <f>IF(kwyzy!J535&gt;kwyzy!I536,1,0)</f>
        <v>1</v>
      </c>
      <c r="C535" s="10">
        <f>IF(kwyzy!J535&gt;kwyzy!I536,ABS(kwyzy!J535-kwyzy!I536),0)</f>
        <v>7</v>
      </c>
      <c r="D535" s="11">
        <f>IF(kwyzy!K535=kwyzy!K536,1,0)</f>
        <v>1</v>
      </c>
      <c r="E535" s="11">
        <f t="shared" si="0"/>
        <v>7</v>
      </c>
    </row>
    <row r="536" ht="13.8" spans="1:5">
      <c r="A536" s="1">
        <f>IF(kwyzy!J536&gt;kwyzy!I537,1,0)</f>
        <v>0</v>
      </c>
      <c r="C536" s="10">
        <f>IF(kwyzy!J536&gt;kwyzy!I537,ABS(kwyzy!J536-kwyzy!I537),0)</f>
        <v>0</v>
      </c>
      <c r="D536" s="11">
        <f>IF(kwyzy!K536=kwyzy!K537,1,0)</f>
        <v>1</v>
      </c>
      <c r="E536" s="11">
        <f t="shared" si="0"/>
        <v>0</v>
      </c>
    </row>
    <row r="537" ht="13.8" spans="1:5">
      <c r="A537" s="1">
        <f>IF(kwyzy!J537&gt;kwyzy!I538,1,0)</f>
        <v>0</v>
      </c>
      <c r="C537" s="10">
        <f>IF(kwyzy!J537&gt;kwyzy!I538,ABS(kwyzy!J537-kwyzy!I538),0)</f>
        <v>0</v>
      </c>
      <c r="D537" s="11">
        <f>IF(kwyzy!K537=kwyzy!K538,1,0)</f>
        <v>1</v>
      </c>
      <c r="E537" s="11">
        <f t="shared" si="0"/>
        <v>0</v>
      </c>
    </row>
    <row r="538" ht="13.8" spans="1:5">
      <c r="A538" s="1">
        <f>IF(kwyzy!J538&gt;kwyzy!I539,1,0)</f>
        <v>0</v>
      </c>
      <c r="C538" s="10">
        <f>IF(kwyzy!J538&gt;kwyzy!I539,ABS(kwyzy!J538-kwyzy!I539),0)</f>
        <v>0</v>
      </c>
      <c r="D538" s="11">
        <f>IF(kwyzy!K538=kwyzy!K539,1,0)</f>
        <v>1</v>
      </c>
      <c r="E538" s="11">
        <f t="shared" si="0"/>
        <v>0</v>
      </c>
    </row>
    <row r="539" ht="13.8" spans="1:5">
      <c r="A539" s="1">
        <f>IF(kwyzy!J539&gt;kwyzy!I540,1,0)</f>
        <v>0</v>
      </c>
      <c r="C539" s="10">
        <f>IF(kwyzy!J539&gt;kwyzy!I540,ABS(kwyzy!J539-kwyzy!I540),0)</f>
        <v>0</v>
      </c>
      <c r="D539" s="11">
        <f>IF(kwyzy!K539=kwyzy!K540,1,0)</f>
        <v>0</v>
      </c>
      <c r="E539" s="11">
        <f t="shared" si="0"/>
        <v>0</v>
      </c>
    </row>
    <row r="540" ht="13.8" spans="1:5">
      <c r="A540" s="1">
        <f>IF(kwyzy!J540&gt;kwyzy!I541,1,0)</f>
        <v>0</v>
      </c>
      <c r="C540" s="10">
        <f>IF(kwyzy!J540&gt;kwyzy!I541,ABS(kwyzy!J540-kwyzy!I541),0)</f>
        <v>0</v>
      </c>
      <c r="D540" s="11">
        <f>IF(kwyzy!K540=kwyzy!K541,1,0)</f>
        <v>0</v>
      </c>
      <c r="E540" s="11">
        <f t="shared" si="0"/>
        <v>0</v>
      </c>
    </row>
    <row r="541" ht="13.8" spans="1:5">
      <c r="A541" s="1">
        <f>IF(kwyzy!J541&gt;kwyzy!I542,1,0)</f>
        <v>0</v>
      </c>
      <c r="C541" s="10">
        <f>IF(kwyzy!J541&gt;kwyzy!I542,ABS(kwyzy!J541-kwyzy!I542),0)</f>
        <v>0</v>
      </c>
      <c r="D541" s="11">
        <f>IF(kwyzy!K541=kwyzy!K542,1,0)</f>
        <v>0</v>
      </c>
      <c r="E541" s="11">
        <f t="shared" si="0"/>
        <v>0</v>
      </c>
    </row>
    <row r="542" ht="13.8" spans="1:5">
      <c r="A542" s="1">
        <f>IF(kwyzy!J542&gt;kwyzy!I543,1,0)</f>
        <v>0</v>
      </c>
      <c r="C542" s="10">
        <f>IF(kwyzy!J542&gt;kwyzy!I543,ABS(kwyzy!J542-kwyzy!I543),0)</f>
        <v>0</v>
      </c>
      <c r="D542" s="11">
        <f>IF(kwyzy!K542=kwyzy!K543,1,0)</f>
        <v>1</v>
      </c>
      <c r="E542" s="11">
        <f t="shared" si="0"/>
        <v>0</v>
      </c>
    </row>
    <row r="543" ht="13.8" spans="1:5">
      <c r="A543" s="1">
        <v>0</v>
      </c>
      <c r="C543" s="10">
        <f>IF(kwyzy!J543&gt;kwyzy!I544,ABS(kwyzy!J543-kwyzy!I544),0)</f>
        <v>0</v>
      </c>
      <c r="D543" s="11">
        <f>IF(kwyzy!K543=kwyzy!K544,1,0)</f>
        <v>1</v>
      </c>
      <c r="E543" s="11">
        <f t="shared" si="0"/>
        <v>0</v>
      </c>
    </row>
    <row r="544" ht="13.8" spans="1:5">
      <c r="A544" s="1">
        <v>0</v>
      </c>
      <c r="C544" s="10">
        <f>IF(kwyzy!J544&gt;kwyzy!I545,ABS(kwyzy!J544-kwyzy!I545),0)</f>
        <v>0</v>
      </c>
      <c r="D544" s="11">
        <f>IF(kwyzy!K544=kwyzy!K545,1,0)</f>
        <v>0</v>
      </c>
      <c r="E544" s="11">
        <f t="shared" si="0"/>
        <v>0</v>
      </c>
    </row>
    <row r="545" ht="13.8" spans="1:5">
      <c r="A545" s="1">
        <f>IF(kwyzy!J545&gt;kwyzy!I546,1,0)</f>
        <v>0</v>
      </c>
      <c r="C545" s="10">
        <f>IF(kwyzy!J545&gt;kwyzy!I546,ABS(kwyzy!J545-kwyzy!I546),0)</f>
        <v>0</v>
      </c>
      <c r="D545" s="11">
        <v>1</v>
      </c>
      <c r="E545" s="11">
        <f t="shared" si="0"/>
        <v>0</v>
      </c>
    </row>
    <row r="546" ht="13.8" spans="1:5">
      <c r="A546" s="1">
        <f>IF(kwyzy!J546&gt;kwyzy!I547,1,0)</f>
        <v>0</v>
      </c>
      <c r="C546" s="10">
        <f>IF(kwyzy!J546&gt;kwyzy!I547,ABS(kwyzy!J546-kwyzy!I547),0)</f>
        <v>0</v>
      </c>
      <c r="D546" s="11">
        <f>IF(kwyzy!K546=kwyzy!K547,1,0)</f>
        <v>1</v>
      </c>
      <c r="E546" s="11">
        <f t="shared" si="0"/>
        <v>0</v>
      </c>
    </row>
    <row r="547" ht="13.8" spans="1:5">
      <c r="A547" s="1">
        <f>IF(kwyzy!J547&gt;kwyzy!I548,1,0)</f>
        <v>0</v>
      </c>
      <c r="C547" s="10">
        <f>IF(kwyzy!J547&gt;kwyzy!I548,ABS(kwyzy!J547-kwyzy!I548),0)</f>
        <v>0</v>
      </c>
      <c r="D547" s="11">
        <f>IF(kwyzy!K547=kwyzy!K548,1,0)</f>
        <v>1</v>
      </c>
      <c r="E547" s="11">
        <f t="shared" si="0"/>
        <v>0</v>
      </c>
    </row>
    <row r="548" ht="13.8" spans="1:5">
      <c r="A548" s="1">
        <f>IF(kwyzy!J548&gt;kwyzy!I549,1,0)</f>
        <v>0</v>
      </c>
      <c r="C548" s="10">
        <f>IF(kwyzy!J548&gt;kwyzy!I549,ABS(kwyzy!J548-kwyzy!I549),0)</f>
        <v>0</v>
      </c>
      <c r="D548" s="11">
        <f>IF(kwyzy!K548=kwyzy!K549,1,0)</f>
        <v>1</v>
      </c>
      <c r="E548" s="11">
        <f t="shared" si="0"/>
        <v>0</v>
      </c>
    </row>
    <row r="549" ht="13.8" spans="1:5">
      <c r="A549" s="1">
        <f>IF(kwyzy!J549&gt;kwyzy!I550,1,0)</f>
        <v>0</v>
      </c>
      <c r="C549" s="10">
        <f>IF(kwyzy!J549&gt;kwyzy!I550,ABS(kwyzy!J549-kwyzy!I550),0)</f>
        <v>0</v>
      </c>
      <c r="D549" s="11">
        <f>IF(kwyzy!K549=kwyzy!K550,1,0)</f>
        <v>1</v>
      </c>
      <c r="E549" s="11">
        <f t="shared" si="0"/>
        <v>0</v>
      </c>
    </row>
    <row r="550" ht="13.8" spans="1:5">
      <c r="A550" s="1">
        <f>IF(kwyzy!J550&gt;kwyzy!I551,1,0)</f>
        <v>0</v>
      </c>
      <c r="C550" s="10">
        <f>IF(kwyzy!J550&gt;kwyzy!I551,ABS(kwyzy!J550-kwyzy!I551),0)</f>
        <v>0</v>
      </c>
      <c r="D550" s="11">
        <f>IF(kwyzy!K550=kwyzy!K551,1,0)</f>
        <v>0</v>
      </c>
      <c r="E550" s="11">
        <f t="shared" si="0"/>
        <v>0</v>
      </c>
    </row>
    <row r="551" ht="13.8" spans="1:5">
      <c r="A551" s="1">
        <f>IF(kwyzy!J551&gt;kwyzy!I552,1,0)</f>
        <v>0</v>
      </c>
      <c r="C551" s="10">
        <f>IF(kwyzy!J551&gt;kwyzy!I552,ABS(kwyzy!J551-kwyzy!I552),0)</f>
        <v>0</v>
      </c>
      <c r="D551" s="11">
        <f>IF(kwyzy!K551=kwyzy!K552,1,0)</f>
        <v>0</v>
      </c>
      <c r="E551" s="11">
        <f t="shared" si="0"/>
        <v>0</v>
      </c>
    </row>
    <row r="552" ht="13.8" spans="1:5">
      <c r="A552" s="1">
        <f>IF(kwyzy!J552&gt;kwyzy!I553,1,0)</f>
        <v>0</v>
      </c>
      <c r="C552" s="10">
        <f>IF(kwyzy!J552&gt;kwyzy!I553,ABS(kwyzy!J552-kwyzy!I553),0)</f>
        <v>0</v>
      </c>
      <c r="D552" s="11">
        <f>IF(kwyzy!K552=kwyzy!K553,1,0)</f>
        <v>1</v>
      </c>
      <c r="E552" s="11">
        <f t="shared" si="0"/>
        <v>0</v>
      </c>
    </row>
    <row r="553" ht="13.8" spans="1:5">
      <c r="A553" s="1">
        <f>IF(kwyzy!J553&gt;kwyzy!I554,1,0)</f>
        <v>0</v>
      </c>
      <c r="C553" s="10">
        <f>IF(kwyzy!J553&gt;kwyzy!I554,ABS(kwyzy!J553-kwyzy!I554),0)</f>
        <v>0</v>
      </c>
      <c r="D553" s="11">
        <f>IF(kwyzy!K553=kwyzy!K554,1,0)</f>
        <v>1</v>
      </c>
      <c r="E553" s="11">
        <f t="shared" si="0"/>
        <v>0</v>
      </c>
    </row>
    <row r="554" ht="13.8" spans="1:5">
      <c r="A554" s="1">
        <f>IF(kwyzy!J554&gt;kwyzy!I555,1,0)</f>
        <v>0</v>
      </c>
      <c r="C554" s="10">
        <f>IF(kwyzy!J554&gt;kwyzy!I555,ABS(kwyzy!J554-kwyzy!I555),0)</f>
        <v>0</v>
      </c>
      <c r="D554" s="11">
        <v>1</v>
      </c>
      <c r="E554" s="11">
        <f t="shared" si="0"/>
        <v>0</v>
      </c>
    </row>
    <row r="555" ht="13.8" spans="1:5">
      <c r="A555" s="1">
        <f>IF(kwyzy!J555&gt;kwyzy!I556,1,0)</f>
        <v>0</v>
      </c>
      <c r="C555" s="10">
        <f>IF(kwyzy!J555&gt;kwyzy!I556,ABS(kwyzy!J555-kwyzy!I556),0)</f>
        <v>0</v>
      </c>
      <c r="D555" s="11">
        <f>IF(kwyzy!K555=kwyzy!K556,1,0)</f>
        <v>0</v>
      </c>
      <c r="E555" s="11">
        <f t="shared" si="0"/>
        <v>0</v>
      </c>
    </row>
    <row r="556" ht="13.8" spans="1:5">
      <c r="A556" s="1">
        <f>IF(kwyzy!J556&gt;kwyzy!I557,1,0)</f>
        <v>0</v>
      </c>
      <c r="C556" s="10">
        <f>IF(kwyzy!J556&gt;kwyzy!I557,ABS(kwyzy!J556-kwyzy!I557),0)</f>
        <v>0</v>
      </c>
      <c r="D556" s="11">
        <f>IF(kwyzy!K556=kwyzy!K557,1,0)</f>
        <v>0</v>
      </c>
      <c r="E556" s="11">
        <f t="shared" si="0"/>
        <v>0</v>
      </c>
    </row>
    <row r="557" ht="13.8" spans="1:5">
      <c r="A557" s="1">
        <f>IF(kwyzy!J557&gt;kwyzy!I558,1,0)</f>
        <v>0</v>
      </c>
      <c r="C557" s="10">
        <f>IF(kwyzy!J557&gt;kwyzy!I558,ABS(kwyzy!J557-kwyzy!I558),0)</f>
        <v>0</v>
      </c>
      <c r="D557" s="11">
        <f>IF(kwyzy!K557=kwyzy!K558,1,0)</f>
        <v>1</v>
      </c>
      <c r="E557" s="11">
        <f t="shared" si="0"/>
        <v>0</v>
      </c>
    </row>
    <row r="558" ht="13.8" spans="1:5">
      <c r="A558" s="1">
        <f>IF(kwyzy!J558&gt;kwyzy!I559,1,0)</f>
        <v>0</v>
      </c>
      <c r="C558" s="10">
        <f>IF(kwyzy!J558&gt;kwyzy!I559,ABS(kwyzy!J558-kwyzy!I559),0)</f>
        <v>0</v>
      </c>
      <c r="D558" s="11">
        <f>IF(kwyzy!K558=kwyzy!K559,1,0)</f>
        <v>1</v>
      </c>
      <c r="E558" s="11">
        <f t="shared" si="0"/>
        <v>0</v>
      </c>
    </row>
    <row r="559" ht="13.8" spans="1:5">
      <c r="A559" s="1">
        <f>IF(kwyzy!J559&gt;kwyzy!I560,1,0)</f>
        <v>0</v>
      </c>
      <c r="C559" s="10">
        <f>IF(kwyzy!J559&gt;kwyzy!I560,ABS(kwyzy!J559-kwyzy!I560),0)</f>
        <v>0</v>
      </c>
      <c r="D559" s="11">
        <f>IF(kwyzy!K559=kwyzy!K560,1,0)</f>
        <v>1</v>
      </c>
      <c r="E559" s="11">
        <f t="shared" si="0"/>
        <v>0</v>
      </c>
    </row>
    <row r="560" ht="13.8" spans="1:5">
      <c r="A560" s="1">
        <f>IF(kwyzy!J560&gt;kwyzy!I561,1,0)</f>
        <v>0</v>
      </c>
      <c r="C560" s="10">
        <f>IF(kwyzy!J560&gt;kwyzy!I561,ABS(kwyzy!J560-kwyzy!I561),0)</f>
        <v>0</v>
      </c>
      <c r="D560" s="11">
        <f>IF(kwyzy!K560=kwyzy!K561,1,0)</f>
        <v>1</v>
      </c>
      <c r="E560" s="11">
        <f t="shared" si="0"/>
        <v>0</v>
      </c>
    </row>
    <row r="561" ht="13.8" spans="1:5">
      <c r="A561" s="1">
        <f>IF(kwyzy!J561&gt;kwyzy!I562,1,0)</f>
        <v>1</v>
      </c>
      <c r="C561" s="10">
        <f>IF(kwyzy!J561&gt;kwyzy!I562,ABS(kwyzy!J561-kwyzy!I562),0)</f>
        <v>3</v>
      </c>
      <c r="D561" s="11">
        <f>IF(kwyzy!K561=kwyzy!K562,1,0)</f>
        <v>0</v>
      </c>
      <c r="E561" s="11">
        <f t="shared" si="0"/>
        <v>0</v>
      </c>
    </row>
    <row r="562" ht="13.8" spans="1:5">
      <c r="A562" s="1">
        <f>IF(kwyzy!J562&gt;kwyzy!I563,1,0)</f>
        <v>0</v>
      </c>
      <c r="C562" s="10">
        <f>IF(kwyzy!J562&gt;kwyzy!I563,ABS(kwyzy!J562-kwyzy!I563),0)</f>
        <v>0</v>
      </c>
      <c r="D562" s="11">
        <f>IF(kwyzy!K562=kwyzy!K563,1,0)</f>
        <v>0</v>
      </c>
      <c r="E562" s="11">
        <f t="shared" si="0"/>
        <v>0</v>
      </c>
    </row>
    <row r="563" ht="13.8" spans="1:5">
      <c r="A563" s="1">
        <f>IF(kwyzy!J563&gt;kwyzy!I564,1,0)</f>
        <v>0</v>
      </c>
      <c r="C563" s="10">
        <f>IF(kwyzy!J563&gt;kwyzy!I564,ABS(kwyzy!J563-kwyzy!I564),0)</f>
        <v>0</v>
      </c>
      <c r="D563" s="11">
        <f>IF(kwyzy!K563=kwyzy!K564,1,0)</f>
        <v>1</v>
      </c>
      <c r="E563" s="11">
        <f t="shared" si="0"/>
        <v>0</v>
      </c>
    </row>
    <row r="564" ht="13.8" spans="1:5">
      <c r="A564" s="1">
        <f>IF(kwyzy!J564&gt;kwyzy!I565,1,0)</f>
        <v>0</v>
      </c>
      <c r="C564" s="10">
        <f>IF(kwyzy!J564&gt;kwyzy!I565,ABS(kwyzy!J564-kwyzy!I565),0)</f>
        <v>0</v>
      </c>
      <c r="D564" s="11">
        <f>IF(kwyzy!K564=kwyzy!K565,1,0)</f>
        <v>1</v>
      </c>
      <c r="E564" s="11">
        <f t="shared" si="0"/>
        <v>0</v>
      </c>
    </row>
    <row r="565" ht="13.8" spans="1:5">
      <c r="A565" s="1">
        <f>IF(kwyzy!J565&gt;kwyzy!I566,1,0)</f>
        <v>1</v>
      </c>
      <c r="C565" s="10">
        <f>IF(kwyzy!J565&gt;kwyzy!I566,ABS(kwyzy!J565-kwyzy!I566),0)</f>
        <v>3</v>
      </c>
      <c r="D565" s="11">
        <f>IF(kwyzy!K565=kwyzy!K566,1,0)</f>
        <v>0</v>
      </c>
      <c r="E565" s="11">
        <f t="shared" si="0"/>
        <v>0</v>
      </c>
    </row>
    <row r="566" ht="13.8" spans="1:5">
      <c r="A566" s="1">
        <f>IF(kwyzy!J566&gt;kwyzy!I567,1,0)</f>
        <v>0</v>
      </c>
      <c r="C566" s="10">
        <f>IF(kwyzy!J566&gt;kwyzy!I567,ABS(kwyzy!J566-kwyzy!I567),0)</f>
        <v>0</v>
      </c>
      <c r="D566" s="11">
        <f>IF(kwyzy!K566=kwyzy!K567,1,0)</f>
        <v>1</v>
      </c>
      <c r="E566" s="11">
        <f t="shared" si="0"/>
        <v>0</v>
      </c>
    </row>
    <row r="567" ht="13.8" spans="1:5">
      <c r="A567" s="1">
        <f>IF(kwyzy!J567&gt;kwyzy!I568,1,0)</f>
        <v>0</v>
      </c>
      <c r="C567" s="10">
        <f>IF(kwyzy!J567&gt;kwyzy!I568,ABS(kwyzy!J567-kwyzy!I568),0)</f>
        <v>0</v>
      </c>
      <c r="D567" s="11">
        <f>IF(kwyzy!K567=kwyzy!K568,1,0)</f>
        <v>0</v>
      </c>
      <c r="E567" s="11">
        <f t="shared" si="0"/>
        <v>0</v>
      </c>
    </row>
    <row r="568" ht="13.8" spans="1:5">
      <c r="A568" s="1">
        <f>IF(kwyzy!J568&gt;kwyzy!I569,1,0)</f>
        <v>0</v>
      </c>
      <c r="C568" s="10">
        <f>IF(kwyzy!J568&gt;kwyzy!I569,ABS(kwyzy!J568-kwyzy!I569),0)</f>
        <v>0</v>
      </c>
      <c r="D568" s="11">
        <f>IF(kwyzy!K568=kwyzy!K569,1,0)</f>
        <v>1</v>
      </c>
      <c r="E568" s="11">
        <f t="shared" si="0"/>
        <v>0</v>
      </c>
    </row>
    <row r="569" ht="13.8" spans="1:5">
      <c r="A569" s="1">
        <f>IF(kwyzy!J569&gt;kwyzy!I570,1,0)</f>
        <v>1</v>
      </c>
      <c r="C569" s="10">
        <f>IF(kwyzy!J569&gt;kwyzy!I570,ABS(kwyzy!J569-kwyzy!I570),0)</f>
        <v>17</v>
      </c>
      <c r="D569" s="11">
        <f>IF(kwyzy!K569=kwyzy!K570,1,0)</f>
        <v>0</v>
      </c>
      <c r="E569" s="11">
        <f t="shared" si="0"/>
        <v>0</v>
      </c>
    </row>
    <row r="570" ht="13.8" spans="1:5">
      <c r="A570" s="1">
        <f>IF(kwyzy!J570&gt;kwyzy!I571,1,0)</f>
        <v>0</v>
      </c>
      <c r="C570" s="10">
        <f>IF(kwyzy!J570&gt;kwyzy!I571,ABS(kwyzy!J570-kwyzy!I571),0)</f>
        <v>0</v>
      </c>
      <c r="D570" s="11">
        <f>IF(kwyzy!K570=kwyzy!K571,1,0)</f>
        <v>1</v>
      </c>
      <c r="E570" s="11">
        <f t="shared" si="0"/>
        <v>0</v>
      </c>
    </row>
    <row r="571" ht="13.8" spans="1:5">
      <c r="A571" s="1">
        <f>IF(kwyzy!J571&gt;kwyzy!I572,1,0)</f>
        <v>0</v>
      </c>
      <c r="C571" s="10">
        <f>IF(kwyzy!J571&gt;kwyzy!I572,ABS(kwyzy!J571-kwyzy!I572),0)</f>
        <v>0</v>
      </c>
      <c r="D571" s="11">
        <f>IF(kwyzy!K571=kwyzy!K572,1,0)</f>
        <v>0</v>
      </c>
      <c r="E571" s="11">
        <f t="shared" si="0"/>
        <v>0</v>
      </c>
    </row>
    <row r="572" ht="13.8" spans="1:5">
      <c r="A572" s="1">
        <f>IF(kwyzy!J572&gt;kwyzy!I573,1,0)</f>
        <v>0</v>
      </c>
      <c r="C572" s="10">
        <f>IF(kwyzy!J572&gt;kwyzy!I573,ABS(kwyzy!J572-kwyzy!I573),0)</f>
        <v>0</v>
      </c>
      <c r="D572" s="11">
        <f>IF(kwyzy!K572=kwyzy!K573,1,0)</f>
        <v>1</v>
      </c>
      <c r="E572" s="11">
        <f t="shared" si="0"/>
        <v>0</v>
      </c>
    </row>
    <row r="573" ht="13.8" spans="1:5">
      <c r="A573" s="1">
        <f>IF(kwyzy!J573&gt;kwyzy!I574,1,0)</f>
        <v>0</v>
      </c>
      <c r="C573" s="10">
        <f>IF(kwyzy!J573&gt;kwyzy!I574,ABS(kwyzy!J573-kwyzy!I574),0)</f>
        <v>0</v>
      </c>
      <c r="D573" s="11">
        <f>IF(kwyzy!K573=kwyzy!K574,1,0)</f>
        <v>0</v>
      </c>
      <c r="E573" s="11">
        <f t="shared" si="0"/>
        <v>0</v>
      </c>
    </row>
    <row r="574" ht="13.8" spans="1:5">
      <c r="A574" s="1">
        <f>IF(kwyzy!J574&gt;kwyzy!I575,1,0)</f>
        <v>1</v>
      </c>
      <c r="C574" s="10">
        <f>IF(kwyzy!J574&gt;kwyzy!I575,ABS(kwyzy!J574-kwyzy!I575),0)</f>
        <v>7</v>
      </c>
      <c r="D574" s="11">
        <f>IF(kwyzy!K574=kwyzy!K575,1,0)</f>
        <v>1</v>
      </c>
      <c r="E574" s="11">
        <f t="shared" si="0"/>
        <v>7</v>
      </c>
    </row>
    <row r="575" ht="13.8" spans="1:5">
      <c r="A575" s="1">
        <f>IF(kwyzy!J575&gt;kwyzy!I576,1,0)</f>
        <v>0</v>
      </c>
      <c r="C575" s="10">
        <f>IF(kwyzy!J575&gt;kwyzy!I576,ABS(kwyzy!J575-kwyzy!I576),0)</f>
        <v>0</v>
      </c>
      <c r="D575" s="11">
        <f>IF(kwyzy!K575=kwyzy!K576,1,0)</f>
        <v>1</v>
      </c>
      <c r="E575" s="11">
        <f t="shared" si="0"/>
        <v>0</v>
      </c>
    </row>
    <row r="576" ht="13.8" spans="1:5">
      <c r="A576" s="1">
        <f>IF(kwyzy!J576&gt;kwyzy!I577,1,0)</f>
        <v>0</v>
      </c>
      <c r="C576" s="10">
        <f>IF(kwyzy!J576&gt;kwyzy!I577,ABS(kwyzy!J576-kwyzy!I577),0)</f>
        <v>0</v>
      </c>
      <c r="D576" s="11">
        <f>IF(kwyzy!K576=kwyzy!K577,1,0)</f>
        <v>0</v>
      </c>
      <c r="E576" s="11">
        <f t="shared" si="0"/>
        <v>0</v>
      </c>
    </row>
    <row r="577" ht="13.8" spans="1:5">
      <c r="A577" s="1">
        <f>IF(kwyzy!J577&gt;kwyzy!I578,1,0)</f>
        <v>0</v>
      </c>
      <c r="C577" s="10">
        <f>IF(kwyzy!J577&gt;kwyzy!I578,ABS(kwyzy!J577-kwyzy!I578),0)</f>
        <v>0</v>
      </c>
      <c r="D577" s="11">
        <f>IF(kwyzy!K577=kwyzy!K578,1,0)</f>
        <v>0</v>
      </c>
      <c r="E577" s="11">
        <f t="shared" si="0"/>
        <v>0</v>
      </c>
    </row>
    <row r="578" ht="13.8" spans="1:5">
      <c r="A578" s="1">
        <f>IF(kwyzy!J578&gt;kwyzy!I579,1,0)</f>
        <v>0</v>
      </c>
      <c r="C578" s="10">
        <f>IF(kwyzy!J578&gt;kwyzy!I579,ABS(kwyzy!J578-kwyzy!I579),0)</f>
        <v>0</v>
      </c>
      <c r="D578" s="11">
        <f>IF(kwyzy!K578=kwyzy!K579,1,0)</f>
        <v>0</v>
      </c>
      <c r="E578" s="11">
        <f t="shared" si="0"/>
        <v>0</v>
      </c>
    </row>
    <row r="579" ht="13.8" spans="1:5">
      <c r="A579" s="1">
        <f>IF(kwyzy!J579&gt;kwyzy!I580,1,0)</f>
        <v>0</v>
      </c>
      <c r="C579" s="10">
        <f>IF(kwyzy!J579&gt;kwyzy!I580,ABS(kwyzy!J579-kwyzy!I580),0)</f>
        <v>0</v>
      </c>
      <c r="D579" s="11">
        <f>IF(kwyzy!K579=kwyzy!K580,1,0)</f>
        <v>1</v>
      </c>
      <c r="E579" s="11">
        <f t="shared" si="0"/>
        <v>0</v>
      </c>
    </row>
    <row r="580" ht="13.8" spans="1:5">
      <c r="A580" s="1">
        <f>IF(kwyzy!J580&gt;kwyzy!I581,1,0)</f>
        <v>0</v>
      </c>
      <c r="C580" s="10">
        <f>IF(kwyzy!J580&gt;kwyzy!I581,ABS(kwyzy!J580-kwyzy!I581),0)</f>
        <v>0</v>
      </c>
      <c r="D580" s="11">
        <f>IF(kwyzy!K580=kwyzy!K581,1,0)</f>
        <v>1</v>
      </c>
      <c r="E580" s="11">
        <f t="shared" si="0"/>
        <v>0</v>
      </c>
    </row>
    <row r="581" ht="13.8" spans="1:5">
      <c r="A581" s="1">
        <f>IF(kwyzy!J581&gt;kwyzy!I582,1,0)</f>
        <v>0</v>
      </c>
      <c r="C581" s="10">
        <f>IF(kwyzy!J581&gt;kwyzy!I582,ABS(kwyzy!J581-kwyzy!I582),0)</f>
        <v>0</v>
      </c>
      <c r="D581" s="11">
        <f>IF(kwyzy!K581=kwyzy!K582,1,0)</f>
        <v>1</v>
      </c>
      <c r="E581" s="11">
        <f t="shared" si="0"/>
        <v>0</v>
      </c>
    </row>
    <row r="582" ht="13.8" spans="1:5">
      <c r="A582" s="1">
        <f>IF(kwyzy!J582&gt;kwyzy!I583,1,0)</f>
        <v>0</v>
      </c>
      <c r="C582" s="10">
        <f>IF(kwyzy!J582&gt;kwyzy!I583,ABS(kwyzy!J582-kwyzy!I583),0)</f>
        <v>0</v>
      </c>
      <c r="D582" s="11">
        <f>IF(kwyzy!K582=kwyzy!K583,1,0)</f>
        <v>0</v>
      </c>
      <c r="E582" s="11">
        <f t="shared" si="0"/>
        <v>0</v>
      </c>
    </row>
    <row r="583" ht="13.8" spans="1:5">
      <c r="A583" s="1">
        <f>IF(kwyzy!J583&gt;kwyzy!I584,1,0)</f>
        <v>0</v>
      </c>
      <c r="C583" s="10">
        <f>IF(kwyzy!J583&gt;kwyzy!I584,ABS(kwyzy!J583-kwyzy!I584),0)</f>
        <v>0</v>
      </c>
      <c r="D583" s="11">
        <f>IF(kwyzy!K583=kwyzy!K584,1,0)</f>
        <v>1</v>
      </c>
      <c r="E583" s="11">
        <f t="shared" si="0"/>
        <v>0</v>
      </c>
    </row>
    <row r="584" ht="13.8" spans="1:5">
      <c r="A584" s="1">
        <v>0</v>
      </c>
      <c r="C584" s="10">
        <f>IF(kwyzy!J584&gt;kwyzy!I585,ABS(kwyzy!J584-kwyzy!I585),0)</f>
        <v>0</v>
      </c>
      <c r="D584" s="11">
        <f>IF(kwyzy!K584=kwyzy!K585,1,0)</f>
        <v>0</v>
      </c>
      <c r="E584" s="11">
        <f t="shared" si="0"/>
        <v>0</v>
      </c>
    </row>
    <row r="585" ht="13.8" spans="1:5">
      <c r="A585" s="1">
        <f>IF(kwyzy!J585&gt;kwyzy!I586,1,0)</f>
        <v>0</v>
      </c>
      <c r="C585" s="10">
        <f>IF(kwyzy!J585&gt;kwyzy!I586,ABS(kwyzy!J585-kwyzy!I586),0)</f>
        <v>0</v>
      </c>
      <c r="D585" s="11">
        <f>IF(kwyzy!K585=kwyzy!K586,1,0)</f>
        <v>1</v>
      </c>
      <c r="E585" s="11">
        <f t="shared" si="0"/>
        <v>0</v>
      </c>
    </row>
    <row r="586" ht="13.8" spans="1:5">
      <c r="A586" s="1">
        <f>IF(kwyzy!J586&gt;kwyzy!I587,1,0)</f>
        <v>0</v>
      </c>
      <c r="C586" s="10">
        <v>0</v>
      </c>
      <c r="D586" s="11">
        <f>IF(kwyzy!K586=kwyzy!K587,1,0)</f>
        <v>1</v>
      </c>
      <c r="E586" s="11">
        <f t="shared" si="0"/>
        <v>0</v>
      </c>
    </row>
    <row r="587" ht="13.8" spans="1:5">
      <c r="A587" s="1">
        <f>IF(kwyzy!J587&gt;kwyzy!I588,1,0)</f>
        <v>0</v>
      </c>
      <c r="C587" s="10">
        <f>IF(kwyzy!J587&gt;kwyzy!I588,ABS(kwyzy!J587-kwyzy!I588),0)</f>
        <v>0</v>
      </c>
      <c r="D587" s="11">
        <f>IF(kwyzy!K587=kwyzy!K588,1,0)</f>
        <v>1</v>
      </c>
      <c r="E587" s="11">
        <f t="shared" si="0"/>
        <v>0</v>
      </c>
    </row>
    <row r="588" ht="13.8" spans="1:5">
      <c r="A588" s="1">
        <f>IF(kwyzy!J588&gt;kwyzy!I589,1,0)</f>
        <v>0</v>
      </c>
      <c r="C588" s="10">
        <f>IF(kwyzy!J588&gt;kwyzy!I589,ABS(kwyzy!J588-kwyzy!I589),0)</f>
        <v>0</v>
      </c>
      <c r="D588" s="11">
        <f>IF(kwyzy!K588=kwyzy!K589,1,0)</f>
        <v>1</v>
      </c>
      <c r="E588" s="11">
        <f t="shared" si="0"/>
        <v>0</v>
      </c>
    </row>
    <row r="589" ht="13.8" spans="1:5">
      <c r="A589" s="1">
        <f>IF(kwyzy!J589&gt;kwyzy!I590,1,0)</f>
        <v>0</v>
      </c>
      <c r="C589" s="10">
        <f>IF(kwyzy!J589&gt;kwyzy!I590,ABS(kwyzy!J589-kwyzy!I590),0)</f>
        <v>0</v>
      </c>
      <c r="D589" s="11">
        <f>IF(kwyzy!K589=kwyzy!K590,1,0)</f>
        <v>1</v>
      </c>
      <c r="E589" s="11">
        <f t="shared" si="0"/>
        <v>0</v>
      </c>
    </row>
    <row r="590" ht="13.8" spans="1:5">
      <c r="A590" s="1">
        <f>IF(kwyzy!J590&gt;kwyzy!I591,1,0)</f>
        <v>0</v>
      </c>
      <c r="C590" s="10">
        <f>IF(kwyzy!J590&gt;kwyzy!I591,ABS(kwyzy!J590-kwyzy!I591),0)</f>
        <v>0</v>
      </c>
      <c r="D590" s="11">
        <f>IF(kwyzy!K590=kwyzy!K591,1,0)</f>
        <v>1</v>
      </c>
      <c r="E590" s="11">
        <f t="shared" si="0"/>
        <v>0</v>
      </c>
    </row>
    <row r="591" ht="13.8" spans="1:5">
      <c r="A591" s="1">
        <f>IF(kwyzy!J591&gt;kwyzy!I592,1,0)</f>
        <v>1</v>
      </c>
      <c r="C591" s="10">
        <f>IF(kwyzy!J591&gt;kwyzy!I592,ABS(kwyzy!J591-kwyzy!I592),0)</f>
        <v>13</v>
      </c>
      <c r="D591" s="11">
        <f>IF(kwyzy!K591=kwyzy!K592,1,0)</f>
        <v>1</v>
      </c>
      <c r="E591" s="11">
        <f t="shared" si="0"/>
        <v>13</v>
      </c>
    </row>
    <row r="592" ht="13.8" spans="1:5">
      <c r="A592" s="1">
        <f>IF(kwyzy!J592&gt;kwyzy!I593,1,0)</f>
        <v>0</v>
      </c>
      <c r="C592" s="10">
        <f>IF(kwyzy!J592&gt;kwyzy!I593,ABS(kwyzy!J592-kwyzy!I593),0)</f>
        <v>0</v>
      </c>
      <c r="D592" s="11">
        <f>IF(kwyzy!K592=kwyzy!K593,1,0)</f>
        <v>1</v>
      </c>
      <c r="E592" s="11">
        <f t="shared" si="0"/>
        <v>0</v>
      </c>
    </row>
    <row r="593" ht="13.8" spans="1:5">
      <c r="A593" s="1">
        <f>IF(kwyzy!J593&gt;kwyzy!I594,1,0)</f>
        <v>0</v>
      </c>
      <c r="C593" s="10">
        <f>IF(kwyzy!J593&gt;kwyzy!I594,ABS(kwyzy!J593-kwyzy!I594),0)</f>
        <v>0</v>
      </c>
      <c r="D593" s="11">
        <f>IF(kwyzy!K593=kwyzy!K594,1,0)</f>
        <v>0</v>
      </c>
      <c r="E593" s="11">
        <f t="shared" si="0"/>
        <v>0</v>
      </c>
    </row>
    <row r="594" ht="13.8" spans="1:5">
      <c r="A594" s="1">
        <f>IF(kwyzy!J594&gt;kwyzy!I595,1,0)</f>
        <v>0</v>
      </c>
      <c r="C594" s="10">
        <f>IF(kwyzy!J594&gt;kwyzy!I595,ABS(kwyzy!J594-kwyzy!I595),0)</f>
        <v>0</v>
      </c>
      <c r="D594" s="11">
        <f>IF(kwyzy!K594=kwyzy!K595,1,0)</f>
        <v>1</v>
      </c>
      <c r="E594" s="11">
        <f t="shared" si="0"/>
        <v>0</v>
      </c>
    </row>
    <row r="595" ht="13.8" spans="1:5">
      <c r="A595" s="1">
        <f>IF(kwyzy!J595&gt;kwyzy!I596,1,0)</f>
        <v>0</v>
      </c>
      <c r="C595" s="10">
        <f>IF(kwyzy!J595&gt;kwyzy!I596,ABS(kwyzy!J595-kwyzy!I596),0)</f>
        <v>0</v>
      </c>
      <c r="D595" s="11">
        <f>IF(kwyzy!K595=kwyzy!K596,1,0)</f>
        <v>0</v>
      </c>
      <c r="E595" s="11">
        <f t="shared" si="0"/>
        <v>0</v>
      </c>
    </row>
    <row r="596" ht="13.8" spans="1:5">
      <c r="A596" s="1">
        <f>IF(kwyzy!J596&gt;kwyzy!I597,1,0)</f>
        <v>1</v>
      </c>
      <c r="C596" s="10">
        <f>IF(kwyzy!J596&gt;kwyzy!I597,ABS(kwyzy!J596-kwyzy!I597),0)</f>
        <v>3</v>
      </c>
      <c r="D596" s="11">
        <f>IF(kwyzy!K596=kwyzy!K597,1,0)</f>
        <v>0</v>
      </c>
      <c r="E596" s="11">
        <f t="shared" si="0"/>
        <v>0</v>
      </c>
    </row>
    <row r="597" ht="13.8" spans="1:5">
      <c r="A597" s="1">
        <f>IF(kwyzy!J597&gt;kwyzy!I598,1,0)</f>
        <v>0</v>
      </c>
      <c r="C597" s="10">
        <f>IF(kwyzy!J597&gt;kwyzy!I598,ABS(kwyzy!J597-kwyzy!I598),0)</f>
        <v>0</v>
      </c>
      <c r="D597" s="11">
        <f>IF(kwyzy!K597=kwyzy!K598,1,0)</f>
        <v>0</v>
      </c>
      <c r="E597" s="11">
        <f t="shared" si="0"/>
        <v>0</v>
      </c>
    </row>
    <row r="598" ht="13.8" spans="1:5">
      <c r="A598" s="1">
        <f>IF(kwyzy!J598&gt;kwyzy!I599,1,0)</f>
        <v>1</v>
      </c>
      <c r="C598" s="10">
        <f>IF(kwyzy!J598&gt;kwyzy!I599,ABS(kwyzy!J598-kwyzy!I599),0)</f>
        <v>22</v>
      </c>
      <c r="D598" s="11">
        <f>IF(kwyzy!K598=kwyzy!K599,1,0)</f>
        <v>0</v>
      </c>
      <c r="E598" s="11">
        <f t="shared" si="0"/>
        <v>0</v>
      </c>
    </row>
    <row r="599" ht="13.8" spans="1:5">
      <c r="A599" s="1">
        <f>IF(kwyzy!J599&gt;kwyzy!I600,1,0)</f>
        <v>0</v>
      </c>
      <c r="C599" s="10">
        <f>IF(kwyzy!J599&gt;kwyzy!I600,ABS(kwyzy!J599-kwyzy!I600),0)</f>
        <v>0</v>
      </c>
      <c r="D599" s="11">
        <f>IF(kwyzy!K599=kwyzy!K600,1,0)</f>
        <v>0</v>
      </c>
      <c r="E599" s="11">
        <f t="shared" si="0"/>
        <v>0</v>
      </c>
    </row>
    <row r="600" ht="13.8" spans="1:5">
      <c r="A600" s="1">
        <f>IF(kwyzy!J600&gt;kwyzy!I601,1,0)</f>
        <v>0</v>
      </c>
      <c r="C600" s="10">
        <f>IF(kwyzy!J600&gt;kwyzy!I601,ABS(kwyzy!J600-kwyzy!I601),0)</f>
        <v>0</v>
      </c>
      <c r="D600" s="11">
        <f>IF(kwyzy!K600=kwyzy!K601,1,0)</f>
        <v>0</v>
      </c>
      <c r="E600" s="11">
        <f t="shared" si="0"/>
        <v>0</v>
      </c>
    </row>
    <row r="601" ht="13.8" spans="1:5">
      <c r="A601" s="1">
        <f>IF(kwyzy!J601&gt;kwyzy!I602,1,0)</f>
        <v>0</v>
      </c>
      <c r="C601" s="10">
        <f>IF(kwyzy!J601&gt;kwyzy!I602,ABS(kwyzy!J601-kwyzy!I602),0)</f>
        <v>0</v>
      </c>
      <c r="D601" s="11">
        <f>IF(kwyzy!K601=kwyzy!K602,1,0)</f>
        <v>1</v>
      </c>
      <c r="E601" s="11">
        <f t="shared" si="0"/>
        <v>0</v>
      </c>
    </row>
    <row r="602" ht="13.8" spans="1:5">
      <c r="A602" s="1">
        <v>0</v>
      </c>
      <c r="C602" s="10">
        <f>IF(kwyzy!J602&gt;kwyzy!I603,ABS(kwyzy!J602-kwyzy!I603),0)</f>
        <v>0</v>
      </c>
      <c r="D602" s="11">
        <f>IF(kwyzy!K602=kwyzy!K603,1,0)</f>
        <v>0</v>
      </c>
      <c r="E602" s="11">
        <f t="shared" si="0"/>
        <v>0</v>
      </c>
    </row>
    <row r="603" ht="13.8" spans="1:5">
      <c r="A603" s="1">
        <f>IF(kwyzy!J603&gt;kwyzy!I604,1,0)</f>
        <v>0</v>
      </c>
      <c r="C603" s="10">
        <f>IF(kwyzy!J603&gt;kwyzy!I604,ABS(kwyzy!J603-kwyzy!I604),0)</f>
        <v>0</v>
      </c>
      <c r="D603" s="11">
        <f>IF(kwyzy!K603=kwyzy!K604,1,0)</f>
        <v>1</v>
      </c>
      <c r="E603" s="11">
        <f t="shared" si="0"/>
        <v>0</v>
      </c>
    </row>
    <row r="604" ht="13.8" spans="1:5">
      <c r="A604" s="1">
        <f>IF(kwyzy!J604&gt;kwyzy!I605,1,0)</f>
        <v>0</v>
      </c>
      <c r="C604" s="10">
        <f>IF(kwyzy!J604&gt;kwyzy!I605,ABS(kwyzy!J604-kwyzy!I605),0)</f>
        <v>0</v>
      </c>
      <c r="D604" s="11">
        <f>IF(kwyzy!K604=kwyzy!K605,1,0)</f>
        <v>0</v>
      </c>
      <c r="E604" s="11">
        <f t="shared" si="0"/>
        <v>0</v>
      </c>
    </row>
    <row r="605" ht="13.8" spans="1:5">
      <c r="A605" s="1">
        <f>IF(kwyzy!J605&gt;kwyzy!I606,1,0)</f>
        <v>0</v>
      </c>
      <c r="C605" s="10">
        <f>IF(kwyzy!J605&gt;kwyzy!I606,ABS(kwyzy!J605-kwyzy!I606),0)</f>
        <v>0</v>
      </c>
      <c r="D605" s="11">
        <f>IF(kwyzy!K605=kwyzy!K606,1,0)</f>
        <v>1</v>
      </c>
      <c r="E605" s="11">
        <f t="shared" si="0"/>
        <v>0</v>
      </c>
    </row>
    <row r="606" ht="13.8" spans="1:5">
      <c r="A606" s="1">
        <f>IF(kwyzy!J606&gt;kwyzy!I607,1,0)</f>
        <v>0</v>
      </c>
      <c r="C606" s="10">
        <f>IF(kwyzy!J606&gt;kwyzy!I607,ABS(kwyzy!J606-kwyzy!I607),0)</f>
        <v>0</v>
      </c>
      <c r="D606" s="11">
        <f>IF(kwyzy!K606=kwyzy!K607,1,0)</f>
        <v>0</v>
      </c>
      <c r="E606" s="11">
        <f t="shared" si="0"/>
        <v>0</v>
      </c>
    </row>
    <row r="607" ht="13.8" spans="1:5">
      <c r="A607" s="1">
        <f>IF(kwyzy!J607&gt;kwyzy!I608,1,0)</f>
        <v>0</v>
      </c>
      <c r="C607" s="10">
        <f>IF(kwyzy!J607&gt;kwyzy!I608,ABS(kwyzy!J607-kwyzy!I608),0)</f>
        <v>0</v>
      </c>
      <c r="D607" s="11">
        <f>IF(kwyzy!K607=kwyzy!K608,1,0)</f>
        <v>0</v>
      </c>
      <c r="E607" s="11">
        <f t="shared" si="0"/>
        <v>0</v>
      </c>
    </row>
    <row r="608" ht="13.8" spans="1:5">
      <c r="A608" s="1">
        <f>IF(kwyzy!J608&gt;kwyzy!I609,1,0)</f>
        <v>0</v>
      </c>
      <c r="C608" s="10">
        <v>0</v>
      </c>
      <c r="D608" s="11">
        <f>IF(kwyzy!K608=kwyzy!K609,1,0)</f>
        <v>0</v>
      </c>
      <c r="E608" s="11">
        <f t="shared" si="0"/>
        <v>0</v>
      </c>
    </row>
    <row r="609" ht="13.8" spans="1:5">
      <c r="A609" s="1">
        <f>IF(kwyzy!J609&gt;kwyzy!I610,1,0)</f>
        <v>0</v>
      </c>
      <c r="C609" s="10">
        <f>IF(kwyzy!J609&gt;kwyzy!I610,ABS(kwyzy!J609-kwyzy!I610),0)</f>
        <v>0</v>
      </c>
      <c r="D609" s="11">
        <f>IF(kwyzy!K609=kwyzy!K610,1,0)</f>
        <v>0</v>
      </c>
      <c r="E609" s="11">
        <f t="shared" si="0"/>
        <v>0</v>
      </c>
    </row>
    <row r="610" ht="13.8" spans="1:5">
      <c r="A610" s="1">
        <f>IF(kwyzy!J610&gt;kwyzy!I611,1,0)</f>
        <v>0</v>
      </c>
      <c r="C610" s="10">
        <f>IF(kwyzy!J610&gt;kwyzy!I611,ABS(kwyzy!J610-kwyzy!I611),0)</f>
        <v>0</v>
      </c>
      <c r="D610" s="11">
        <f>IF(kwyzy!K610=kwyzy!K611,1,0)</f>
        <v>1</v>
      </c>
      <c r="E610" s="11">
        <f t="shared" si="0"/>
        <v>0</v>
      </c>
    </row>
    <row r="611" ht="13.8" spans="1:5">
      <c r="A611" s="1">
        <f>IF(kwyzy!J611&gt;kwyzy!I612,1,0)</f>
        <v>1</v>
      </c>
      <c r="C611" s="10">
        <f>IF(kwyzy!J611&gt;kwyzy!I612,ABS(kwyzy!J611-kwyzy!I612),0)</f>
        <v>3</v>
      </c>
      <c r="D611" s="11">
        <f>IF(kwyzy!K611=kwyzy!K612,1,0)</f>
        <v>1</v>
      </c>
      <c r="E611" s="11">
        <f t="shared" si="0"/>
        <v>3</v>
      </c>
    </row>
    <row r="612" ht="13.8" spans="1:5">
      <c r="A612" s="1">
        <f>IF(kwyzy!J612&gt;kwyzy!I613,1,0)</f>
        <v>0</v>
      </c>
      <c r="C612" s="10">
        <f>IF(kwyzy!J612&gt;kwyzy!I613,ABS(kwyzy!J612-kwyzy!I613),0)</f>
        <v>0</v>
      </c>
      <c r="D612" s="11">
        <f>IF(kwyzy!K612=kwyzy!K613,1,0)</f>
        <v>1</v>
      </c>
      <c r="E612" s="11">
        <f t="shared" si="0"/>
        <v>0</v>
      </c>
    </row>
    <row r="613" ht="13.8" spans="1:5">
      <c r="A613" s="1">
        <f>IF(kwyzy!J613&gt;kwyzy!I614,1,0)</f>
        <v>0</v>
      </c>
      <c r="C613" s="10">
        <f>IF(kwyzy!J613&gt;kwyzy!I614,ABS(kwyzy!J613-kwyzy!I614),0)</f>
        <v>0</v>
      </c>
      <c r="D613" s="11">
        <f>IF(kwyzy!K613=kwyzy!K614,1,0)</f>
        <v>1</v>
      </c>
      <c r="E613" s="11">
        <f t="shared" si="0"/>
        <v>0</v>
      </c>
    </row>
    <row r="614" ht="13.8" spans="1:5">
      <c r="A614" s="1">
        <f>IF(kwyzy!J614&gt;kwyzy!I615,1,0)</f>
        <v>0</v>
      </c>
      <c r="C614" s="10">
        <f>IF(kwyzy!J614&gt;kwyzy!I615,ABS(kwyzy!J614-kwyzy!I615),0)</f>
        <v>0</v>
      </c>
      <c r="D614" s="11">
        <f>IF(kwyzy!K614=kwyzy!K615,1,0)</f>
        <v>0</v>
      </c>
      <c r="E614" s="11">
        <f t="shared" si="0"/>
        <v>0</v>
      </c>
    </row>
    <row r="615" ht="13.8" spans="1:5">
      <c r="A615" s="1">
        <f>IF(kwyzy!J615&gt;kwyzy!I616,1,0)</f>
        <v>0</v>
      </c>
      <c r="C615" s="10">
        <f>IF(kwyzy!J615&gt;kwyzy!I616,ABS(kwyzy!J615-kwyzy!I616),0)</f>
        <v>0</v>
      </c>
      <c r="D615" s="11">
        <f>IF(kwyzy!K615=kwyzy!K616,1,0)</f>
        <v>1</v>
      </c>
      <c r="E615" s="11">
        <f t="shared" si="0"/>
        <v>0</v>
      </c>
    </row>
    <row r="616" ht="13.8" spans="1:5">
      <c r="A616" s="1">
        <f>IF(kwyzy!J616&gt;kwyzy!I617,1,0)</f>
        <v>0</v>
      </c>
      <c r="C616" s="10">
        <f>IF(kwyzy!J616&gt;kwyzy!I617,ABS(kwyzy!J616-kwyzy!I617),0)</f>
        <v>0</v>
      </c>
      <c r="D616" s="11">
        <f>IF(kwyzy!K616=kwyzy!K617,1,0)</f>
        <v>1</v>
      </c>
      <c r="E616" s="11">
        <f t="shared" si="0"/>
        <v>0</v>
      </c>
    </row>
    <row r="617" ht="13.8" spans="1:5">
      <c r="A617" s="1">
        <f>IF(kwyzy!J617&gt;kwyzy!I618,1,0)</f>
        <v>0</v>
      </c>
      <c r="C617" s="10">
        <f>IF(kwyzy!J617&gt;kwyzy!I618,ABS(kwyzy!J617-kwyzy!I618),0)</f>
        <v>0</v>
      </c>
      <c r="D617" s="11">
        <f>IF(kwyzy!K617=kwyzy!K618,1,0)</f>
        <v>0</v>
      </c>
      <c r="E617" s="11">
        <f t="shared" si="0"/>
        <v>0</v>
      </c>
    </row>
    <row r="618" ht="13.8" spans="1:5">
      <c r="A618" s="1">
        <f>IF(kwyzy!J618&gt;kwyzy!I619,1,0)</f>
        <v>0</v>
      </c>
      <c r="C618" s="10">
        <f>IF(kwyzy!J618&gt;kwyzy!I619,ABS(kwyzy!J618-kwyzy!I619),0)</f>
        <v>0</v>
      </c>
      <c r="D618" s="11">
        <f>IF(kwyzy!K618=kwyzy!K619,1,0)</f>
        <v>1</v>
      </c>
      <c r="E618" s="11">
        <f t="shared" si="0"/>
        <v>0</v>
      </c>
    </row>
    <row r="619" ht="13.8" spans="1:5">
      <c r="A619" s="1">
        <f>IF(kwyzy!J619&gt;kwyzy!I620,1,0)</f>
        <v>0</v>
      </c>
      <c r="C619" s="10">
        <v>0</v>
      </c>
      <c r="D619" s="11">
        <f>IF(kwyzy!K619=kwyzy!K620,1,0)</f>
        <v>1</v>
      </c>
      <c r="E619" s="11">
        <f t="shared" si="0"/>
        <v>0</v>
      </c>
    </row>
    <row r="620" ht="13.8" spans="1:5">
      <c r="A620" s="1">
        <f>IF(kwyzy!J620&gt;kwyzy!I621,1,0)</f>
        <v>0</v>
      </c>
      <c r="C620" s="10">
        <v>0</v>
      </c>
      <c r="D620" s="11">
        <f>IF(kwyzy!K620=kwyzy!K621,1,0)</f>
        <v>1</v>
      </c>
      <c r="E620" s="11">
        <f t="shared" si="0"/>
        <v>0</v>
      </c>
    </row>
    <row r="621" ht="13.8" spans="1:5">
      <c r="A621" s="1">
        <f>IF(kwyzy!J621&gt;kwyzy!I622,1,0)</f>
        <v>0</v>
      </c>
      <c r="C621" s="10">
        <f>IF(kwyzy!J621&gt;kwyzy!I622,ABS(kwyzy!J621-kwyzy!I622),0)</f>
        <v>0</v>
      </c>
      <c r="D621" s="11">
        <f>IF(kwyzy!K621=kwyzy!K622,1,0)</f>
        <v>1</v>
      </c>
      <c r="E621" s="11">
        <f t="shared" si="0"/>
        <v>0</v>
      </c>
    </row>
    <row r="622" ht="13.8" spans="1:5">
      <c r="A622" s="1">
        <f>IF(kwyzy!J622&gt;kwyzy!I623,1,0)</f>
        <v>0</v>
      </c>
      <c r="C622" s="10">
        <f>IF(kwyzy!J622&gt;kwyzy!I623,ABS(kwyzy!J622-kwyzy!I623),0)</f>
        <v>0</v>
      </c>
      <c r="D622" s="11">
        <f>IF(kwyzy!K622=kwyzy!K623,1,0)</f>
        <v>0</v>
      </c>
      <c r="E622" s="11">
        <f t="shared" si="0"/>
        <v>0</v>
      </c>
    </row>
    <row r="623" ht="13.8" spans="1:5">
      <c r="A623" s="1">
        <f>IF(kwyzy!J623&gt;kwyzy!I624,1,0)</f>
        <v>0</v>
      </c>
      <c r="C623" s="10">
        <f>IF(kwyzy!J623&gt;kwyzy!I624,ABS(kwyzy!J623-kwyzy!I624),0)</f>
        <v>0</v>
      </c>
      <c r="D623" s="11">
        <f>IF(kwyzy!K623=kwyzy!K624,1,0)</f>
        <v>1</v>
      </c>
      <c r="E623" s="11">
        <f t="shared" si="0"/>
        <v>0</v>
      </c>
    </row>
    <row r="624" ht="13.8" spans="1:5">
      <c r="A624" s="1">
        <f>IF(kwyzy!J624&gt;kwyzy!I625,1,0)</f>
        <v>0</v>
      </c>
      <c r="C624" s="10">
        <f>IF(kwyzy!J624&gt;kwyzy!I625,ABS(kwyzy!J624-kwyzy!I625),0)</f>
        <v>0</v>
      </c>
      <c r="D624" s="11">
        <f>IF(kwyzy!K624=kwyzy!K625,1,0)</f>
        <v>0</v>
      </c>
      <c r="E624" s="11">
        <f t="shared" si="0"/>
        <v>0</v>
      </c>
    </row>
    <row r="625" ht="13.8" spans="1:5">
      <c r="A625" s="1">
        <f>IF(kwyzy!J625&gt;kwyzy!I626,1,0)</f>
        <v>1</v>
      </c>
      <c r="C625" s="10">
        <f>IF(kwyzy!J625&gt;kwyzy!I626,ABS(kwyzy!J625-kwyzy!I626),0)</f>
        <v>3</v>
      </c>
      <c r="D625" s="11">
        <f>IF(kwyzy!K625=kwyzy!K626,1,0)</f>
        <v>1</v>
      </c>
      <c r="E625" s="11">
        <f t="shared" si="0"/>
        <v>3</v>
      </c>
    </row>
    <row r="626" ht="13.8" spans="1:5">
      <c r="A626" s="1">
        <f>IF(kwyzy!J626&gt;kwyzy!I627,1,0)</f>
        <v>0</v>
      </c>
      <c r="C626" s="10">
        <f>IF(kwyzy!J626&gt;kwyzy!I627,ABS(kwyzy!J626-kwyzy!I627),0)</f>
        <v>0</v>
      </c>
      <c r="D626" s="11">
        <f>IF(kwyzy!K626=kwyzy!K627,1,0)</f>
        <v>1</v>
      </c>
      <c r="E626" s="11">
        <f t="shared" si="0"/>
        <v>0</v>
      </c>
    </row>
    <row r="627" ht="13.8" spans="1:5">
      <c r="A627" s="1">
        <f>IF(kwyzy!J627&gt;kwyzy!I628,1,0)</f>
        <v>0</v>
      </c>
      <c r="C627" s="10">
        <f>IF(kwyzy!J627&gt;kwyzy!I628,ABS(kwyzy!J627-kwyzy!I628),0)</f>
        <v>0</v>
      </c>
      <c r="D627" s="11">
        <f>IF(kwyzy!K627=kwyzy!K628,1,0)</f>
        <v>0</v>
      </c>
      <c r="E627" s="11">
        <f t="shared" si="0"/>
        <v>0</v>
      </c>
    </row>
    <row r="628" ht="13.8" spans="1:5">
      <c r="A628" s="1">
        <f>IF(kwyzy!J628&gt;kwyzy!I629,1,0)</f>
        <v>0</v>
      </c>
      <c r="C628" s="10">
        <f>IF(kwyzy!J628&gt;kwyzy!I629,ABS(kwyzy!J628-kwyzy!I629),0)</f>
        <v>0</v>
      </c>
      <c r="D628" s="11">
        <f>IF(kwyzy!K628=kwyzy!K629,1,0)</f>
        <v>1</v>
      </c>
      <c r="E628" s="11">
        <f t="shared" si="0"/>
        <v>0</v>
      </c>
    </row>
    <row r="629" ht="13.8" spans="1:5">
      <c r="A629" s="1">
        <f>IF(kwyzy!J629&gt;kwyzy!I630,1,0)</f>
        <v>1</v>
      </c>
      <c r="C629" s="10">
        <f>IF(kwyzy!J629&gt;kwyzy!I630,ABS(kwyzy!J629-kwyzy!I630),0)</f>
        <v>7</v>
      </c>
      <c r="D629" s="11">
        <f>IF(kwyzy!K629=kwyzy!K630,1,0)</f>
        <v>1</v>
      </c>
      <c r="E629" s="11">
        <f t="shared" si="0"/>
        <v>7</v>
      </c>
    </row>
    <row r="630" ht="13.8" spans="1:5">
      <c r="A630" s="1">
        <f>IF(kwyzy!J630&gt;kwyzy!I631,1,0)</f>
        <v>0</v>
      </c>
      <c r="C630" s="10">
        <f>IF(kwyzy!J630&gt;kwyzy!I631,ABS(kwyzy!J630-kwyzy!I631),0)</f>
        <v>0</v>
      </c>
      <c r="D630" s="11">
        <f>IF(kwyzy!K630=kwyzy!K631,1,0)</f>
        <v>1</v>
      </c>
      <c r="E630" s="11">
        <f t="shared" si="0"/>
        <v>0</v>
      </c>
    </row>
    <row r="631" ht="13.8" spans="1:5">
      <c r="A631" s="1">
        <f>IF(kwyzy!J631&gt;kwyzy!I632,1,0)</f>
        <v>1</v>
      </c>
      <c r="C631" s="10">
        <f>IF(kwyzy!J631&gt;kwyzy!I632,ABS(kwyzy!J631-kwyzy!I632),0)</f>
        <v>16</v>
      </c>
      <c r="D631" s="11">
        <f>IF(kwyzy!K631=kwyzy!K632,1,0)</f>
        <v>1</v>
      </c>
      <c r="E631" s="11">
        <f t="shared" si="0"/>
        <v>16</v>
      </c>
    </row>
    <row r="632" ht="13.8" spans="1:5">
      <c r="A632" s="1">
        <f>IF(kwyzy!J632&gt;kwyzy!I633,1,0)</f>
        <v>0</v>
      </c>
      <c r="C632" s="10">
        <f>IF(kwyzy!J632&gt;kwyzy!I633,ABS(kwyzy!J632-kwyzy!I633),0)</f>
        <v>0</v>
      </c>
      <c r="D632" s="11">
        <f>IF(kwyzy!K632=kwyzy!K633,1,0)</f>
        <v>1</v>
      </c>
      <c r="E632" s="11">
        <f t="shared" si="0"/>
        <v>0</v>
      </c>
    </row>
    <row r="633" ht="13.8" spans="1:5">
      <c r="A633" s="1">
        <f>IF(kwyzy!J633&gt;kwyzy!I634,1,0)</f>
        <v>1</v>
      </c>
      <c r="C633" s="10">
        <f>IF(kwyzy!J633&gt;kwyzy!I634,ABS(kwyzy!J633-kwyzy!I634),0)</f>
        <v>3</v>
      </c>
      <c r="D633" s="11">
        <f>IF(kwyzy!K633=kwyzy!K634,1,0)</f>
        <v>0</v>
      </c>
      <c r="E633" s="11">
        <f t="shared" si="0"/>
        <v>0</v>
      </c>
    </row>
    <row r="634" ht="13.8" spans="1:5">
      <c r="A634" s="1">
        <f>IF(kwyzy!J634&gt;kwyzy!I635,1,0)</f>
        <v>0</v>
      </c>
      <c r="C634" s="10">
        <f>IF(kwyzy!J634&gt;kwyzy!I635,ABS(kwyzy!J634-kwyzy!I635),0)</f>
        <v>0</v>
      </c>
      <c r="D634" s="11">
        <f>IF(kwyzy!K634=kwyzy!K635,1,0)</f>
        <v>0</v>
      </c>
      <c r="E634" s="11">
        <f t="shared" si="0"/>
        <v>0</v>
      </c>
    </row>
    <row r="635" ht="13.8" spans="1:5">
      <c r="A635" s="1">
        <v>1</v>
      </c>
      <c r="C635" s="10">
        <f>IF(kwyzy!J635&gt;kwyzy!I636,ABS(kwyzy!J635-kwyzy!I636),0)</f>
        <v>13</v>
      </c>
      <c r="D635" s="11">
        <f>IF(kwyzy!K635=kwyzy!K636,1,0)</f>
        <v>0</v>
      </c>
      <c r="E635" s="11">
        <f t="shared" si="0"/>
        <v>0</v>
      </c>
    </row>
    <row r="636" ht="13.8" spans="1:5">
      <c r="A636" s="1">
        <f>IF(kwyzy!J636&gt;kwyzy!I637,1,0)</f>
        <v>0</v>
      </c>
      <c r="C636" s="10">
        <f>IF(kwyzy!J636&gt;kwyzy!I637,ABS(kwyzy!J636-kwyzy!I637),0)</f>
        <v>0</v>
      </c>
      <c r="D636" s="11">
        <f>IF(kwyzy!K636=kwyzy!K637,1,0)</f>
        <v>0</v>
      </c>
      <c r="E636" s="11">
        <f t="shared" si="0"/>
        <v>0</v>
      </c>
    </row>
    <row r="637" ht="13.8" spans="1:5">
      <c r="A637" s="1">
        <f>IF(kwyzy!J637&gt;kwyzy!I638,1,0)</f>
        <v>0</v>
      </c>
      <c r="C637" s="10">
        <f>IF(kwyzy!J637&gt;kwyzy!I638,ABS(kwyzy!J637-kwyzy!I638),0)</f>
        <v>0</v>
      </c>
      <c r="D637" s="11">
        <f>IF(kwyzy!K637=kwyzy!K638,1,0)</f>
        <v>0</v>
      </c>
      <c r="E637" s="11">
        <f t="shared" si="0"/>
        <v>0</v>
      </c>
    </row>
    <row r="638" ht="13.8" spans="1:5">
      <c r="A638" s="1">
        <f>IF(kwyzy!J638&gt;kwyzy!I639,1,0)</f>
        <v>0</v>
      </c>
      <c r="C638" s="10">
        <f>IF(kwyzy!J638&gt;kwyzy!I639,ABS(kwyzy!J638-kwyzy!I639),0)</f>
        <v>0</v>
      </c>
      <c r="D638" s="11">
        <f>IF(kwyzy!K638=kwyzy!K639,1,0)</f>
        <v>1</v>
      </c>
      <c r="E638" s="11">
        <f t="shared" si="0"/>
        <v>0</v>
      </c>
    </row>
    <row r="639" ht="13.8" spans="1:5">
      <c r="A639" s="1">
        <f>IF(kwyzy!J639&gt;kwyzy!I640,1,0)</f>
        <v>0</v>
      </c>
      <c r="C639" s="10">
        <f>IF(kwyzy!J639&gt;kwyzy!I640,ABS(kwyzy!J639-kwyzy!I640),0)</f>
        <v>0</v>
      </c>
      <c r="D639" s="11">
        <f>IF(kwyzy!K639=kwyzy!K640,1,0)</f>
        <v>0</v>
      </c>
      <c r="E639" s="11">
        <f t="shared" si="0"/>
        <v>0</v>
      </c>
    </row>
    <row r="640" ht="13.8" spans="1:5">
      <c r="A640" s="1">
        <f>IF(kwyzy!J640&gt;kwyzy!I641,1,0)</f>
        <v>0</v>
      </c>
      <c r="C640" s="10">
        <f>IF(kwyzy!J640&gt;kwyzy!I641,ABS(kwyzy!J640-kwyzy!I641),0)</f>
        <v>0</v>
      </c>
      <c r="D640" s="11">
        <f>IF(kwyzy!K640=kwyzy!K641,1,0)</f>
        <v>1</v>
      </c>
      <c r="E640" s="11">
        <f t="shared" si="0"/>
        <v>0</v>
      </c>
    </row>
    <row r="641" ht="13.8" spans="1:5">
      <c r="A641" s="1">
        <f>IF(kwyzy!J641&gt;kwyzy!I642,1,0)</f>
        <v>0</v>
      </c>
      <c r="C641" s="10">
        <f>IF(kwyzy!J641&gt;kwyzy!I642,ABS(kwyzy!J641-kwyzy!I642),0)</f>
        <v>0</v>
      </c>
      <c r="D641" s="11">
        <v>1</v>
      </c>
      <c r="E641" s="11">
        <f t="shared" si="0"/>
        <v>0</v>
      </c>
    </row>
    <row r="642" ht="13.8" spans="1:5">
      <c r="A642" s="1">
        <f>IF(kwyzy!J642&gt;kwyzy!I643,1,0)</f>
        <v>0</v>
      </c>
      <c r="C642" s="10">
        <f>IF(kwyzy!J642&gt;kwyzy!I643,ABS(kwyzy!J642-kwyzy!I643),0)</f>
        <v>0</v>
      </c>
      <c r="D642" s="11">
        <f>IF(kwyzy!K642=kwyzy!K643,1,0)</f>
        <v>0</v>
      </c>
      <c r="E642" s="11">
        <f t="shared" si="0"/>
        <v>0</v>
      </c>
    </row>
    <row r="643" ht="13.8" spans="1:5">
      <c r="A643" s="1">
        <f>IF(kwyzy!J643&gt;kwyzy!I644,1,0)</f>
        <v>0</v>
      </c>
      <c r="C643" s="10">
        <f>IF(kwyzy!J643&gt;kwyzy!I644,ABS(kwyzy!J643-kwyzy!I644),0)</f>
        <v>0</v>
      </c>
      <c r="D643" s="11">
        <f>IF(kwyzy!K643=kwyzy!K644,1,0)</f>
        <v>0</v>
      </c>
      <c r="E643" s="11">
        <f t="shared" si="0"/>
        <v>0</v>
      </c>
    </row>
    <row r="644" ht="13.8" spans="1:5">
      <c r="A644" s="1">
        <v>1</v>
      </c>
      <c r="C644" s="10">
        <f>IF(kwyzy!J644&gt;kwyzy!I645,ABS(kwyzy!J644-kwyzy!I645),0)</f>
        <v>7</v>
      </c>
      <c r="D644" s="11">
        <f>IF(kwyzy!K644=kwyzy!K645,1,0)</f>
        <v>1</v>
      </c>
      <c r="E644" s="11">
        <f t="shared" si="0"/>
        <v>7</v>
      </c>
    </row>
    <row r="645" ht="13.8" spans="1:5">
      <c r="A645" s="1">
        <f>IF(kwyzy!J645&gt;kwyzy!I646,1,0)</f>
        <v>1</v>
      </c>
      <c r="C645" s="10">
        <f>IF(kwyzy!J645&gt;kwyzy!I646,ABS(kwyzy!J645-kwyzy!I646),0)</f>
        <v>10</v>
      </c>
      <c r="D645" s="11">
        <f>IF(kwyzy!K645=kwyzy!K646,1,0)</f>
        <v>1</v>
      </c>
      <c r="E645" s="11">
        <f t="shared" si="0"/>
        <v>10</v>
      </c>
    </row>
    <row r="646" ht="13.8" spans="1:5">
      <c r="A646" s="1">
        <f>IF(kwyzy!J646&gt;kwyzy!I647,1,0)</f>
        <v>0</v>
      </c>
      <c r="C646" s="10">
        <f>IF(kwyzy!J646&gt;kwyzy!I647,ABS(kwyzy!J646-kwyzy!I647),0)</f>
        <v>0</v>
      </c>
      <c r="D646" s="11">
        <f>IF(kwyzy!K646=kwyzy!K647,1,0)</f>
        <v>1</v>
      </c>
      <c r="E646" s="11">
        <f t="shared" si="0"/>
        <v>0</v>
      </c>
    </row>
    <row r="647" ht="13.8" spans="1:5">
      <c r="A647" s="1">
        <f>IF(kwyzy!J647&gt;kwyzy!I648,1,0)</f>
        <v>0</v>
      </c>
      <c r="C647" s="10">
        <f>IF(kwyzy!J647&gt;kwyzy!I648,ABS(kwyzy!J647-kwyzy!I648),0)</f>
        <v>0</v>
      </c>
      <c r="D647" s="11">
        <f>IF(kwyzy!K647=kwyzy!K648,1,0)</f>
        <v>1</v>
      </c>
      <c r="E647" s="11">
        <f t="shared" si="0"/>
        <v>0</v>
      </c>
    </row>
    <row r="648" ht="13.8" spans="1:5">
      <c r="A648" s="1">
        <f>IF(kwyzy!J648&gt;kwyzy!I649,1,0)</f>
        <v>0</v>
      </c>
      <c r="C648" s="10">
        <f>IF(kwyzy!J648&gt;kwyzy!I649,ABS(kwyzy!J648-kwyzy!I649),0)</f>
        <v>0</v>
      </c>
      <c r="D648" s="11">
        <f>IF(kwyzy!K648=kwyzy!K649,1,0)</f>
        <v>1</v>
      </c>
      <c r="E648" s="11">
        <f t="shared" si="0"/>
        <v>0</v>
      </c>
    </row>
    <row r="649" ht="13.8" spans="1:5">
      <c r="A649" s="1">
        <f>IF(kwyzy!J649&gt;kwyzy!I650,1,0)</f>
        <v>0</v>
      </c>
      <c r="C649" s="10">
        <f>IF(kwyzy!J649&gt;kwyzy!I650,ABS(kwyzy!J649-kwyzy!I650),0)</f>
        <v>0</v>
      </c>
      <c r="D649" s="11">
        <f>IF(kwyzy!K649=kwyzy!K650,1,0)</f>
        <v>1</v>
      </c>
      <c r="E649" s="11">
        <f t="shared" si="0"/>
        <v>0</v>
      </c>
    </row>
    <row r="650" ht="13.8" spans="1:5">
      <c r="A650" s="1">
        <f>IF(kwyzy!J650&gt;kwyzy!I651,1,0)</f>
        <v>0</v>
      </c>
      <c r="C650" s="10">
        <f>IF(kwyzy!J650&gt;kwyzy!I651,ABS(kwyzy!J650-kwyzy!I651),0)</f>
        <v>0</v>
      </c>
      <c r="D650" s="11">
        <f>IF(kwyzy!K650=kwyzy!K651,1,0)</f>
        <v>1</v>
      </c>
      <c r="E650" s="11">
        <f t="shared" si="0"/>
        <v>0</v>
      </c>
    </row>
    <row r="651" ht="13.8" spans="1:5">
      <c r="A651" s="1">
        <f>IF(kwyzy!J651&gt;kwyzy!I652,1,0)</f>
        <v>0</v>
      </c>
      <c r="C651" s="10">
        <f>IF(kwyzy!J651&gt;kwyzy!I652,ABS(kwyzy!J651-kwyzy!I652),0)</f>
        <v>0</v>
      </c>
      <c r="D651" s="11">
        <f>IF(kwyzy!K651=kwyzy!K652,1,0)</f>
        <v>0</v>
      </c>
      <c r="E651" s="11">
        <f t="shared" si="0"/>
        <v>0</v>
      </c>
    </row>
    <row r="652" ht="13.8" spans="1:5">
      <c r="A652" s="1">
        <f>IF(kwyzy!J652&gt;kwyzy!I653,1,0)</f>
        <v>1</v>
      </c>
      <c r="C652" s="10">
        <f>IF(kwyzy!J652&gt;kwyzy!I653,ABS(kwyzy!J652-kwyzy!I653),0)</f>
        <v>3</v>
      </c>
      <c r="D652" s="11">
        <f>IF(kwyzy!K652=kwyzy!K653,1,0)</f>
        <v>1</v>
      </c>
      <c r="E652" s="11">
        <f t="shared" si="0"/>
        <v>3</v>
      </c>
    </row>
    <row r="653" ht="13.8" spans="1:5">
      <c r="A653" s="1">
        <f>IF(kwyzy!J653&gt;kwyzy!I654,1,0)</f>
        <v>1</v>
      </c>
      <c r="C653" s="10">
        <f>IF(kwyzy!J653&gt;kwyzy!I654,ABS(kwyzy!J653-kwyzy!I654),0)</f>
        <v>6</v>
      </c>
      <c r="D653" s="11">
        <f>IF(kwyzy!K653=kwyzy!K654,1,0)</f>
        <v>1</v>
      </c>
      <c r="E653" s="11">
        <f t="shared" si="0"/>
        <v>6</v>
      </c>
    </row>
    <row r="654" ht="13.8" spans="1:5">
      <c r="A654" s="1">
        <f>IF(kwyzy!J654&gt;kwyzy!I655,1,0)</f>
        <v>1</v>
      </c>
      <c r="C654" s="10">
        <f>IF(kwyzy!J654&gt;kwyzy!I655,ABS(kwyzy!J654-kwyzy!I655),0)</f>
        <v>3</v>
      </c>
      <c r="D654" s="11">
        <f>IF(kwyzy!K654=kwyzy!K655,1,0)</f>
        <v>1</v>
      </c>
      <c r="E654" s="11">
        <f t="shared" si="0"/>
        <v>3</v>
      </c>
    </row>
    <row r="655" ht="13.8" spans="1:5">
      <c r="A655" s="1">
        <f>IF(kwyzy!J655&gt;kwyzy!I656,1,0)</f>
        <v>0</v>
      </c>
      <c r="C655" s="10">
        <f>IF(kwyzy!J655&gt;kwyzy!I656,ABS(kwyzy!J655-kwyzy!I656),0)</f>
        <v>0</v>
      </c>
      <c r="D655" s="11">
        <f>IF(kwyzy!K655=kwyzy!K656,1,0)</f>
        <v>0</v>
      </c>
      <c r="E655" s="11">
        <f t="shared" si="0"/>
        <v>0</v>
      </c>
    </row>
    <row r="656" ht="13.8" spans="1:5">
      <c r="A656" s="1">
        <f>IF(kwyzy!J656&gt;kwyzy!I657,1,0)</f>
        <v>0</v>
      </c>
      <c r="C656" s="10">
        <f>IF(kwyzy!J656&gt;kwyzy!I657,ABS(kwyzy!J656-kwyzy!I657),0)</f>
        <v>0</v>
      </c>
      <c r="D656" s="11">
        <f>IF(kwyzy!K656=kwyzy!K657,1,0)</f>
        <v>1</v>
      </c>
      <c r="E656" s="11">
        <f t="shared" si="0"/>
        <v>0</v>
      </c>
    </row>
    <row r="657" ht="13.8" spans="1:5">
      <c r="A657" s="1">
        <f>IF(kwyzy!J657&gt;kwyzy!I658,1,0)</f>
        <v>1</v>
      </c>
      <c r="C657" s="10">
        <f>IF(kwyzy!J657&gt;kwyzy!I658,ABS(kwyzy!J657-kwyzy!I658),0)</f>
        <v>28</v>
      </c>
      <c r="D657" s="11">
        <f>IF(kwyzy!K657=kwyzy!K658,1,0)</f>
        <v>1</v>
      </c>
      <c r="E657" s="11">
        <f t="shared" si="0"/>
        <v>28</v>
      </c>
    </row>
    <row r="658" ht="13.8" spans="1:5">
      <c r="A658" s="1">
        <f>IF(kwyzy!J658&gt;kwyzy!I659,1,0)</f>
        <v>0</v>
      </c>
      <c r="C658" s="10">
        <f>IF(kwyzy!J658&gt;kwyzy!I659,ABS(kwyzy!J658-kwyzy!I659),0)</f>
        <v>0</v>
      </c>
      <c r="D658" s="11">
        <f>IF(kwyzy!K658=kwyzy!K659,1,0)</f>
        <v>1</v>
      </c>
      <c r="E658" s="11">
        <f t="shared" si="0"/>
        <v>0</v>
      </c>
    </row>
    <row r="659" ht="13.8" spans="1:5">
      <c r="A659" s="1">
        <f>IF(kwyzy!J659&gt;kwyzy!I660,1,0)</f>
        <v>0</v>
      </c>
      <c r="C659" s="10">
        <f>IF(kwyzy!J659&gt;kwyzy!I660,ABS(kwyzy!J659-kwyzy!I660),0)</f>
        <v>0</v>
      </c>
      <c r="D659" s="11">
        <f>IF(kwyzy!K659=kwyzy!K660,1,0)</f>
        <v>1</v>
      </c>
      <c r="E659" s="11">
        <f t="shared" si="0"/>
        <v>0</v>
      </c>
    </row>
    <row r="660" ht="13.8" spans="1:5">
      <c r="A660" s="1">
        <f>IF(kwyzy!J660&gt;kwyzy!I661,1,0)</f>
        <v>0</v>
      </c>
      <c r="C660" s="10">
        <f>IF(kwyzy!J660&gt;kwyzy!I661,ABS(kwyzy!J660-kwyzy!I661),0)</f>
        <v>0</v>
      </c>
      <c r="D660" s="11">
        <f>IF(kwyzy!K660=kwyzy!K661,1,0)</f>
        <v>0</v>
      </c>
      <c r="E660" s="11">
        <f t="shared" si="0"/>
        <v>0</v>
      </c>
    </row>
    <row r="661" ht="13.8" spans="1:5">
      <c r="A661" s="1">
        <f>IF(kwyzy!J661&gt;kwyzy!I662,1,0)</f>
        <v>0</v>
      </c>
      <c r="C661" s="10">
        <f>IF(kwyzy!J661&gt;kwyzy!I662,ABS(kwyzy!J661-kwyzy!I662),0)</f>
        <v>0</v>
      </c>
      <c r="D661" s="11">
        <f>IF(kwyzy!K661=kwyzy!K662,1,0)</f>
        <v>0</v>
      </c>
      <c r="E661" s="11">
        <f t="shared" si="0"/>
        <v>0</v>
      </c>
    </row>
    <row r="662" ht="13.8" spans="1:5">
      <c r="A662" s="1">
        <f>IF(kwyzy!J662&gt;kwyzy!I663,1,0)</f>
        <v>1</v>
      </c>
      <c r="C662" s="10">
        <f>IF(kwyzy!J662&gt;kwyzy!I663,ABS(kwyzy!J662-kwyzy!I663),0)</f>
        <v>16</v>
      </c>
      <c r="D662" s="11">
        <f>IF(kwyzy!K662=kwyzy!K663,1,0)</f>
        <v>1</v>
      </c>
      <c r="E662" s="11">
        <f t="shared" si="0"/>
        <v>16</v>
      </c>
    </row>
    <row r="663" ht="13.8" spans="1:5">
      <c r="A663" s="1">
        <f>IF(kwyzy!J663&gt;kwyzy!I664,1,0)</f>
        <v>1</v>
      </c>
      <c r="C663" s="10">
        <f>IF(kwyzy!J663&gt;kwyzy!I664,ABS(kwyzy!J663-kwyzy!I664),0)</f>
        <v>37</v>
      </c>
      <c r="D663" s="11">
        <f>IF(kwyzy!K663=kwyzy!K664,1,0)</f>
        <v>1</v>
      </c>
      <c r="E663" s="11">
        <f t="shared" si="0"/>
        <v>37</v>
      </c>
    </row>
    <row r="664" ht="13.8" spans="1:5">
      <c r="A664" s="1">
        <f>IF(kwyzy!J664&gt;kwyzy!I665,1,0)</f>
        <v>1</v>
      </c>
      <c r="C664" s="10">
        <f>IF(kwyzy!J664&gt;kwyzy!I665,ABS(kwyzy!J664-kwyzy!I665),0)</f>
        <v>16</v>
      </c>
      <c r="D664" s="11">
        <f>IF(kwyzy!K664=kwyzy!K665,1,0)</f>
        <v>1</v>
      </c>
      <c r="E664" s="11">
        <f t="shared" si="0"/>
        <v>16</v>
      </c>
    </row>
    <row r="665" ht="13.8" spans="1:5">
      <c r="A665" s="1">
        <f>IF(kwyzy!J665&gt;kwyzy!I666,1,0)</f>
        <v>1</v>
      </c>
      <c r="C665" s="10">
        <f>IF(kwyzy!J665&gt;kwyzy!I666,ABS(kwyzy!J665-kwyzy!I666),0)</f>
        <v>9</v>
      </c>
      <c r="D665" s="11">
        <f>IF(kwyzy!K665=kwyzy!K666,1,0)</f>
        <v>1</v>
      </c>
      <c r="E665" s="11">
        <f t="shared" si="0"/>
        <v>9</v>
      </c>
    </row>
    <row r="666" ht="13.8" spans="1:5">
      <c r="A666" s="1">
        <f>IF(kwyzy!J666&gt;kwyzy!I667,1,0)</f>
        <v>1</v>
      </c>
      <c r="C666" s="10">
        <f>IF(kwyzy!J666&gt;kwyzy!I667,ABS(kwyzy!J666-kwyzy!I667),0)</f>
        <v>6</v>
      </c>
      <c r="D666" s="11">
        <f>IF(kwyzy!K666=kwyzy!K667,1,0)</f>
        <v>1</v>
      </c>
      <c r="E666" s="11">
        <f t="shared" si="0"/>
        <v>6</v>
      </c>
    </row>
    <row r="667" ht="13.8" spans="1:5">
      <c r="A667" s="1">
        <f>IF(kwyzy!J667&gt;kwyzy!I668,1,0)</f>
        <v>0</v>
      </c>
      <c r="C667" s="10">
        <f>IF(kwyzy!J667&gt;kwyzy!I668,ABS(kwyzy!J667-kwyzy!I668),0)</f>
        <v>0</v>
      </c>
      <c r="D667" s="11">
        <f>IF(kwyzy!K667=kwyzy!K668,1,0)</f>
        <v>0</v>
      </c>
      <c r="E667" s="11">
        <f t="shared" si="0"/>
        <v>0</v>
      </c>
    </row>
    <row r="668" ht="13.8" spans="1:5">
      <c r="A668" s="1">
        <f>IF(kwyzy!J668&gt;kwyzy!I669,1,0)</f>
        <v>0</v>
      </c>
      <c r="C668" s="10">
        <f>IF(kwyzy!J668&gt;kwyzy!I669,ABS(kwyzy!J668-kwyzy!I669),0)</f>
        <v>0</v>
      </c>
      <c r="D668" s="11">
        <f>IF(kwyzy!K668=kwyzy!K669,1,0)</f>
        <v>0</v>
      </c>
      <c r="E668" s="11">
        <f t="shared" si="0"/>
        <v>0</v>
      </c>
    </row>
    <row r="669" ht="13.8" spans="1:5">
      <c r="A669" s="1">
        <f>IF(kwyzy!J669&gt;kwyzy!I670,1,0)</f>
        <v>0</v>
      </c>
      <c r="C669" s="10">
        <f>IF(kwyzy!J669&gt;kwyzy!I670,ABS(kwyzy!J669-kwyzy!I670),0)</f>
        <v>0</v>
      </c>
      <c r="D669" s="11">
        <f>IF(kwyzy!K669=kwyzy!K670,1,0)</f>
        <v>1</v>
      </c>
      <c r="E669" s="11">
        <f t="shared" si="0"/>
        <v>0</v>
      </c>
    </row>
    <row r="670" ht="13.8" spans="1:5">
      <c r="A670" s="1">
        <f>IF(kwyzy!J670&gt;kwyzy!I671,1,0)</f>
        <v>0</v>
      </c>
      <c r="C670" s="10">
        <f>IF(kwyzy!J670&gt;kwyzy!I671,ABS(kwyzy!J670-kwyzy!I671),0)</f>
        <v>0</v>
      </c>
      <c r="D670" s="11">
        <v>1</v>
      </c>
      <c r="E670" s="11">
        <f t="shared" si="0"/>
        <v>0</v>
      </c>
    </row>
    <row r="671" ht="13.8" spans="1:5">
      <c r="A671" s="1">
        <f>IF(kwyzy!J671&gt;kwyzy!I672,1,0)</f>
        <v>0</v>
      </c>
      <c r="C671" s="10">
        <f>IF(kwyzy!J671&gt;kwyzy!I672,ABS(kwyzy!J671-kwyzy!I672),0)</f>
        <v>0</v>
      </c>
      <c r="D671" s="11">
        <f>IF(kwyzy!K671=kwyzy!K672,1,0)</f>
        <v>1</v>
      </c>
      <c r="E671" s="11">
        <f t="shared" si="0"/>
        <v>0</v>
      </c>
    </row>
    <row r="672" ht="13.8" spans="1:5">
      <c r="A672" s="1">
        <f>IF(kwyzy!J672&gt;kwyzy!I673,1,0)</f>
        <v>0</v>
      </c>
      <c r="C672" s="10">
        <f>IF(kwyzy!J672&gt;kwyzy!I673,ABS(kwyzy!J672-kwyzy!I673),0)</f>
        <v>0</v>
      </c>
      <c r="D672" s="11">
        <f>IF(kwyzy!K672=kwyzy!K673,1,0)</f>
        <v>1</v>
      </c>
      <c r="E672" s="11">
        <f t="shared" si="0"/>
        <v>0</v>
      </c>
    </row>
    <row r="673" ht="13.8" spans="1:5">
      <c r="A673" s="1">
        <f>IF(kwyzy!J673&gt;kwyzy!I674,1,0)</f>
        <v>0</v>
      </c>
      <c r="C673" s="10">
        <f>IF(kwyzy!J673&gt;kwyzy!I674,ABS(kwyzy!J673-kwyzy!I674),0)</f>
        <v>0</v>
      </c>
      <c r="D673" s="11">
        <f>IF(kwyzy!K673=kwyzy!K674,1,0)</f>
        <v>1</v>
      </c>
      <c r="E673" s="11">
        <f t="shared" si="0"/>
        <v>0</v>
      </c>
    </row>
    <row r="674" ht="13.8" spans="1:5">
      <c r="A674" s="1">
        <f>IF(kwyzy!J674&gt;kwyzy!I675,1,0)</f>
        <v>0</v>
      </c>
      <c r="C674" s="10">
        <f>IF(kwyzy!J674&gt;kwyzy!I675,ABS(kwyzy!J674-kwyzy!I675),0)</f>
        <v>0</v>
      </c>
      <c r="D674" s="11">
        <f>IF(kwyzy!K674=kwyzy!K675,1,0)</f>
        <v>1</v>
      </c>
      <c r="E674" s="11">
        <f t="shared" si="0"/>
        <v>0</v>
      </c>
    </row>
    <row r="675" ht="13.8" spans="1:5">
      <c r="A675" s="1">
        <v>1</v>
      </c>
      <c r="C675" s="10">
        <f>IF(kwyzy!J675&gt;kwyzy!I676,ABS(kwyzy!J675-kwyzy!I676),0)</f>
        <v>3</v>
      </c>
      <c r="D675" s="11">
        <f>IF(kwyzy!K675=kwyzy!K676,1,0)</f>
        <v>1</v>
      </c>
      <c r="E675" s="11">
        <f t="shared" si="0"/>
        <v>3</v>
      </c>
    </row>
    <row r="676" ht="13.8" spans="1:5">
      <c r="A676" s="1">
        <f>IF(kwyzy!J676&gt;kwyzy!I677,1,0)</f>
        <v>1</v>
      </c>
      <c r="C676" s="10">
        <f>IF(kwyzy!J676&gt;kwyzy!I677,ABS(kwyzy!J676-kwyzy!I677),0)</f>
        <v>22</v>
      </c>
      <c r="D676" s="11">
        <f>IF(kwyzy!K676=kwyzy!K677,1,0)</f>
        <v>1</v>
      </c>
      <c r="E676" s="11">
        <f t="shared" si="0"/>
        <v>22</v>
      </c>
    </row>
    <row r="677" ht="13.8" spans="1:5">
      <c r="A677" s="1">
        <f>IF(kwyzy!J677&gt;kwyzy!I678,1,0)</f>
        <v>0</v>
      </c>
      <c r="C677" s="10">
        <f>IF(kwyzy!J677&gt;kwyzy!I678,ABS(kwyzy!J677-kwyzy!I678),0)</f>
        <v>0</v>
      </c>
      <c r="D677" s="11">
        <f>IF(kwyzy!K677=kwyzy!K678,1,0)</f>
        <v>1</v>
      </c>
      <c r="E677" s="11">
        <f t="shared" si="0"/>
        <v>0</v>
      </c>
    </row>
    <row r="678" ht="13.8" spans="1:5">
      <c r="A678" s="1">
        <f>IF(kwyzy!J678&gt;kwyzy!I679,1,0)</f>
        <v>0</v>
      </c>
      <c r="C678" s="10">
        <f>IF(kwyzy!J678&gt;kwyzy!I679,ABS(kwyzy!J678-kwyzy!I679),0)</f>
        <v>0</v>
      </c>
      <c r="D678" s="11">
        <f>IF(kwyzy!K678=kwyzy!K679,1,0)</f>
        <v>1</v>
      </c>
      <c r="E678" s="11">
        <f t="shared" si="0"/>
        <v>0</v>
      </c>
    </row>
    <row r="679" ht="13.8" spans="1:5">
      <c r="A679" s="1">
        <f>IF(kwyzy!J679&gt;kwyzy!I680,1,0)</f>
        <v>0</v>
      </c>
      <c r="C679" s="10">
        <f>IF(kwyzy!J679&gt;kwyzy!I680,ABS(kwyzy!J679-kwyzy!I680),0)</f>
        <v>0</v>
      </c>
      <c r="D679" s="11">
        <f>IF(kwyzy!K679=kwyzy!K680,1,0)</f>
        <v>1</v>
      </c>
      <c r="E679" s="11">
        <f t="shared" si="0"/>
        <v>0</v>
      </c>
    </row>
    <row r="680" ht="13.8" spans="1:5">
      <c r="A680" s="1">
        <f>IF(kwyzy!J680&gt;kwyzy!I681,1,0)</f>
        <v>0</v>
      </c>
      <c r="C680" s="10">
        <f>IF(kwyzy!J680&gt;kwyzy!I681,ABS(kwyzy!J680-kwyzy!I681),0)</f>
        <v>0</v>
      </c>
      <c r="D680" s="11">
        <f>IF(kwyzy!K680=kwyzy!K681,1,0)</f>
        <v>1</v>
      </c>
      <c r="E680" s="11">
        <f t="shared" si="0"/>
        <v>0</v>
      </c>
    </row>
    <row r="681" ht="13.8" spans="1:5">
      <c r="A681" s="1">
        <f>IF(kwyzy!J681&gt;kwyzy!I682,1,0)</f>
        <v>0</v>
      </c>
      <c r="C681" s="10">
        <f>IF(kwyzy!J681&gt;kwyzy!I682,ABS(kwyzy!J681-kwyzy!I682),0)</f>
        <v>0</v>
      </c>
      <c r="D681" s="11">
        <f>IF(kwyzy!K681=kwyzy!K682,1,0)</f>
        <v>1</v>
      </c>
      <c r="E681" s="11">
        <f t="shared" si="0"/>
        <v>0</v>
      </c>
    </row>
    <row r="682" ht="13.8" spans="1:5">
      <c r="A682" s="1">
        <f>IF(kwyzy!J682&gt;kwyzy!I683,1,0)</f>
        <v>1</v>
      </c>
      <c r="C682" s="10">
        <f>IF(kwyzy!J682&gt;kwyzy!I683,ABS(kwyzy!J682-kwyzy!I683),0)</f>
        <v>29</v>
      </c>
      <c r="D682" s="11">
        <f>IF(kwyzy!K682=kwyzy!K683,1,0)</f>
        <v>0</v>
      </c>
      <c r="E682" s="11">
        <f t="shared" si="0"/>
        <v>0</v>
      </c>
    </row>
    <row r="683" ht="13.8" spans="1:5">
      <c r="A683" s="1">
        <f>IF(kwyzy!J683&gt;kwyzy!I684,1,0)</f>
        <v>0</v>
      </c>
      <c r="C683" s="10">
        <f>IF(kwyzy!J683&gt;kwyzy!I684,ABS(kwyzy!J683-kwyzy!I684),0)</f>
        <v>0</v>
      </c>
      <c r="D683" s="11">
        <f>IF(kwyzy!K683=kwyzy!K684,1,0)</f>
        <v>0</v>
      </c>
      <c r="E683" s="11">
        <f t="shared" si="0"/>
        <v>0</v>
      </c>
    </row>
    <row r="684" ht="13.8" spans="1:5">
      <c r="A684" s="1">
        <f>IF(kwyzy!J684&gt;kwyzy!I685,1,0)</f>
        <v>0</v>
      </c>
      <c r="C684" s="10">
        <f>IF(kwyzy!J684&gt;kwyzy!I685,ABS(kwyzy!J684-kwyzy!I685),0)</f>
        <v>0</v>
      </c>
      <c r="D684" s="11">
        <f>IF(kwyzy!K684=kwyzy!K685,1,0)</f>
        <v>1</v>
      </c>
      <c r="E684" s="11">
        <f t="shared" si="0"/>
        <v>0</v>
      </c>
    </row>
    <row r="685" ht="13.8" spans="1:5">
      <c r="A685" s="1">
        <f>IF(kwyzy!J685&gt;kwyzy!I686,1,0)</f>
        <v>0</v>
      </c>
      <c r="C685" s="10">
        <f>IF(kwyzy!J685&gt;kwyzy!I686,ABS(kwyzy!J685-kwyzy!I686),0)</f>
        <v>0</v>
      </c>
      <c r="D685" s="11">
        <f>IF(kwyzy!K685=kwyzy!K686,1,0)</f>
        <v>1</v>
      </c>
      <c r="E685" s="11">
        <f t="shared" si="0"/>
        <v>0</v>
      </c>
    </row>
    <row r="686" ht="13.8" spans="1:5">
      <c r="A686" s="1">
        <f>IF(kwyzy!J686&gt;kwyzy!I687,1,0)</f>
        <v>0</v>
      </c>
      <c r="C686" s="10">
        <f>IF(kwyzy!J686&gt;kwyzy!I687,ABS(kwyzy!J686-kwyzy!I687),0)</f>
        <v>0</v>
      </c>
      <c r="D686" s="11">
        <f>IF(kwyzy!K686=kwyzy!K687,1,0)</f>
        <v>1</v>
      </c>
      <c r="E686" s="11">
        <f t="shared" si="0"/>
        <v>0</v>
      </c>
    </row>
    <row r="687" ht="13.8" spans="1:5">
      <c r="A687" s="1">
        <f>IF(kwyzy!J687&gt;kwyzy!I688,1,0)</f>
        <v>0</v>
      </c>
      <c r="C687" s="10">
        <f>IF(kwyzy!J687&gt;kwyzy!I688,ABS(kwyzy!J687-kwyzy!I688),0)</f>
        <v>0</v>
      </c>
      <c r="D687" s="11">
        <f>IF(kwyzy!K687=kwyzy!K688,1,0)</f>
        <v>1</v>
      </c>
      <c r="E687" s="11">
        <f t="shared" si="0"/>
        <v>0</v>
      </c>
    </row>
    <row r="688" ht="13.8" spans="1:5">
      <c r="A688" s="1">
        <f>IF(kwyzy!J688&gt;kwyzy!I689,1,0)</f>
        <v>0</v>
      </c>
      <c r="C688" s="10">
        <f>IF(kwyzy!J688&gt;kwyzy!I689,ABS(kwyzy!J688-kwyzy!I689),0)</f>
        <v>0</v>
      </c>
      <c r="D688" s="11">
        <f>IF(kwyzy!K688=kwyzy!K689,1,0)</f>
        <v>1</v>
      </c>
      <c r="E688" s="11">
        <f t="shared" si="0"/>
        <v>0</v>
      </c>
    </row>
    <row r="689" ht="13.8" spans="1:5">
      <c r="A689" s="1">
        <f>IF(kwyzy!J689&gt;kwyzy!I690,1,0)</f>
        <v>0</v>
      </c>
      <c r="C689" s="10">
        <f>IF(kwyzy!J689&gt;kwyzy!I690,ABS(kwyzy!J689-kwyzy!I690),0)</f>
        <v>0</v>
      </c>
      <c r="D689" s="11">
        <f>IF(kwyzy!K689=kwyzy!K690,1,0)</f>
        <v>1</v>
      </c>
      <c r="E689" s="11">
        <f t="shared" si="0"/>
        <v>0</v>
      </c>
    </row>
    <row r="690" ht="13.8" spans="1:5">
      <c r="A690" s="1">
        <f>IF(kwyzy!J690&gt;kwyzy!I691,1,0)</f>
        <v>0</v>
      </c>
      <c r="C690" s="10">
        <f>IF(kwyzy!J690&gt;kwyzy!I691,ABS(kwyzy!J690-kwyzy!I691),0)</f>
        <v>0</v>
      </c>
      <c r="D690" s="11">
        <f>IF(kwyzy!K690=kwyzy!K691,1,0)</f>
        <v>1</v>
      </c>
      <c r="E690" s="11">
        <f t="shared" si="0"/>
        <v>0</v>
      </c>
    </row>
    <row r="691" ht="13.8" spans="1:5">
      <c r="A691" s="1">
        <f>IF(kwyzy!J691&gt;kwyzy!I692,1,0)</f>
        <v>0</v>
      </c>
      <c r="C691" s="10">
        <f>IF(kwyzy!J691&gt;kwyzy!I692,ABS(kwyzy!J691-kwyzy!I692),0)</f>
        <v>0</v>
      </c>
      <c r="D691" s="11">
        <f>IF(kwyzy!K691=kwyzy!K692,1,0)</f>
        <v>1</v>
      </c>
      <c r="E691" s="11">
        <f t="shared" si="0"/>
        <v>0</v>
      </c>
    </row>
    <row r="692" ht="13.8" spans="1:5">
      <c r="A692" s="1">
        <f>IF(kwyzy!J692&gt;kwyzy!I693,1,0)</f>
        <v>0</v>
      </c>
      <c r="C692" s="10">
        <f>IF(kwyzy!J692&gt;kwyzy!I693,ABS(kwyzy!J692-kwyzy!I693),0)</f>
        <v>0</v>
      </c>
      <c r="D692" s="11">
        <f>IF(kwyzy!K692=kwyzy!K693,1,0)</f>
        <v>1</v>
      </c>
      <c r="E692" s="11">
        <f t="shared" si="0"/>
        <v>0</v>
      </c>
    </row>
    <row r="693" ht="13.8" spans="1:5">
      <c r="A693" s="1">
        <f>IF(kwyzy!J693&gt;kwyzy!I694,1,0)</f>
        <v>0</v>
      </c>
      <c r="C693" s="10">
        <f>IF(kwyzy!J693&gt;kwyzy!I694,ABS(kwyzy!J693-kwyzy!I694),0)</f>
        <v>0</v>
      </c>
      <c r="D693" s="11">
        <f>IF(kwyzy!K693=kwyzy!K694,1,0)</f>
        <v>1</v>
      </c>
      <c r="E693" s="11">
        <f t="shared" si="0"/>
        <v>0</v>
      </c>
    </row>
    <row r="694" ht="13.8" spans="1:5">
      <c r="A694" s="1">
        <f>IF(kwyzy!J694&gt;kwyzy!I695,1,0)</f>
        <v>0</v>
      </c>
      <c r="C694" s="10">
        <f>IF(kwyzy!J694&gt;kwyzy!I695,ABS(kwyzy!J694-kwyzy!I695),0)</f>
        <v>0</v>
      </c>
      <c r="D694" s="11">
        <f>IF(kwyzy!K694=kwyzy!K695,1,0)</f>
        <v>1</v>
      </c>
      <c r="E694" s="11">
        <f t="shared" si="0"/>
        <v>0</v>
      </c>
    </row>
    <row r="695" ht="13.8" spans="1:5">
      <c r="A695" s="1">
        <f>IF(kwyzy!J695&gt;kwyzy!I696,1,0)</f>
        <v>0</v>
      </c>
      <c r="C695" s="10">
        <f>IF(kwyzy!J695&gt;kwyzy!I696,ABS(kwyzy!J695-kwyzy!I696),0)</f>
        <v>0</v>
      </c>
      <c r="D695" s="11">
        <f>IF(kwyzy!K695=kwyzy!K696,1,0)</f>
        <v>1</v>
      </c>
      <c r="E695" s="11">
        <f t="shared" si="0"/>
        <v>0</v>
      </c>
    </row>
    <row r="696" ht="13.8" spans="1:5">
      <c r="A696" s="1">
        <f>IF(kwyzy!J696&gt;kwyzy!I697,1,0)</f>
        <v>0</v>
      </c>
      <c r="C696" s="10">
        <f>IF(kwyzy!J696&gt;kwyzy!I697,ABS(kwyzy!J696-kwyzy!I697),0)</f>
        <v>0</v>
      </c>
      <c r="D696" s="11">
        <f>IF(kwyzy!K696=kwyzy!K697,1,0)</f>
        <v>1</v>
      </c>
      <c r="E696" s="11">
        <f t="shared" si="0"/>
        <v>0</v>
      </c>
    </row>
    <row r="697" ht="13.8" spans="1:5">
      <c r="A697" s="1">
        <f>IF(kwyzy!J697&gt;kwyzy!I698,1,0)</f>
        <v>0</v>
      </c>
      <c r="C697" s="10">
        <f>IF(kwyzy!J697&gt;kwyzy!I698,ABS(kwyzy!J697-kwyzy!I698),0)</f>
        <v>0</v>
      </c>
      <c r="D697" s="11">
        <f>IF(kwyzy!K697=kwyzy!K698,1,0)</f>
        <v>1</v>
      </c>
      <c r="E697" s="11">
        <f t="shared" si="0"/>
        <v>0</v>
      </c>
    </row>
    <row r="698" ht="13.8" spans="1:5">
      <c r="A698" s="1">
        <f>IF(kwyzy!J698&gt;kwyzy!I699,1,0)</f>
        <v>1</v>
      </c>
      <c r="C698" s="10">
        <f>IF(kwyzy!J698&gt;kwyzy!I699,ABS(kwyzy!J698-kwyzy!I699),0)</f>
        <v>26</v>
      </c>
      <c r="D698" s="11">
        <f>IF(kwyzy!K698=kwyzy!K699,1,0)</f>
        <v>0</v>
      </c>
      <c r="E698" s="11">
        <f t="shared" si="0"/>
        <v>0</v>
      </c>
    </row>
    <row r="699" ht="13.8" spans="1:5">
      <c r="A699" s="1">
        <f>IF(kwyzy!J699&gt;kwyzy!I700,1,0)</f>
        <v>0</v>
      </c>
      <c r="C699" s="10">
        <f>IF(kwyzy!J699&gt;kwyzy!I700,ABS(kwyzy!J699-kwyzy!I700),0)</f>
        <v>0</v>
      </c>
      <c r="D699" s="11">
        <f>IF(kwyzy!K699=kwyzy!K700,1,0)</f>
        <v>0</v>
      </c>
      <c r="E699" s="11">
        <f t="shared" si="0"/>
        <v>0</v>
      </c>
    </row>
    <row r="700" ht="13.8" spans="1:5">
      <c r="A700" s="1">
        <f>IF(kwyzy!J700&gt;kwyzy!I701,1,0)</f>
        <v>0</v>
      </c>
      <c r="C700" s="10">
        <f>IF(kwyzy!J700&gt;kwyzy!I701,ABS(kwyzy!J700-kwyzy!I701),0)</f>
        <v>0</v>
      </c>
      <c r="D700" s="11">
        <f>IF(kwyzy!K700=kwyzy!K701,1,0)</f>
        <v>1</v>
      </c>
      <c r="E700" s="11">
        <f t="shared" si="0"/>
        <v>0</v>
      </c>
    </row>
    <row r="701" ht="13.8" spans="1:5">
      <c r="A701" s="1">
        <f>IF(kwyzy!J701&gt;kwyzy!I702,1,0)</f>
        <v>0</v>
      </c>
      <c r="C701" s="10">
        <f>IF(kwyzy!J701&gt;kwyzy!I702,ABS(kwyzy!J701-kwyzy!I702),0)</f>
        <v>0</v>
      </c>
      <c r="D701" s="11">
        <f>IF(kwyzy!K701=kwyzy!K702,1,0)</f>
        <v>1</v>
      </c>
      <c r="E701" s="11">
        <f t="shared" si="0"/>
        <v>0</v>
      </c>
    </row>
    <row r="702" ht="13.8" spans="1:5">
      <c r="A702" s="1">
        <f>IF(kwyzy!J702&gt;kwyzy!I703,1,0)</f>
        <v>0</v>
      </c>
      <c r="C702" s="10">
        <f>IF(kwyzy!J702&gt;kwyzy!I703,ABS(kwyzy!J702-kwyzy!I703),0)</f>
        <v>0</v>
      </c>
      <c r="D702" s="11">
        <f>IF(kwyzy!K702=kwyzy!K703,1,0)</f>
        <v>1</v>
      </c>
      <c r="E702" s="11">
        <f t="shared" si="0"/>
        <v>0</v>
      </c>
    </row>
    <row r="703" ht="13.8" spans="1:5">
      <c r="A703" s="1">
        <f>IF(kwyzy!J703&gt;kwyzy!I704,1,0)</f>
        <v>0</v>
      </c>
      <c r="C703" s="10">
        <f>IF(kwyzy!J703&gt;kwyzy!I704,ABS(kwyzy!J703-kwyzy!I704),0)</f>
        <v>0</v>
      </c>
      <c r="D703" s="11">
        <f>IF(kwyzy!K703=kwyzy!K704,1,0)</f>
        <v>0</v>
      </c>
      <c r="E703" s="11">
        <f t="shared" si="0"/>
        <v>0</v>
      </c>
    </row>
    <row r="704" ht="13.8" spans="1:5">
      <c r="A704" s="1">
        <f>IF(kwyzy!J704&gt;kwyzy!I705,1,0)</f>
        <v>0</v>
      </c>
      <c r="C704" s="10">
        <f>IF(kwyzy!J704&gt;kwyzy!I705,ABS(kwyzy!J704-kwyzy!I705),0)</f>
        <v>0</v>
      </c>
      <c r="D704" s="11">
        <f>IF(kwyzy!K704=kwyzy!K705,1,0)</f>
        <v>1</v>
      </c>
      <c r="E704" s="11">
        <f t="shared" si="0"/>
        <v>0</v>
      </c>
    </row>
    <row r="705" ht="13.8" spans="1:5">
      <c r="A705" s="1">
        <f>IF(kwyzy!J705&gt;kwyzy!I706,1,0)</f>
        <v>0</v>
      </c>
      <c r="C705" s="10">
        <v>0</v>
      </c>
      <c r="D705" s="11">
        <f>IF(kwyzy!K705=kwyzy!K706,1,0)</f>
        <v>1</v>
      </c>
      <c r="E705" s="11">
        <f t="shared" si="0"/>
        <v>0</v>
      </c>
    </row>
    <row r="706" ht="13.8" spans="1:5">
      <c r="A706" s="1">
        <f>IF(kwyzy!J706&gt;kwyzy!I707,1,0)</f>
        <v>0</v>
      </c>
      <c r="C706" s="10">
        <f>IF(kwyzy!J706&gt;kwyzy!I707,ABS(kwyzy!J706-kwyzy!I707),0)</f>
        <v>0</v>
      </c>
      <c r="D706" s="11">
        <f>IF(kwyzy!K706=kwyzy!K707,1,0)</f>
        <v>1</v>
      </c>
      <c r="E706" s="11">
        <f t="shared" si="0"/>
        <v>0</v>
      </c>
    </row>
    <row r="707" ht="13.8" spans="1:5">
      <c r="A707" s="1">
        <f>IF(kwyzy!J707&gt;kwyzy!I708,1,0)</f>
        <v>0</v>
      </c>
      <c r="C707" s="10">
        <f>IF(kwyzy!J707&gt;kwyzy!I708,ABS(kwyzy!J707-kwyzy!I708),0)</f>
        <v>0</v>
      </c>
      <c r="D707" s="11">
        <f>IF(kwyzy!K707=kwyzy!K708,1,0)</f>
        <v>1</v>
      </c>
      <c r="E707" s="11">
        <f t="shared" si="0"/>
        <v>0</v>
      </c>
    </row>
    <row r="708" ht="13.8" spans="1:5">
      <c r="A708" s="1">
        <f>IF(kwyzy!J708&gt;kwyzy!I709,1,0)</f>
        <v>0</v>
      </c>
      <c r="C708" s="10">
        <f>IF(kwyzy!J708&gt;kwyzy!I709,ABS(kwyzy!J708-kwyzy!I709),0)</f>
        <v>0</v>
      </c>
      <c r="D708" s="11">
        <f>IF(kwyzy!K708=kwyzy!K709,1,0)</f>
        <v>0</v>
      </c>
      <c r="E708" s="11">
        <f t="shared" si="0"/>
        <v>0</v>
      </c>
    </row>
    <row r="709" ht="13.8" spans="1:5">
      <c r="A709" s="1">
        <f>IF(kwyzy!J709&gt;kwyzy!I710,1,0)</f>
        <v>0</v>
      </c>
      <c r="C709" s="10">
        <f>IF(kwyzy!J709&gt;kwyzy!I710,ABS(kwyzy!J709-kwyzy!I710),0)</f>
        <v>0</v>
      </c>
      <c r="D709" s="11">
        <f>IF(kwyzy!K709=kwyzy!K710,1,0)</f>
        <v>0</v>
      </c>
      <c r="E709" s="11">
        <f t="shared" si="0"/>
        <v>0</v>
      </c>
    </row>
    <row r="710" ht="13.8" spans="1:5">
      <c r="A710" s="1">
        <f>IF(kwyzy!J710&gt;kwyzy!I711,1,0)</f>
        <v>0</v>
      </c>
      <c r="C710" s="10">
        <f>IF(kwyzy!J710&gt;kwyzy!I711,ABS(kwyzy!J710-kwyzy!I711),0)</f>
        <v>0</v>
      </c>
      <c r="D710" s="11">
        <f>IF(kwyzy!K710=kwyzy!K711,1,0)</f>
        <v>0</v>
      </c>
      <c r="E710" s="11">
        <f t="shared" si="0"/>
        <v>0</v>
      </c>
    </row>
    <row r="711" ht="13.8" spans="1:5">
      <c r="A711" s="1">
        <f>IF(kwyzy!J711&gt;kwyzy!I712,1,0)</f>
        <v>0</v>
      </c>
      <c r="C711" s="10">
        <f>IF(kwyzy!J711&gt;kwyzy!I712,ABS(kwyzy!J711-kwyzy!I712),0)</f>
        <v>0</v>
      </c>
      <c r="D711" s="11">
        <f>IF(kwyzy!K711=kwyzy!K712,1,0)</f>
        <v>1</v>
      </c>
      <c r="E711" s="11">
        <f t="shared" si="0"/>
        <v>0</v>
      </c>
    </row>
    <row r="712" ht="13.8" spans="1:5">
      <c r="A712" s="1">
        <f>IF(kwyzy!J712&gt;kwyzy!I713,1,0)</f>
        <v>0</v>
      </c>
      <c r="C712" s="10">
        <f>IF(kwyzy!J712&gt;kwyzy!I713,ABS(kwyzy!J712-kwyzy!I713),0)</f>
        <v>0</v>
      </c>
      <c r="D712" s="11">
        <f>IF(kwyzy!K712=kwyzy!K713,1,0)</f>
        <v>1</v>
      </c>
      <c r="E712" s="11">
        <f t="shared" si="0"/>
        <v>0</v>
      </c>
    </row>
    <row r="713" ht="13.8" spans="1:5">
      <c r="A713" s="1">
        <f>IF(kwyzy!J713&gt;kwyzy!I714,1,0)</f>
        <v>0</v>
      </c>
      <c r="C713" s="10">
        <f>IF(kwyzy!J713&gt;kwyzy!I714,ABS(kwyzy!J713-kwyzy!I714),0)</f>
        <v>0</v>
      </c>
      <c r="D713" s="11">
        <f>IF(kwyzy!K713=kwyzy!K714,1,0)</f>
        <v>0</v>
      </c>
      <c r="E713" s="11">
        <f t="shared" si="0"/>
        <v>0</v>
      </c>
    </row>
    <row r="714" ht="13.8" spans="1:5">
      <c r="A714" s="1">
        <f>IF(kwyzy!J714&gt;kwyzy!I715,1,0)</f>
        <v>0</v>
      </c>
      <c r="C714" s="10">
        <f>IF(kwyzy!J714&gt;kwyzy!I715,ABS(kwyzy!J714-kwyzy!I715),0)</f>
        <v>0</v>
      </c>
      <c r="D714" s="11">
        <f>IF(kwyzy!K714=kwyzy!K715,1,0)</f>
        <v>1</v>
      </c>
      <c r="E714" s="11">
        <f t="shared" si="0"/>
        <v>0</v>
      </c>
    </row>
    <row r="715" ht="13.8" spans="1:5">
      <c r="A715" s="1">
        <f>IF(kwyzy!J715&gt;kwyzy!I716,1,0)</f>
        <v>0</v>
      </c>
      <c r="C715" s="10">
        <f>IF(kwyzy!J715&gt;kwyzy!I716,ABS(kwyzy!J715-kwyzy!I716),0)</f>
        <v>0</v>
      </c>
      <c r="D715" s="11">
        <f>IF(kwyzy!K715=kwyzy!K716,1,0)</f>
        <v>1</v>
      </c>
      <c r="E715" s="11">
        <f t="shared" si="0"/>
        <v>0</v>
      </c>
    </row>
    <row r="716" ht="13.8" spans="1:5">
      <c r="A716" s="1">
        <f>IF(kwyzy!J716&gt;kwyzy!I717,1,0)</f>
        <v>0</v>
      </c>
      <c r="C716" s="10">
        <f>IF(kwyzy!J716&gt;kwyzy!I717,ABS(kwyzy!J716-kwyzy!I717),0)</f>
        <v>0</v>
      </c>
      <c r="D716" s="11">
        <f>IF(kwyzy!K716=kwyzy!K717,1,0)</f>
        <v>0</v>
      </c>
      <c r="E716" s="11">
        <f t="shared" si="0"/>
        <v>0</v>
      </c>
    </row>
    <row r="717" ht="13.8" spans="1:5">
      <c r="A717" s="1">
        <f>IF(kwyzy!J717&gt;kwyzy!I718,1,0)</f>
        <v>0</v>
      </c>
      <c r="C717" s="10">
        <f>IF(kwyzy!J717&gt;kwyzy!I718,ABS(kwyzy!J717-kwyzy!I718),0)</f>
        <v>0</v>
      </c>
      <c r="D717" s="11">
        <f>IF(kwyzy!K717=kwyzy!K718,1,0)</f>
        <v>1</v>
      </c>
      <c r="E717" s="11">
        <f t="shared" si="0"/>
        <v>0</v>
      </c>
    </row>
    <row r="718" ht="13.8" spans="1:5">
      <c r="A718" s="1">
        <f>IF(kwyzy!J718&gt;kwyzy!I719,1,0)</f>
        <v>0</v>
      </c>
      <c r="C718" s="10">
        <f>IF(kwyzy!J718&gt;kwyzy!I719,ABS(kwyzy!J718-kwyzy!I719),0)</f>
        <v>0</v>
      </c>
      <c r="D718" s="11">
        <f>IF(kwyzy!K718=kwyzy!K719,1,0)</f>
        <v>1</v>
      </c>
      <c r="E718" s="11">
        <f t="shared" si="0"/>
        <v>0</v>
      </c>
    </row>
    <row r="719" ht="13.8" spans="1:5">
      <c r="A719" s="1">
        <f>IF(kwyzy!J719&gt;kwyzy!I720,1,0)</f>
        <v>0</v>
      </c>
      <c r="C719" s="10">
        <f>IF(kwyzy!J719&gt;kwyzy!I720,ABS(kwyzy!J719-kwyzy!I720),0)</f>
        <v>0</v>
      </c>
      <c r="D719" s="11">
        <f>IF(kwyzy!K719=kwyzy!K720,1,0)</f>
        <v>1</v>
      </c>
      <c r="E719" s="11">
        <f t="shared" si="0"/>
        <v>0</v>
      </c>
    </row>
    <row r="720" ht="13.8" spans="1:5">
      <c r="A720" s="1">
        <f>IF(kwyzy!J720&gt;kwyzy!I721,1,0)</f>
        <v>0</v>
      </c>
      <c r="C720" s="10">
        <f>IF(kwyzy!J720&gt;kwyzy!I721,ABS(kwyzy!J720-kwyzy!I721),0)</f>
        <v>0</v>
      </c>
      <c r="D720" s="11">
        <f>IF(kwyzy!K720=kwyzy!K721,1,0)</f>
        <v>0</v>
      </c>
      <c r="E720" s="11">
        <f t="shared" si="0"/>
        <v>0</v>
      </c>
    </row>
    <row r="721" ht="13.8" spans="1:5">
      <c r="A721" s="1">
        <f>IF(kwyzy!J721&gt;kwyzy!I722,1,0)</f>
        <v>0</v>
      </c>
      <c r="C721" s="10">
        <f>IF(kwyzy!J721&gt;kwyzy!I722,ABS(kwyzy!J721-kwyzy!I722),0)</f>
        <v>0</v>
      </c>
      <c r="D721" s="11">
        <f>IF(kwyzy!K721=kwyzy!K722,1,0)</f>
        <v>1</v>
      </c>
      <c r="E721" s="11">
        <f t="shared" si="0"/>
        <v>0</v>
      </c>
    </row>
    <row r="722" ht="13.8" spans="1:5">
      <c r="A722" s="1">
        <f>IF(kwyzy!J722&gt;kwyzy!I723,1,0)</f>
        <v>0</v>
      </c>
      <c r="C722" s="10">
        <f>IF(kwyzy!J722&gt;kwyzy!I723,ABS(kwyzy!J722-kwyzy!I723),0)</f>
        <v>0</v>
      </c>
      <c r="D722" s="11">
        <f>IF(kwyzy!K722=kwyzy!K723,1,0)</f>
        <v>1</v>
      </c>
      <c r="E722" s="11">
        <f t="shared" si="0"/>
        <v>0</v>
      </c>
    </row>
    <row r="723" ht="13.8" spans="1:5">
      <c r="A723" s="1">
        <f>IF(kwyzy!J723&gt;kwyzy!I724,1,0)</f>
        <v>0</v>
      </c>
      <c r="C723" s="10">
        <f>IF(kwyzy!J723&gt;kwyzy!I724,ABS(kwyzy!J723-kwyzy!I724),0)</f>
        <v>0</v>
      </c>
      <c r="D723" s="11">
        <f>IF(kwyzy!K723=kwyzy!K724,1,0)</f>
        <v>0</v>
      </c>
      <c r="E723" s="11">
        <f t="shared" si="0"/>
        <v>0</v>
      </c>
    </row>
    <row r="724" ht="13.8" spans="1:5">
      <c r="A724" s="1">
        <f>IF(kwyzy!J724&gt;kwyzy!I725,1,0)</f>
        <v>0</v>
      </c>
      <c r="C724" s="10">
        <f>IF(kwyzy!J724&gt;kwyzy!I725,ABS(kwyzy!J724-kwyzy!I725),0)</f>
        <v>0</v>
      </c>
      <c r="D724" s="11">
        <f>IF(kwyzy!K724=kwyzy!K725,1,0)</f>
        <v>0</v>
      </c>
      <c r="E724" s="11">
        <f t="shared" si="0"/>
        <v>0</v>
      </c>
    </row>
    <row r="725" ht="13.8" spans="1:5">
      <c r="A725" s="1">
        <f>IF(kwyzy!J725&gt;kwyzy!I726,1,0)</f>
        <v>0</v>
      </c>
      <c r="C725" s="10">
        <f>IF(kwyzy!J725&gt;kwyzy!I726,ABS(kwyzy!J725-kwyzy!I726),0)</f>
        <v>0</v>
      </c>
      <c r="D725" s="11">
        <f>IF(kwyzy!K725=kwyzy!K726,1,0)</f>
        <v>1</v>
      </c>
      <c r="E725" s="11">
        <f t="shared" si="0"/>
        <v>0</v>
      </c>
    </row>
    <row r="726" ht="13.8" spans="1:5">
      <c r="A726" s="1">
        <f>IF(kwyzy!J726&gt;kwyzy!I727,1,0)</f>
        <v>0</v>
      </c>
      <c r="C726" s="10">
        <f>IF(kwyzy!J726&gt;kwyzy!I727,ABS(kwyzy!J726-kwyzy!I727),0)</f>
        <v>0</v>
      </c>
      <c r="D726" s="11">
        <f>IF(kwyzy!K726=kwyzy!K727,1,0)</f>
        <v>1</v>
      </c>
      <c r="E726" s="11">
        <f t="shared" si="0"/>
        <v>0</v>
      </c>
    </row>
    <row r="727" ht="13.8" spans="1:5">
      <c r="A727" s="1">
        <f>IF(kwyzy!J727&gt;kwyzy!I728,1,0)</f>
        <v>1</v>
      </c>
      <c r="C727" s="10">
        <f>IF(kwyzy!J727&gt;kwyzy!I728,ABS(kwyzy!J727-kwyzy!I728),0)</f>
        <v>3</v>
      </c>
      <c r="D727" s="11">
        <f>IF(kwyzy!K727=kwyzy!K728,1,0)</f>
        <v>1</v>
      </c>
      <c r="E727" s="11">
        <f t="shared" si="0"/>
        <v>3</v>
      </c>
    </row>
    <row r="728" ht="13.8" spans="1:5">
      <c r="A728" s="1">
        <f>IF(kwyzy!J728&gt;kwyzy!I729,1,0)</f>
        <v>0</v>
      </c>
      <c r="C728" s="10">
        <f>IF(kwyzy!J728&gt;kwyzy!I729,ABS(kwyzy!J728-kwyzy!I729),0)</f>
        <v>0</v>
      </c>
      <c r="D728" s="11">
        <f>IF(kwyzy!K728=kwyzy!K729,1,0)</f>
        <v>1</v>
      </c>
      <c r="E728" s="11">
        <f t="shared" si="0"/>
        <v>0</v>
      </c>
    </row>
    <row r="729" ht="13.8" spans="1:5">
      <c r="A729" s="1">
        <f>IF(kwyzy!J729&gt;kwyzy!I730,1,0)</f>
        <v>0</v>
      </c>
      <c r="C729" s="10">
        <f>IF(kwyzy!J729&gt;kwyzy!I730,ABS(kwyzy!J729-kwyzy!I730),0)</f>
        <v>0</v>
      </c>
      <c r="D729" s="11">
        <f>IF(kwyzy!K729=kwyzy!K730,1,0)</f>
        <v>1</v>
      </c>
      <c r="E729" s="11">
        <f t="shared" si="0"/>
        <v>0</v>
      </c>
    </row>
    <row r="730" ht="13.8" spans="1:5">
      <c r="A730" s="1">
        <f>IF(kwyzy!J730&gt;kwyzy!I731,1,0)</f>
        <v>0</v>
      </c>
      <c r="C730" s="10">
        <f>IF(kwyzy!J730&gt;kwyzy!I731,ABS(kwyzy!J730-kwyzy!I731),0)</f>
        <v>0</v>
      </c>
      <c r="D730" s="11">
        <f>IF(kwyzy!K730=kwyzy!K731,1,0)</f>
        <v>0</v>
      </c>
      <c r="E730" s="11">
        <f t="shared" si="0"/>
        <v>0</v>
      </c>
    </row>
    <row r="731" ht="13.8" spans="1:5">
      <c r="A731" s="1">
        <f>IF(kwyzy!J731&gt;kwyzy!I732,1,0)</f>
        <v>0</v>
      </c>
      <c r="C731" s="10">
        <f>IF(kwyzy!J731&gt;kwyzy!I732,ABS(kwyzy!J731-kwyzy!I732),0)</f>
        <v>0</v>
      </c>
      <c r="D731" s="11">
        <f>IF(kwyzy!K731=kwyzy!K732,1,0)</f>
        <v>1</v>
      </c>
      <c r="E731" s="11">
        <f t="shared" si="0"/>
        <v>0</v>
      </c>
    </row>
    <row r="732" ht="13.8" spans="1:5">
      <c r="A732" s="1">
        <f>IF(kwyzy!J732&gt;kwyzy!I733,1,0)</f>
        <v>0</v>
      </c>
      <c r="C732" s="10">
        <f>IF(kwyzy!J732&gt;kwyzy!I733,ABS(kwyzy!J732-kwyzy!I733),0)</f>
        <v>0</v>
      </c>
      <c r="D732" s="11">
        <f>IF(kwyzy!K732=kwyzy!K733,1,0)</f>
        <v>0</v>
      </c>
      <c r="E732" s="11">
        <f t="shared" si="0"/>
        <v>0</v>
      </c>
    </row>
    <row r="733" ht="13.8" spans="1:5">
      <c r="A733" s="1">
        <f>IF(kwyzy!J733&gt;kwyzy!I734,1,0)</f>
        <v>0</v>
      </c>
      <c r="C733" s="10">
        <f>IF(kwyzy!J733&gt;kwyzy!I734,ABS(kwyzy!J733-kwyzy!I734),0)</f>
        <v>0</v>
      </c>
      <c r="D733" s="11">
        <f>IF(kwyzy!K733=kwyzy!K734,1,0)</f>
        <v>1</v>
      </c>
      <c r="E733" s="11">
        <f t="shared" si="0"/>
        <v>0</v>
      </c>
    </row>
    <row r="734" ht="13.8" spans="1:5">
      <c r="A734" s="1">
        <f>IF(kwyzy!J734&gt;kwyzy!I735,1,0)</f>
        <v>0</v>
      </c>
      <c r="C734" s="10">
        <f>IF(kwyzy!J734&gt;kwyzy!I735,ABS(kwyzy!J734-kwyzy!I735),0)</f>
        <v>0</v>
      </c>
      <c r="D734" s="11">
        <f>IF(kwyzy!K734=kwyzy!K735,1,0)</f>
        <v>0</v>
      </c>
      <c r="E734" s="11">
        <f t="shared" si="0"/>
        <v>0</v>
      </c>
    </row>
    <row r="735" ht="13.8" spans="1:5">
      <c r="A735" s="1">
        <f>IF(kwyzy!J735&gt;kwyzy!I736,1,0)</f>
        <v>0</v>
      </c>
      <c r="C735" s="10">
        <f>IF(kwyzy!J735&gt;kwyzy!I736,ABS(kwyzy!J735-kwyzy!I736),0)</f>
        <v>0</v>
      </c>
      <c r="D735" s="11">
        <f>IF(kwyzy!K735=kwyzy!K736,1,0)</f>
        <v>0</v>
      </c>
      <c r="E735" s="11">
        <f t="shared" si="0"/>
        <v>0</v>
      </c>
    </row>
    <row r="736" ht="13.8" spans="1:5">
      <c r="A736" s="1">
        <f>IF(kwyzy!J736&gt;kwyzy!I737,1,0)</f>
        <v>0</v>
      </c>
      <c r="C736" s="10">
        <f>IF(kwyzy!J736&gt;kwyzy!I737,ABS(kwyzy!J736-kwyzy!I737),0)</f>
        <v>0</v>
      </c>
      <c r="D736" s="11">
        <v>1</v>
      </c>
      <c r="E736" s="11">
        <f t="shared" si="0"/>
        <v>0</v>
      </c>
    </row>
    <row r="737" ht="13.8" spans="1:5">
      <c r="A737" s="1">
        <f>IF(kwyzy!J737&gt;kwyzy!I738,1,0)</f>
        <v>1</v>
      </c>
      <c r="C737" s="10">
        <f>IF(kwyzy!J737&gt;kwyzy!I738,ABS(kwyzy!J737-kwyzy!I738),0)</f>
        <v>3</v>
      </c>
      <c r="D737" s="11">
        <f>IF(kwyzy!K737=kwyzy!K738,1,0)</f>
        <v>1</v>
      </c>
      <c r="E737" s="11">
        <f t="shared" si="0"/>
        <v>3</v>
      </c>
    </row>
    <row r="738" ht="13.8" spans="1:5">
      <c r="A738" s="1">
        <f>IF(kwyzy!J738&gt;kwyzy!I739,1,0)</f>
        <v>0</v>
      </c>
      <c r="C738" s="10">
        <f>IF(kwyzy!J738&gt;kwyzy!I739,ABS(kwyzy!J738-kwyzy!I739),0)</f>
        <v>0</v>
      </c>
      <c r="D738" s="11">
        <f>IF(kwyzy!K738=kwyzy!K739,1,0)</f>
        <v>1</v>
      </c>
      <c r="E738" s="11">
        <f t="shared" si="0"/>
        <v>0</v>
      </c>
    </row>
    <row r="739" ht="13.8" spans="1:5">
      <c r="A739" s="1">
        <f>IF(kwyzy!J739&gt;kwyzy!I740,1,0)</f>
        <v>1</v>
      </c>
      <c r="C739" s="10">
        <f>IF(kwyzy!J739&gt;kwyzy!I740,ABS(kwyzy!J739-kwyzy!I740),0)</f>
        <v>3</v>
      </c>
      <c r="D739" s="11">
        <f>IF(kwyzy!K739=kwyzy!K740,1,0)</f>
        <v>1</v>
      </c>
      <c r="E739" s="11">
        <f t="shared" si="0"/>
        <v>3</v>
      </c>
    </row>
    <row r="740" ht="13.8" spans="1:5">
      <c r="A740" s="1">
        <f>IF(kwyzy!J740&gt;kwyzy!I741,1,0)</f>
        <v>0</v>
      </c>
      <c r="C740" s="10">
        <f>IF(kwyzy!J740&gt;kwyzy!I741,ABS(kwyzy!J740-kwyzy!I741),0)</f>
        <v>0</v>
      </c>
      <c r="D740" s="11">
        <f>IF(kwyzy!K740=kwyzy!K741,1,0)</f>
        <v>1</v>
      </c>
      <c r="E740" s="11">
        <f t="shared" si="0"/>
        <v>0</v>
      </c>
    </row>
    <row r="741" ht="13.8" spans="1:5">
      <c r="A741" s="1">
        <f>IF(kwyzy!J741&gt;kwyzy!I742,1,0)</f>
        <v>1</v>
      </c>
      <c r="C741" s="10">
        <f>IF(kwyzy!J741&gt;kwyzy!I742,ABS(kwyzy!J741-kwyzy!I742),0)</f>
        <v>25</v>
      </c>
      <c r="D741" s="11">
        <f>IF(kwyzy!K741=kwyzy!K742,1,0)</f>
        <v>1</v>
      </c>
      <c r="E741" s="11">
        <f t="shared" si="0"/>
        <v>25</v>
      </c>
    </row>
    <row r="742" ht="13.8" spans="1:5">
      <c r="A742" s="1">
        <f>IF(kwyzy!J742&gt;kwyzy!I743,1,0)</f>
        <v>1</v>
      </c>
      <c r="C742" s="10">
        <f>IF(kwyzy!J742&gt;kwyzy!I743,ABS(kwyzy!J742-kwyzy!I743),0)</f>
        <v>3</v>
      </c>
      <c r="D742" s="11">
        <f>IF(kwyzy!K742=kwyzy!K743,1,0)</f>
        <v>1</v>
      </c>
      <c r="E742" s="11">
        <f t="shared" si="0"/>
        <v>3</v>
      </c>
    </row>
    <row r="743" ht="13.8" spans="1:5">
      <c r="A743" s="1">
        <f>IF(kwyzy!J743&gt;kwyzy!I744,1,0)</f>
        <v>0</v>
      </c>
      <c r="C743" s="10">
        <f>IF(kwyzy!J743&gt;kwyzy!I744,ABS(kwyzy!J743-kwyzy!I744),0)</f>
        <v>0</v>
      </c>
      <c r="D743" s="11">
        <f>IF(kwyzy!K743=kwyzy!K744,1,0)</f>
        <v>1</v>
      </c>
      <c r="E743" s="11">
        <f t="shared" si="0"/>
        <v>0</v>
      </c>
    </row>
    <row r="744" ht="13.8" spans="1:5">
      <c r="A744" s="1">
        <f>IF(kwyzy!J744&gt;kwyzy!I745,1,0)</f>
        <v>0</v>
      </c>
      <c r="C744" s="10">
        <f>IF(kwyzy!J744&gt;kwyzy!I745,ABS(kwyzy!J744-kwyzy!I745),0)</f>
        <v>0</v>
      </c>
      <c r="D744" s="11">
        <f>IF(kwyzy!K744=kwyzy!K745,1,0)</f>
        <v>1</v>
      </c>
      <c r="E744" s="11">
        <f t="shared" si="0"/>
        <v>0</v>
      </c>
    </row>
    <row r="745" ht="13.8" spans="1:5">
      <c r="A745" s="1">
        <f>IF(kwyzy!J745&gt;kwyzy!I746,1,0)</f>
        <v>1</v>
      </c>
      <c r="C745" s="10">
        <f>IF(kwyzy!J745&gt;kwyzy!I746,ABS(kwyzy!J745-kwyzy!I746),0)</f>
        <v>16</v>
      </c>
      <c r="D745" s="11">
        <f>IF(kwyzy!K745=kwyzy!K746,1,0)</f>
        <v>1</v>
      </c>
      <c r="E745" s="11">
        <f t="shared" si="0"/>
        <v>16</v>
      </c>
    </row>
    <row r="746" ht="13.8" spans="1:5">
      <c r="A746" s="1">
        <f>IF(kwyzy!J746&gt;kwyzy!I747,1,0)</f>
        <v>0</v>
      </c>
      <c r="C746" s="10">
        <f>IF(kwyzy!J746&gt;kwyzy!I747,ABS(kwyzy!J746-kwyzy!I747),0)</f>
        <v>0</v>
      </c>
      <c r="D746" s="11">
        <f>IF(kwyzy!K746=kwyzy!K747,1,0)</f>
        <v>1</v>
      </c>
      <c r="E746" s="11">
        <f t="shared" si="0"/>
        <v>0</v>
      </c>
    </row>
    <row r="747" ht="13.8" spans="1:5">
      <c r="A747" s="1">
        <f>IF(kwyzy!J747&gt;kwyzy!I748,1,0)</f>
        <v>0</v>
      </c>
      <c r="C747" s="10">
        <f>IF(kwyzy!J747&gt;kwyzy!I748,ABS(kwyzy!J747-kwyzy!I748),0)</f>
        <v>0</v>
      </c>
      <c r="D747" s="11">
        <f>IF(kwyzy!K747=kwyzy!K748,1,0)</f>
        <v>1</v>
      </c>
      <c r="E747" s="11">
        <f t="shared" si="0"/>
        <v>0</v>
      </c>
    </row>
    <row r="748" ht="13.8" spans="1:5">
      <c r="A748" s="1">
        <f>IF(kwyzy!J748&gt;kwyzy!I749,1,0)</f>
        <v>0</v>
      </c>
      <c r="C748" s="10">
        <f>IF(kwyzy!J748&gt;kwyzy!I749,ABS(kwyzy!J748-kwyzy!I749),0)</f>
        <v>0</v>
      </c>
      <c r="D748" s="11">
        <f>IF(kwyzy!K748=kwyzy!K749,1,0)</f>
        <v>1</v>
      </c>
      <c r="E748" s="11">
        <f t="shared" si="0"/>
        <v>0</v>
      </c>
    </row>
    <row r="749" ht="13.8" spans="1:5">
      <c r="A749" s="1">
        <v>0</v>
      </c>
      <c r="C749" s="10">
        <f>IF(kwyzy!J749&gt;kwyzy!I750,ABS(kwyzy!J749-kwyzy!I750),0)</f>
        <v>0</v>
      </c>
      <c r="D749" s="11">
        <f>IF(kwyzy!K749=kwyzy!K750,1,0)</f>
        <v>0</v>
      </c>
      <c r="E749" s="11">
        <f t="shared" si="0"/>
        <v>0</v>
      </c>
    </row>
    <row r="750" ht="13.8" spans="1:5">
      <c r="A750" s="1">
        <f>IF(kwyzy!J750&gt;kwyzy!I751,1,0)</f>
        <v>0</v>
      </c>
      <c r="C750" s="10">
        <f>IF(kwyzy!J750&gt;kwyzy!I751,ABS(kwyzy!J750-kwyzy!I751),0)</f>
        <v>0</v>
      </c>
      <c r="D750" s="11">
        <f>IF(kwyzy!K750=kwyzy!K751,1,0)</f>
        <v>1</v>
      </c>
      <c r="E750" s="11">
        <f t="shared" si="0"/>
        <v>0</v>
      </c>
    </row>
    <row r="751" ht="13.8" spans="1:5">
      <c r="A751" s="1">
        <f>IF(kwyzy!J751&gt;kwyzy!I752,1,0)</f>
        <v>0</v>
      </c>
      <c r="C751" s="10">
        <f>IF(kwyzy!J751&gt;kwyzy!I752,ABS(kwyzy!J751-kwyzy!I752),0)</f>
        <v>0</v>
      </c>
      <c r="D751" s="11">
        <f>IF(kwyzy!K751=kwyzy!K752,1,0)</f>
        <v>1</v>
      </c>
      <c r="E751" s="11">
        <f t="shared" si="0"/>
        <v>0</v>
      </c>
    </row>
    <row r="752" ht="13.8" spans="1:5">
      <c r="A752" s="1">
        <f>IF(kwyzy!J752&gt;kwyzy!I753,1,0)</f>
        <v>0</v>
      </c>
      <c r="C752" s="10">
        <f>IF(kwyzy!J752&gt;kwyzy!I753,ABS(kwyzy!J752-kwyzy!I753),0)</f>
        <v>0</v>
      </c>
      <c r="D752" s="11">
        <f>IF(kwyzy!K752=kwyzy!K753,1,0)</f>
        <v>1</v>
      </c>
      <c r="E752" s="11">
        <f t="shared" si="0"/>
        <v>0</v>
      </c>
    </row>
    <row r="753" ht="13.8" spans="1:5">
      <c r="A753" s="1">
        <f>IF(kwyzy!J753&gt;kwyzy!I754,1,0)</f>
        <v>0</v>
      </c>
      <c r="C753" s="10">
        <f>IF(kwyzy!J753&gt;kwyzy!I754,ABS(kwyzy!J753-kwyzy!I754),0)</f>
        <v>0</v>
      </c>
      <c r="D753" s="11">
        <f>IF(kwyzy!K753=kwyzy!K754,1,0)</f>
        <v>1</v>
      </c>
      <c r="E753" s="11">
        <f t="shared" si="0"/>
        <v>0</v>
      </c>
    </row>
    <row r="754" ht="13.8" spans="1:5">
      <c r="A754" s="1">
        <f>IF(kwyzy!J754&gt;kwyzy!I755,1,0)</f>
        <v>0</v>
      </c>
      <c r="C754" s="10">
        <f>IF(kwyzy!J754&gt;kwyzy!I755,ABS(kwyzy!J754-kwyzy!I755),0)</f>
        <v>0</v>
      </c>
      <c r="D754" s="11">
        <f>IF(kwyzy!K754=kwyzy!K755,1,0)</f>
        <v>1</v>
      </c>
      <c r="E754" s="11">
        <f t="shared" si="0"/>
        <v>0</v>
      </c>
    </row>
    <row r="755" ht="13.8" spans="1:5">
      <c r="A755" s="1">
        <f>IF(kwyzy!J755&gt;kwyzy!I756,1,0)</f>
        <v>0</v>
      </c>
      <c r="C755" s="10">
        <f>IF(kwyzy!J755&gt;kwyzy!I756,ABS(kwyzy!J755-kwyzy!I756),0)</f>
        <v>0</v>
      </c>
      <c r="D755" s="11">
        <f>IF(kwyzy!K755=kwyzy!K756,1,0)</f>
        <v>1</v>
      </c>
      <c r="E755" s="11">
        <f t="shared" si="0"/>
        <v>0</v>
      </c>
    </row>
    <row r="756" ht="13.8" spans="1:5">
      <c r="A756" s="1">
        <f>IF(kwyzy!J756&gt;kwyzy!I757,1,0)</f>
        <v>1</v>
      </c>
      <c r="C756" s="10">
        <f>IF(kwyzy!J756&gt;kwyzy!I757,ABS(kwyzy!J756-kwyzy!I757),0)</f>
        <v>3</v>
      </c>
      <c r="D756" s="11">
        <f>IF(kwyzy!K756=kwyzy!K757,1,0)</f>
        <v>1</v>
      </c>
      <c r="E756" s="11">
        <f t="shared" si="0"/>
        <v>3</v>
      </c>
    </row>
    <row r="757" ht="13.8" spans="1:5">
      <c r="A757" s="1">
        <f>IF(kwyzy!J757&gt;kwyzy!I758,1,0)</f>
        <v>1</v>
      </c>
      <c r="C757" s="10">
        <v>25</v>
      </c>
      <c r="D757" s="11">
        <f>IF(kwyzy!K757=kwyzy!K758,1,0)</f>
        <v>1</v>
      </c>
      <c r="E757" s="11">
        <f t="shared" si="0"/>
        <v>25</v>
      </c>
    </row>
    <row r="758" ht="13.8" spans="1:5">
      <c r="A758" s="1">
        <f>IF(kwyzy!J758&gt;kwyzy!I759,1,0)</f>
        <v>0</v>
      </c>
      <c r="C758" s="10">
        <f>IF(kwyzy!J758&gt;kwyzy!I759,ABS(kwyzy!J758-kwyzy!I759),0)</f>
        <v>0</v>
      </c>
      <c r="D758" s="11">
        <f>IF(kwyzy!K758=kwyzy!K759,1,0)</f>
        <v>1</v>
      </c>
      <c r="E758" s="11">
        <f t="shared" si="0"/>
        <v>0</v>
      </c>
    </row>
    <row r="759" ht="13.8" spans="1:5">
      <c r="A759" s="1">
        <f>IF(kwyzy!J759&gt;kwyzy!I760,1,0)</f>
        <v>0</v>
      </c>
      <c r="C759" s="10">
        <f>IF(kwyzy!J759&gt;kwyzy!I760,ABS(kwyzy!J759-kwyzy!I760),0)</f>
        <v>0</v>
      </c>
      <c r="D759" s="11">
        <f>IF(kwyzy!K759=kwyzy!K760,1,0)</f>
        <v>1</v>
      </c>
      <c r="E759" s="11">
        <f t="shared" si="0"/>
        <v>0</v>
      </c>
    </row>
    <row r="760" ht="13.8" spans="1:5">
      <c r="A760" s="1">
        <f>IF(kwyzy!J760&gt;kwyzy!I761,1,0)</f>
        <v>0</v>
      </c>
      <c r="C760" s="10">
        <f>IF(kwyzy!J760&gt;kwyzy!I761,ABS(kwyzy!J760-kwyzy!I761),0)</f>
        <v>0</v>
      </c>
      <c r="D760" s="11">
        <f>IF(kwyzy!K760=kwyzy!K761,1,0)</f>
        <v>1</v>
      </c>
      <c r="E760" s="11">
        <f t="shared" si="0"/>
        <v>0</v>
      </c>
    </row>
    <row r="761" ht="13.8" spans="1:5">
      <c r="A761" s="1">
        <f>IF(kwyzy!J761&gt;kwyzy!I762,1,0)</f>
        <v>0</v>
      </c>
      <c r="C761" s="10">
        <f>IF(kwyzy!J761&gt;kwyzy!I762,ABS(kwyzy!J761-kwyzy!I762),0)</f>
        <v>0</v>
      </c>
      <c r="D761" s="11">
        <f>IF(kwyzy!K761=kwyzy!K762,1,0)</f>
        <v>1</v>
      </c>
      <c r="E761" s="11">
        <f t="shared" si="0"/>
        <v>0</v>
      </c>
    </row>
    <row r="762" ht="13.8" spans="1:5">
      <c r="A762" s="1">
        <f>IF(kwyzy!J762&gt;kwyzy!I763,1,0)</f>
        <v>1</v>
      </c>
      <c r="C762" s="10">
        <f>IF(kwyzy!J762&gt;kwyzy!I763,ABS(kwyzy!J762-kwyzy!I763),0)</f>
        <v>3</v>
      </c>
      <c r="D762" s="11">
        <f>IF(kwyzy!K762=kwyzy!K763,1,0)</f>
        <v>1</v>
      </c>
      <c r="E762" s="11">
        <f t="shared" si="0"/>
        <v>3</v>
      </c>
    </row>
    <row r="763" ht="13.8" spans="1:5">
      <c r="A763" s="1">
        <f>IF(kwyzy!J763&gt;kwyzy!I764,1,0)</f>
        <v>0</v>
      </c>
      <c r="C763" s="10">
        <f>IF(kwyzy!J763&gt;kwyzy!I764,ABS(kwyzy!J763-kwyzy!I764),0)</f>
        <v>0</v>
      </c>
      <c r="D763" s="11">
        <f>IF(kwyzy!K763=kwyzy!K764,1,0)</f>
        <v>1</v>
      </c>
      <c r="E763" s="11">
        <f t="shared" si="0"/>
        <v>0</v>
      </c>
    </row>
    <row r="764" ht="13.8" spans="1:5">
      <c r="A764" s="1">
        <f>IF(kwyzy!J764&gt;kwyzy!I765,1,0)</f>
        <v>0</v>
      </c>
      <c r="C764" s="10">
        <f>IF(kwyzy!J764&gt;kwyzy!I765,ABS(kwyzy!J764-kwyzy!I765),0)</f>
        <v>0</v>
      </c>
      <c r="D764" s="11">
        <f>IF(kwyzy!K764=kwyzy!K765,1,0)</f>
        <v>1</v>
      </c>
      <c r="E764" s="11">
        <f t="shared" si="0"/>
        <v>0</v>
      </c>
    </row>
    <row r="765" ht="13.8" spans="1:5">
      <c r="A765" s="1">
        <f>IF(kwyzy!J765&gt;kwyzy!I766,1,0)</f>
        <v>1</v>
      </c>
      <c r="C765" s="10">
        <f>IF(kwyzy!J765&gt;kwyzy!I766,ABS(kwyzy!J765-kwyzy!I766),0)</f>
        <v>3</v>
      </c>
      <c r="D765" s="11">
        <f>IF(kwyzy!K765=kwyzy!K766,1,0)</f>
        <v>0</v>
      </c>
      <c r="E765" s="11">
        <f t="shared" si="0"/>
        <v>0</v>
      </c>
    </row>
    <row r="766" ht="13.8" spans="1:5">
      <c r="A766" s="1">
        <f>IF(kwyzy!J766&gt;kwyzy!I767,1,0)</f>
        <v>0</v>
      </c>
      <c r="C766" s="10">
        <f>IF(kwyzy!J766&gt;kwyzy!I767,ABS(kwyzy!J766-kwyzy!I767),0)</f>
        <v>0</v>
      </c>
      <c r="D766" s="11">
        <f>IF(kwyzy!K766=kwyzy!K767,1,0)</f>
        <v>1</v>
      </c>
      <c r="E766" s="11">
        <f t="shared" si="0"/>
        <v>0</v>
      </c>
    </row>
    <row r="767" ht="13.8" spans="1:5">
      <c r="A767" s="1">
        <f>IF(kwyzy!J767&gt;kwyzy!I768,1,0)</f>
        <v>0</v>
      </c>
      <c r="C767" s="10">
        <f>IF(kwyzy!J767&gt;kwyzy!I768,ABS(kwyzy!J767-kwyzy!I768),0)</f>
        <v>0</v>
      </c>
      <c r="D767" s="11">
        <f>IF(kwyzy!K767=kwyzy!K768,1,0)</f>
        <v>0</v>
      </c>
      <c r="E767" s="11">
        <f t="shared" si="0"/>
        <v>0</v>
      </c>
    </row>
    <row r="768" ht="13.8" spans="1:5">
      <c r="A768" s="1">
        <f>IF(kwyzy!J768&gt;kwyzy!I769,1,0)</f>
        <v>0</v>
      </c>
      <c r="C768" s="10">
        <f>IF(kwyzy!J768&gt;kwyzy!I769,ABS(kwyzy!J768-kwyzy!I769),0)</f>
        <v>0</v>
      </c>
      <c r="D768" s="11">
        <f>IF(kwyzy!K768=kwyzy!K769,1,0)</f>
        <v>1</v>
      </c>
      <c r="E768" s="11">
        <f t="shared" si="0"/>
        <v>0</v>
      </c>
    </row>
    <row r="769" ht="13.8" spans="1:5">
      <c r="A769" s="1">
        <f>IF(kwyzy!J769&gt;kwyzy!I770,1,0)</f>
        <v>0</v>
      </c>
      <c r="C769" s="10">
        <f>IF(kwyzy!J769&gt;kwyzy!I770,ABS(kwyzy!J769-kwyzy!I770),0)</f>
        <v>0</v>
      </c>
      <c r="D769" s="11">
        <f>IF(kwyzy!K769=kwyzy!K770,1,0)</f>
        <v>1</v>
      </c>
      <c r="E769" s="11">
        <f t="shared" si="0"/>
        <v>0</v>
      </c>
    </row>
    <row r="770" ht="13.8" spans="1:5">
      <c r="A770" s="1">
        <f>IF(kwyzy!J770&gt;kwyzy!I771,1,0)</f>
        <v>0</v>
      </c>
      <c r="C770" s="10">
        <f>IF(kwyzy!J770&gt;kwyzy!I771,ABS(kwyzy!J770-kwyzy!I771),0)</f>
        <v>0</v>
      </c>
      <c r="D770" s="11">
        <v>1</v>
      </c>
      <c r="E770" s="11">
        <f t="shared" si="0"/>
        <v>0</v>
      </c>
    </row>
    <row r="771" ht="13.8" spans="1:5">
      <c r="A771" s="1">
        <f>IF(kwyzy!J771&gt;kwyzy!I772,1,0)</f>
        <v>0</v>
      </c>
      <c r="C771" s="10">
        <f>IF(kwyzy!J771&gt;kwyzy!I772,ABS(kwyzy!J771-kwyzy!I772),0)</f>
        <v>0</v>
      </c>
      <c r="D771" s="11">
        <f>IF(kwyzy!K771=kwyzy!K772,1,0)</f>
        <v>1</v>
      </c>
      <c r="E771" s="11">
        <f t="shared" si="0"/>
        <v>0</v>
      </c>
    </row>
    <row r="772" ht="13.8" spans="1:5">
      <c r="A772" s="1">
        <f>IF(kwyzy!J772&gt;kwyzy!I773,1,0)</f>
        <v>0</v>
      </c>
      <c r="C772" s="10">
        <f>IF(kwyzy!J772&gt;kwyzy!I773,ABS(kwyzy!J772-kwyzy!I773),0)</f>
        <v>0</v>
      </c>
      <c r="D772" s="11">
        <f>IF(kwyzy!K772=kwyzy!K773,1,0)</f>
        <v>1</v>
      </c>
      <c r="E772" s="11">
        <f t="shared" si="0"/>
        <v>0</v>
      </c>
    </row>
    <row r="773" ht="13.8" spans="1:5">
      <c r="A773" s="1">
        <f>IF(kwyzy!J773&gt;kwyzy!I774,1,0)</f>
        <v>0</v>
      </c>
      <c r="C773" s="10">
        <f>IF(kwyzy!J773&gt;kwyzy!I774,ABS(kwyzy!J773-kwyzy!I774),0)</f>
        <v>0</v>
      </c>
      <c r="D773" s="11">
        <f>IF(kwyzy!K773=kwyzy!K774,1,0)</f>
        <v>1</v>
      </c>
      <c r="E773" s="11">
        <f t="shared" si="0"/>
        <v>0</v>
      </c>
    </row>
    <row r="774" ht="13.8" spans="1:5">
      <c r="A774" s="1">
        <f>IF(kwyzy!J774&gt;kwyzy!I775,1,0)</f>
        <v>0</v>
      </c>
      <c r="C774" s="10">
        <f>IF(kwyzy!J774&gt;kwyzy!I775,ABS(kwyzy!J774-kwyzy!I775),0)</f>
        <v>0</v>
      </c>
      <c r="D774" s="11">
        <f>IF(kwyzy!K774=kwyzy!K775,1,0)</f>
        <v>1</v>
      </c>
      <c r="E774" s="11">
        <f t="shared" si="0"/>
        <v>0</v>
      </c>
    </row>
    <row r="775" ht="13.8" spans="1:5">
      <c r="A775" s="1">
        <f>IF(kwyzy!J775&gt;kwyzy!I776,1,0)</f>
        <v>0</v>
      </c>
      <c r="C775" s="10">
        <f>IF(kwyzy!J775&gt;kwyzy!I776,ABS(kwyzy!J775-kwyzy!I776),0)</f>
        <v>0</v>
      </c>
      <c r="D775" s="11">
        <f>IF(kwyzy!K775=kwyzy!K776,1,0)</f>
        <v>1</v>
      </c>
      <c r="E775" s="11">
        <f t="shared" si="0"/>
        <v>0</v>
      </c>
    </row>
    <row r="776" ht="13.8" spans="1:5">
      <c r="A776" s="1">
        <f>IF(kwyzy!J776&gt;kwyzy!I777,1,0)</f>
        <v>0</v>
      </c>
      <c r="C776" s="10">
        <f>IF(kwyzy!J776&gt;kwyzy!I777,ABS(kwyzy!J776-kwyzy!I777),0)</f>
        <v>0</v>
      </c>
      <c r="D776" s="11">
        <f>IF(kwyzy!K776=kwyzy!K777,1,0)</f>
        <v>1</v>
      </c>
      <c r="E776" s="11">
        <f t="shared" si="0"/>
        <v>0</v>
      </c>
    </row>
    <row r="777" ht="13.8" spans="1:5">
      <c r="A777" s="1">
        <f>IF(kwyzy!J777&gt;kwyzy!I778,1,0)</f>
        <v>0</v>
      </c>
      <c r="C777" s="10">
        <f>IF(kwyzy!J777&gt;kwyzy!I778,ABS(kwyzy!J777-kwyzy!I778),0)</f>
        <v>0</v>
      </c>
      <c r="D777" s="11">
        <f>IF(kwyzy!K777=kwyzy!K778,1,0)</f>
        <v>1</v>
      </c>
      <c r="E777" s="11">
        <f t="shared" si="0"/>
        <v>0</v>
      </c>
    </row>
    <row r="778" ht="13.8" spans="1:5">
      <c r="A778" s="1">
        <f>IF(kwyzy!J778&gt;kwyzy!I779,1,0)</f>
        <v>0</v>
      </c>
      <c r="C778" s="10">
        <f>IF(kwyzy!J778&gt;kwyzy!I779,ABS(kwyzy!J778-kwyzy!I779),0)</f>
        <v>0</v>
      </c>
      <c r="D778" s="11">
        <f>IF(kwyzy!K778=kwyzy!K779,1,0)</f>
        <v>1</v>
      </c>
      <c r="E778" s="11">
        <f t="shared" si="0"/>
        <v>0</v>
      </c>
    </row>
    <row r="779" ht="13.8" spans="1:5">
      <c r="A779" s="1">
        <f>IF(kwyzy!J779&gt;kwyzy!I780,1,0)</f>
        <v>0</v>
      </c>
      <c r="C779" s="10">
        <f>IF(kwyzy!J779&gt;kwyzy!I780,ABS(kwyzy!J779-kwyzy!I780),0)</f>
        <v>0</v>
      </c>
      <c r="D779" s="11">
        <f>IF(kwyzy!K779=kwyzy!K780,1,0)</f>
        <v>1</v>
      </c>
      <c r="E779" s="11">
        <f t="shared" si="0"/>
        <v>0</v>
      </c>
    </row>
    <row r="780" ht="13.8" spans="1:5">
      <c r="A780" s="1">
        <f>IF(kwyzy!J780&gt;kwyzy!I781,1,0)</f>
        <v>1</v>
      </c>
      <c r="C780" s="10">
        <f>IF(kwyzy!J780&gt;kwyzy!I781,ABS(kwyzy!J780-kwyzy!I781),0)</f>
        <v>25</v>
      </c>
      <c r="D780" s="11">
        <f>IF(kwyzy!K780=kwyzy!K781,1,0)</f>
        <v>1</v>
      </c>
      <c r="E780" s="11">
        <f t="shared" si="0"/>
        <v>25</v>
      </c>
    </row>
    <row r="781" ht="13.8" spans="1:5">
      <c r="A781" s="1">
        <f>IF(kwyzy!J781&gt;kwyzy!I782,1,0)</f>
        <v>1</v>
      </c>
      <c r="C781" s="10">
        <f>IF(kwyzy!J781&gt;kwyzy!I782,ABS(kwyzy!J781-kwyzy!I782),0)</f>
        <v>3</v>
      </c>
      <c r="D781" s="11">
        <f>IF(kwyzy!K781=kwyzy!K782,1,0)</f>
        <v>1</v>
      </c>
      <c r="E781" s="11">
        <f t="shared" si="0"/>
        <v>3</v>
      </c>
    </row>
    <row r="782" ht="13.8" spans="1:5">
      <c r="A782" s="1">
        <f>IF(kwyzy!J782&gt;kwyzy!I783,1,0)</f>
        <v>0</v>
      </c>
      <c r="C782" s="10">
        <f>IF(kwyzy!J782&gt;kwyzy!I783,ABS(kwyzy!J782-kwyzy!I783),0)</f>
        <v>0</v>
      </c>
      <c r="D782" s="11">
        <v>1</v>
      </c>
      <c r="E782" s="11">
        <f t="shared" si="0"/>
        <v>0</v>
      </c>
    </row>
    <row r="783" ht="13.8" spans="1:5">
      <c r="A783" s="1">
        <f>IF(kwyzy!J783&gt;kwyzy!I784,1,0)</f>
        <v>1</v>
      </c>
      <c r="C783" s="10">
        <f>IF(kwyzy!J783&gt;kwyzy!I784,ABS(kwyzy!J783-kwyzy!I784),0)</f>
        <v>7</v>
      </c>
      <c r="D783" s="11">
        <f>IF(kwyzy!K783=kwyzy!K784,1,0)</f>
        <v>1</v>
      </c>
      <c r="E783" s="11">
        <f t="shared" si="0"/>
        <v>7</v>
      </c>
    </row>
    <row r="784" ht="13.8" spans="1:5">
      <c r="A784" s="1">
        <f>IF(kwyzy!J784&gt;kwyzy!I785,1,0)</f>
        <v>1</v>
      </c>
      <c r="C784" s="10">
        <f>IF(kwyzy!J784&gt;kwyzy!I785,ABS(kwyzy!J784-kwyzy!I785),0)</f>
        <v>3</v>
      </c>
      <c r="D784" s="11">
        <v>1</v>
      </c>
      <c r="E784" s="11">
        <f t="shared" si="0"/>
        <v>3</v>
      </c>
    </row>
    <row r="785" ht="13.8" spans="1:5">
      <c r="A785" s="1">
        <f>IF(kwyzy!J785&gt;kwyzy!I786,1,0)</f>
        <v>0</v>
      </c>
      <c r="C785" s="10">
        <f>IF(kwyzy!J785&gt;kwyzy!I786,ABS(kwyzy!J785-kwyzy!I786),0)</f>
        <v>0</v>
      </c>
      <c r="D785" s="11">
        <f>IF(kwyzy!K785=kwyzy!K786,1,0)</f>
        <v>0</v>
      </c>
      <c r="E785" s="11">
        <f t="shared" si="0"/>
        <v>0</v>
      </c>
    </row>
    <row r="786" ht="13.8" spans="1:5">
      <c r="A786" s="1">
        <f>IF(kwyzy!J786&gt;kwyzy!I787,1,0)</f>
        <v>0</v>
      </c>
      <c r="C786" s="10">
        <f>IF(kwyzy!J786&gt;kwyzy!I787,ABS(kwyzy!J786-kwyzy!I787),0)</f>
        <v>0</v>
      </c>
      <c r="D786" s="11">
        <f>IF(kwyzy!K786=kwyzy!K787,1,0)</f>
        <v>0</v>
      </c>
      <c r="E786" s="11">
        <f t="shared" si="0"/>
        <v>0</v>
      </c>
    </row>
    <row r="787" ht="13.8" spans="1:5">
      <c r="A787" s="1">
        <f>IF(kwyzy!J787&gt;kwyzy!I788,1,0)</f>
        <v>0</v>
      </c>
      <c r="C787" s="10">
        <f>IF(kwyzy!J787&gt;kwyzy!I788,ABS(kwyzy!J787-kwyzy!I788),0)</f>
        <v>0</v>
      </c>
      <c r="D787" s="11">
        <f>IF(kwyzy!K787=kwyzy!K788,1,0)</f>
        <v>1</v>
      </c>
      <c r="E787" s="11">
        <f t="shared" si="0"/>
        <v>0</v>
      </c>
    </row>
    <row r="788" ht="13.8" spans="1:5">
      <c r="A788" s="1">
        <f>IF(kwyzy!J788&gt;kwyzy!I789,1,0)</f>
        <v>1</v>
      </c>
      <c r="C788" s="10">
        <v>31</v>
      </c>
      <c r="D788" s="11">
        <f>IF(kwyzy!K788=kwyzy!K789,1,0)</f>
        <v>1</v>
      </c>
      <c r="E788" s="11">
        <f t="shared" si="0"/>
        <v>31</v>
      </c>
    </row>
    <row r="789" ht="13.8" spans="1:5">
      <c r="A789" s="1">
        <v>1</v>
      </c>
      <c r="C789" s="10">
        <f>IF(kwyzy!J789&gt;kwyzy!I790,ABS(kwyzy!J789-kwyzy!I790),0)</f>
        <v>10</v>
      </c>
      <c r="D789" s="11">
        <f>IF(kwyzy!K789=kwyzy!K790,1,0)</f>
        <v>1</v>
      </c>
      <c r="E789" s="11">
        <f t="shared" si="0"/>
        <v>10</v>
      </c>
    </row>
    <row r="790" ht="13.8" spans="1:5">
      <c r="A790" s="1">
        <f>IF(kwyzy!J790&gt;kwyzy!I791,1,0)</f>
        <v>0</v>
      </c>
      <c r="C790" s="10">
        <f>IF(kwyzy!J790&gt;kwyzy!I791,ABS(kwyzy!J790-kwyzy!I791),0)</f>
        <v>0</v>
      </c>
      <c r="D790" s="11">
        <f>IF(kwyzy!K790=kwyzy!K791,1,0)</f>
        <v>1</v>
      </c>
      <c r="E790" s="11">
        <f t="shared" si="0"/>
        <v>0</v>
      </c>
    </row>
    <row r="791" ht="13.8" spans="1:5">
      <c r="A791" s="1">
        <f>IF(kwyzy!J791&gt;kwyzy!I792,1,0)</f>
        <v>1</v>
      </c>
      <c r="C791" s="10">
        <f>IF(kwyzy!J791&gt;kwyzy!I792,ABS(kwyzy!J791-kwyzy!I792),0)</f>
        <v>3</v>
      </c>
      <c r="D791" s="11">
        <f>IF(kwyzy!K791=kwyzy!K792,1,0)</f>
        <v>1</v>
      </c>
      <c r="E791" s="11">
        <f t="shared" si="0"/>
        <v>3</v>
      </c>
    </row>
    <row r="792" ht="13.8" spans="1:5">
      <c r="A792" s="1">
        <v>0</v>
      </c>
      <c r="C792" s="10">
        <f>IF(kwyzy!J792&gt;kwyzy!I793,ABS(kwyzy!J792-kwyzy!I793),0)</f>
        <v>0</v>
      </c>
      <c r="D792" s="11">
        <f>IF(kwyzy!K792=kwyzy!K793,1,0)</f>
        <v>1</v>
      </c>
      <c r="E792" s="11">
        <f t="shared" si="0"/>
        <v>0</v>
      </c>
    </row>
    <row r="793" ht="13.8" spans="1:5">
      <c r="A793" s="1">
        <f>IF(kwyzy!J793&gt;kwyzy!I794,1,0)</f>
        <v>1</v>
      </c>
      <c r="C793" s="10">
        <f>IF(kwyzy!J793&gt;kwyzy!I794,ABS(kwyzy!J793-kwyzy!I794),0)</f>
        <v>13</v>
      </c>
      <c r="D793" s="11">
        <f>IF(kwyzy!K793=kwyzy!K794,1,0)</f>
        <v>1</v>
      </c>
      <c r="E793" s="11">
        <f t="shared" si="0"/>
        <v>13</v>
      </c>
    </row>
    <row r="794" ht="13.8" spans="1:5">
      <c r="A794" s="1">
        <f>IF(kwyzy!J794&gt;kwyzy!I795,1,0)</f>
        <v>0</v>
      </c>
      <c r="C794" s="10">
        <f>IF(kwyzy!J794&gt;kwyzy!I795,ABS(kwyzy!J794-kwyzy!I795),0)</f>
        <v>0</v>
      </c>
      <c r="D794" s="11">
        <f>IF(kwyzy!K794=kwyzy!K795,1,0)</f>
        <v>0</v>
      </c>
      <c r="E794" s="11">
        <f t="shared" si="0"/>
        <v>0</v>
      </c>
    </row>
    <row r="795" ht="13.8" spans="1:5">
      <c r="A795" s="1">
        <f>IF(kwyzy!J795&gt;kwyzy!I796,1,0)</f>
        <v>0</v>
      </c>
      <c r="C795" s="10">
        <f>IF(kwyzy!J795&gt;kwyzy!I796,ABS(kwyzy!J795-kwyzy!I796),0)</f>
        <v>0</v>
      </c>
      <c r="D795" s="11">
        <f>IF(kwyzy!K795=kwyzy!K796,1,0)</f>
        <v>0</v>
      </c>
      <c r="E795" s="11">
        <f t="shared" si="0"/>
        <v>0</v>
      </c>
    </row>
    <row r="796" ht="13.8" spans="1:5">
      <c r="A796" s="1">
        <f>IF(kwyzy!J796&gt;kwyzy!I797,1,0)</f>
        <v>1</v>
      </c>
      <c r="C796" s="10">
        <f>IF(kwyzy!J796&gt;kwyzy!I797,ABS(kwyzy!J796-kwyzy!I797),0)</f>
        <v>7</v>
      </c>
      <c r="D796" s="11">
        <f>IF(kwyzy!K796=kwyzy!K797,1,0)</f>
        <v>0</v>
      </c>
      <c r="E796" s="11">
        <f t="shared" si="0"/>
        <v>0</v>
      </c>
    </row>
    <row r="797" ht="13.8" spans="1:5">
      <c r="A797" s="1">
        <f>IF(kwyzy!J797&gt;kwyzy!I798,1,0)</f>
        <v>0</v>
      </c>
      <c r="C797" s="10">
        <f>IF(kwyzy!J797&gt;kwyzy!I798,ABS(kwyzy!J797-kwyzy!I798),0)</f>
        <v>0</v>
      </c>
      <c r="D797" s="11">
        <f>IF(kwyzy!K797=kwyzy!K798,1,0)</f>
        <v>1</v>
      </c>
      <c r="E797" s="11">
        <f t="shared" si="0"/>
        <v>0</v>
      </c>
    </row>
    <row r="798" ht="13.8" spans="1:5">
      <c r="A798" s="1">
        <f>IF(kwyzy!J798&gt;kwyzy!I799,1,0)</f>
        <v>0</v>
      </c>
      <c r="C798" s="10">
        <f>IF(kwyzy!J798&gt;kwyzy!I799,ABS(kwyzy!J798-kwyzy!I799),0)</f>
        <v>0</v>
      </c>
      <c r="D798" s="11">
        <f>IF(kwyzy!K798=kwyzy!K799,1,0)</f>
        <v>1</v>
      </c>
      <c r="E798" s="11">
        <f t="shared" si="0"/>
        <v>0</v>
      </c>
    </row>
    <row r="799" ht="13.8" spans="1:5">
      <c r="A799" s="1">
        <f>IF(kwyzy!J799&gt;kwyzy!I800,1,0)</f>
        <v>0</v>
      </c>
      <c r="C799" s="10">
        <f>IF(kwyzy!J799&gt;kwyzy!I800,ABS(kwyzy!J799-kwyzy!I800),0)</f>
        <v>0</v>
      </c>
      <c r="D799" s="11">
        <f>IF(kwyzy!K799=kwyzy!K800,1,0)</f>
        <v>1</v>
      </c>
      <c r="E799" s="11">
        <f t="shared" si="0"/>
        <v>0</v>
      </c>
    </row>
    <row r="800" ht="13.8" spans="1:5">
      <c r="A800" s="1">
        <f>IF(kwyzy!J800&gt;kwyzy!I801,1,0)</f>
        <v>0</v>
      </c>
      <c r="C800" s="10">
        <f>IF(kwyzy!J800&gt;kwyzy!I801,ABS(kwyzy!J800-kwyzy!I801),0)</f>
        <v>0</v>
      </c>
      <c r="D800" s="11">
        <f>IF(kwyzy!K800=kwyzy!K801,1,0)</f>
        <v>0</v>
      </c>
      <c r="E800" s="11">
        <f t="shared" si="0"/>
        <v>0</v>
      </c>
    </row>
    <row r="801" ht="13.8" spans="1:5">
      <c r="A801" s="1">
        <f>IF(kwyzy!J801&gt;kwyzy!I802,1,0)</f>
        <v>0</v>
      </c>
      <c r="C801" s="10">
        <f>IF(kwyzy!J801&gt;kwyzy!I802,ABS(kwyzy!J801-kwyzy!I802),0)</f>
        <v>0</v>
      </c>
      <c r="D801" s="11">
        <f>IF(kwyzy!K801=kwyzy!K802,1,0)</f>
        <v>1</v>
      </c>
      <c r="E801" s="11">
        <f t="shared" si="0"/>
        <v>0</v>
      </c>
    </row>
    <row r="802" ht="13.8" spans="1:5">
      <c r="A802" s="1">
        <f>IF(kwyzy!J802&gt;kwyzy!I803,1,0)</f>
        <v>0</v>
      </c>
      <c r="C802" s="10">
        <f>IF(kwyzy!J802&gt;kwyzy!I803,ABS(kwyzy!J802-kwyzy!I803),0)</f>
        <v>0</v>
      </c>
      <c r="D802" s="11">
        <f>IF(kwyzy!K802=kwyzy!K803,1,0)</f>
        <v>1</v>
      </c>
      <c r="E802" s="11">
        <f t="shared" si="0"/>
        <v>0</v>
      </c>
    </row>
    <row r="803" ht="13.8" spans="1:5">
      <c r="A803" s="1">
        <f>IF(kwyzy!J803&gt;kwyzy!I804,1,0)</f>
        <v>0</v>
      </c>
      <c r="C803" s="10">
        <f>IF(kwyzy!J803&gt;kwyzy!I804,ABS(kwyzy!J803-kwyzy!I804),0)</f>
        <v>0</v>
      </c>
      <c r="D803" s="11">
        <v>0</v>
      </c>
      <c r="E803" s="11">
        <f t="shared" si="0"/>
        <v>0</v>
      </c>
    </row>
    <row r="804" ht="13.8" spans="1:5">
      <c r="A804" s="1">
        <f>IF(kwyzy!J804&gt;kwyzy!I805,1,0)</f>
        <v>1</v>
      </c>
      <c r="C804" s="10">
        <f>IF(kwyzy!J804&gt;kwyzy!I805,ABS(kwyzy!J804-kwyzy!I805),0)</f>
        <v>6</v>
      </c>
      <c r="D804" s="11">
        <f>IF(kwyzy!K804=kwyzy!K805,1,0)</f>
        <v>1</v>
      </c>
      <c r="E804" s="11">
        <f t="shared" si="0"/>
        <v>6</v>
      </c>
    </row>
    <row r="805" ht="13.8" spans="1:5">
      <c r="A805" s="1">
        <f>IF(kwyzy!J805&gt;kwyzy!I806,1,0)</f>
        <v>0</v>
      </c>
      <c r="C805" s="10">
        <f>IF(kwyzy!J805&gt;kwyzy!I806,ABS(kwyzy!J805-kwyzy!I806),0)</f>
        <v>0</v>
      </c>
      <c r="D805" s="11">
        <f>IF(kwyzy!K805=kwyzy!K806,1,0)</f>
        <v>1</v>
      </c>
      <c r="E805" s="11">
        <f t="shared" si="0"/>
        <v>0</v>
      </c>
    </row>
    <row r="806" ht="13.8" spans="1:5">
      <c r="A806" s="1">
        <f>IF(kwyzy!J806&gt;kwyzy!I807,1,0)</f>
        <v>0</v>
      </c>
      <c r="C806" s="10">
        <f>IF(kwyzy!J806&gt;kwyzy!I807,ABS(kwyzy!J806-kwyzy!I807),0)</f>
        <v>0</v>
      </c>
      <c r="D806" s="11">
        <f>IF(kwyzy!K806=kwyzy!K807,1,0)</f>
        <v>1</v>
      </c>
      <c r="E806" s="11">
        <f t="shared" si="0"/>
        <v>0</v>
      </c>
    </row>
    <row r="807" ht="13.8" spans="1:5">
      <c r="A807" s="1">
        <f>IF(kwyzy!J807&gt;kwyzy!I808,1,0)</f>
        <v>0</v>
      </c>
      <c r="C807" s="10">
        <f>IF(kwyzy!J807&gt;kwyzy!I808,ABS(kwyzy!J807-kwyzy!I808),0)</f>
        <v>0</v>
      </c>
      <c r="D807" s="11">
        <f>IF(kwyzy!K807=kwyzy!K808,1,0)</f>
        <v>0</v>
      </c>
      <c r="E807" s="11">
        <f t="shared" si="0"/>
        <v>0</v>
      </c>
    </row>
    <row r="808" ht="13.8" spans="1:5">
      <c r="A808" s="1">
        <f>IF(kwyzy!J808&gt;kwyzy!I809,1,0)</f>
        <v>0</v>
      </c>
      <c r="C808" s="10">
        <f>IF(kwyzy!J808&gt;kwyzy!I809,ABS(kwyzy!J808-kwyzy!I809),0)</f>
        <v>0</v>
      </c>
      <c r="D808" s="11">
        <f>IF(kwyzy!K808=kwyzy!K809,1,0)</f>
        <v>1</v>
      </c>
      <c r="E808" s="11">
        <f t="shared" si="0"/>
        <v>0</v>
      </c>
    </row>
    <row r="809" ht="13.8" spans="1:5">
      <c r="A809" s="1">
        <f>IF(kwyzy!J809&gt;kwyzy!I810,1,0)</f>
        <v>1</v>
      </c>
      <c r="C809" s="10">
        <f>IF(kwyzy!J809&gt;kwyzy!I810,ABS(kwyzy!J809-kwyzy!I810),0)</f>
        <v>45</v>
      </c>
      <c r="D809" s="11">
        <f>IF(kwyzy!K809=kwyzy!K810,1,0)</f>
        <v>1</v>
      </c>
      <c r="E809" s="11">
        <f t="shared" si="0"/>
        <v>45</v>
      </c>
    </row>
    <row r="810" ht="13.8" spans="1:5">
      <c r="A810" s="1">
        <f>IF(kwyzy!J810&gt;kwyzy!I811,1,0)</f>
        <v>0</v>
      </c>
      <c r="C810" s="10">
        <f>IF(kwyzy!J810&gt;kwyzy!I811,ABS(kwyzy!J810-kwyzy!I811),0)</f>
        <v>0</v>
      </c>
      <c r="D810" s="11">
        <f>IF(kwyzy!K810=kwyzy!K811,1,0)</f>
        <v>0</v>
      </c>
      <c r="E810" s="11">
        <f t="shared" si="0"/>
        <v>0</v>
      </c>
    </row>
    <row r="811" ht="13.8" spans="1:5">
      <c r="A811" s="1">
        <f>IF(kwyzy!J811&gt;kwyzy!I812,1,0)</f>
        <v>1</v>
      </c>
      <c r="C811" s="10">
        <f>IF(kwyzy!J811&gt;kwyzy!I812,ABS(kwyzy!J811-kwyzy!I812),0)</f>
        <v>31</v>
      </c>
      <c r="D811" s="11">
        <f>IF(kwyzy!K811=kwyzy!K812,1,0)</f>
        <v>1</v>
      </c>
      <c r="E811" s="11">
        <f t="shared" si="0"/>
        <v>31</v>
      </c>
    </row>
    <row r="812" ht="13.8" spans="1:5">
      <c r="A812" s="1">
        <v>0</v>
      </c>
      <c r="C812" s="10">
        <f>IF(kwyzy!J812&gt;kwyzy!I813,ABS(kwyzy!J812-kwyzy!I813),0)</f>
        <v>0</v>
      </c>
      <c r="D812" s="11">
        <f>IF(kwyzy!K812=kwyzy!K813,1,0)</f>
        <v>1</v>
      </c>
      <c r="E812" s="11">
        <f t="shared" si="0"/>
        <v>0</v>
      </c>
    </row>
    <row r="813" ht="13.8" spans="1:5">
      <c r="A813" s="1">
        <f>IF(kwyzy!J813&gt;kwyzy!I814,1,0)</f>
        <v>0</v>
      </c>
      <c r="C813" s="10">
        <v>0</v>
      </c>
      <c r="D813" s="11">
        <f>IF(kwyzy!K813=kwyzy!K814,1,0)</f>
        <v>0</v>
      </c>
      <c r="E813" s="11">
        <f t="shared" si="0"/>
        <v>0</v>
      </c>
    </row>
    <row r="814" ht="13.8" spans="1:5">
      <c r="A814" s="1">
        <f>IF(kwyzy!J814&gt;kwyzy!I815,1,0)</f>
        <v>0</v>
      </c>
      <c r="C814" s="10">
        <v>0</v>
      </c>
      <c r="D814" s="11">
        <f>IF(kwyzy!K814=kwyzy!K815,1,0)</f>
        <v>1</v>
      </c>
      <c r="E814" s="11">
        <f t="shared" si="0"/>
        <v>0</v>
      </c>
    </row>
    <row r="815" ht="13.8" spans="1:5">
      <c r="A815" s="1">
        <v>0</v>
      </c>
      <c r="C815" s="10">
        <f>IF(kwyzy!J815&gt;kwyzy!I816,ABS(kwyzy!J815-kwyzy!I816),0)</f>
        <v>0</v>
      </c>
      <c r="D815" s="11">
        <f>IF(kwyzy!K815=kwyzy!K816,1,0)</f>
        <v>1</v>
      </c>
      <c r="E815" s="11">
        <f t="shared" si="0"/>
        <v>0</v>
      </c>
    </row>
    <row r="816" ht="13.8" spans="1:5">
      <c r="A816" s="1">
        <f>IF(kwyzy!J816&gt;kwyzy!I817,1,0)</f>
        <v>1</v>
      </c>
      <c r="C816" s="10">
        <f>IF(kwyzy!J816&gt;kwyzy!I817,ABS(kwyzy!J816-kwyzy!I817),0)</f>
        <v>3</v>
      </c>
      <c r="D816" s="11">
        <f>IF(kwyzy!K816=kwyzy!K817,1,0)</f>
        <v>1</v>
      </c>
      <c r="E816" s="11">
        <f t="shared" si="0"/>
        <v>3</v>
      </c>
    </row>
    <row r="817" ht="13.8" spans="1:5">
      <c r="A817" s="1">
        <f>IF(kwyzy!J817&gt;kwyzy!I818,1,0)</f>
        <v>0</v>
      </c>
      <c r="C817" s="10">
        <f>IF(kwyzy!J817&gt;kwyzy!I818,ABS(kwyzy!J817-kwyzy!I818),0)</f>
        <v>0</v>
      </c>
      <c r="D817" s="11">
        <f>IF(kwyzy!K817=kwyzy!K818,1,0)</f>
        <v>0</v>
      </c>
      <c r="E817" s="11">
        <f t="shared" si="0"/>
        <v>0</v>
      </c>
    </row>
    <row r="818" ht="13.8" spans="1:5">
      <c r="A818" s="1">
        <f>IF(kwyzy!J818&gt;kwyzy!I819,1,0)</f>
        <v>0</v>
      </c>
      <c r="C818" s="10">
        <f>IF(kwyzy!J818&gt;kwyzy!I819,ABS(kwyzy!J818-kwyzy!I819),0)</f>
        <v>0</v>
      </c>
      <c r="D818" s="11">
        <f>IF(kwyzy!K818=kwyzy!K819,1,0)</f>
        <v>1</v>
      </c>
      <c r="E818" s="11">
        <f t="shared" si="0"/>
        <v>0</v>
      </c>
    </row>
    <row r="819" ht="13.8" spans="1:5">
      <c r="A819" s="1">
        <f>IF(kwyzy!J819&gt;kwyzy!I820,1,0)</f>
        <v>0</v>
      </c>
      <c r="C819" s="10">
        <f>IF(kwyzy!J819&gt;kwyzy!I820,ABS(kwyzy!J819-kwyzy!I820),0)</f>
        <v>0</v>
      </c>
      <c r="D819" s="11">
        <f>IF(kwyzy!K819=kwyzy!K820,1,0)</f>
        <v>0</v>
      </c>
      <c r="E819" s="11">
        <f t="shared" si="0"/>
        <v>0</v>
      </c>
    </row>
    <row r="820" ht="13.8" spans="1:5">
      <c r="A820" s="1">
        <f>IF(kwyzy!J820&gt;kwyzy!I821,1,0)</f>
        <v>0</v>
      </c>
      <c r="C820" s="10">
        <f>IF(kwyzy!J820&gt;kwyzy!I821,ABS(kwyzy!J820-kwyzy!I821),0)</f>
        <v>0</v>
      </c>
      <c r="D820" s="11">
        <f>IF(kwyzy!K820=kwyzy!K821,1,0)</f>
        <v>1</v>
      </c>
      <c r="E820" s="11">
        <f t="shared" si="0"/>
        <v>0</v>
      </c>
    </row>
    <row r="821" ht="13.8" spans="1:5">
      <c r="A821" s="1">
        <f>IF(kwyzy!J821&gt;kwyzy!I822,1,0)</f>
        <v>0</v>
      </c>
      <c r="C821" s="10">
        <f>IF(kwyzy!J821&gt;kwyzy!I822,ABS(kwyzy!J821-kwyzy!I822),0)</f>
        <v>0</v>
      </c>
      <c r="D821" s="11">
        <f>IF(kwyzy!K821=kwyzy!K822,1,0)</f>
        <v>0</v>
      </c>
      <c r="E821" s="11">
        <f t="shared" si="0"/>
        <v>0</v>
      </c>
    </row>
    <row r="822" ht="13.8" spans="1:5">
      <c r="A822" s="1">
        <f>IF(kwyzy!J822&gt;kwyzy!I823,1,0)</f>
        <v>0</v>
      </c>
      <c r="C822" s="10">
        <f>IF(kwyzy!J822&gt;kwyzy!I823,ABS(kwyzy!J822-kwyzy!I823),0)</f>
        <v>0</v>
      </c>
      <c r="D822" s="11">
        <f>IF(kwyzy!K822=kwyzy!K823,1,0)</f>
        <v>0</v>
      </c>
      <c r="E822" s="11">
        <f t="shared" si="0"/>
        <v>0</v>
      </c>
    </row>
    <row r="823" ht="13.8" spans="1:5">
      <c r="A823" s="1">
        <f>IF(kwyzy!J823&gt;kwyzy!I824,1,0)</f>
        <v>0</v>
      </c>
      <c r="C823" s="10">
        <f>IF(kwyzy!J823&gt;kwyzy!I824,ABS(kwyzy!J823-kwyzy!I824),0)</f>
        <v>0</v>
      </c>
      <c r="D823" s="11">
        <f>IF(kwyzy!K823=kwyzy!K824,1,0)</f>
        <v>1</v>
      </c>
      <c r="E823" s="11">
        <f t="shared" si="0"/>
        <v>0</v>
      </c>
    </row>
    <row r="824" ht="13.8" spans="1:5">
      <c r="A824" s="1">
        <f>IF(kwyzy!J824&gt;kwyzy!I825,1,0)</f>
        <v>0</v>
      </c>
      <c r="C824" s="10">
        <f>IF(kwyzy!J824&gt;kwyzy!I825,ABS(kwyzy!J824-kwyzy!I825),0)</f>
        <v>0</v>
      </c>
      <c r="D824" s="11">
        <f>IF(kwyzy!K824=kwyzy!K825,1,0)</f>
        <v>0</v>
      </c>
      <c r="E824" s="11">
        <f t="shared" si="0"/>
        <v>0</v>
      </c>
    </row>
    <row r="825" ht="13.8" spans="1:5">
      <c r="A825" s="1">
        <f>IF(kwyzy!J825&gt;kwyzy!I826,1,0)</f>
        <v>0</v>
      </c>
      <c r="C825" s="10">
        <f>IF(kwyzy!J825&gt;kwyzy!I826,ABS(kwyzy!J825-kwyzy!I826),0)</f>
        <v>0</v>
      </c>
      <c r="D825" s="11">
        <f>IF(kwyzy!K825=kwyzy!K826,1,0)</f>
        <v>1</v>
      </c>
      <c r="E825" s="11">
        <f t="shared" si="0"/>
        <v>0</v>
      </c>
    </row>
    <row r="826" ht="13.8" spans="1:5">
      <c r="A826" s="1">
        <f>IF(kwyzy!J826&gt;kwyzy!I827,1,0)</f>
        <v>1</v>
      </c>
      <c r="C826" s="10">
        <f>IF(kwyzy!J826&gt;kwyzy!I827,ABS(kwyzy!J826-kwyzy!I827),0)</f>
        <v>910509</v>
      </c>
      <c r="D826" s="11">
        <f>IF(kwyzy!K826=kwyzy!K827,1,0)</f>
        <v>0</v>
      </c>
      <c r="E826" s="11">
        <f t="shared" si="0"/>
        <v>0</v>
      </c>
    </row>
    <row r="827" ht="13.8" spans="1:5">
      <c r="A827" s="1">
        <f>IF(kwyzy!J827&gt;kwyzy!I828,1,0)</f>
        <v>1</v>
      </c>
      <c r="C827" s="10">
        <f>IF(kwyzy!J827&gt;kwyzy!I828,ABS(kwyzy!J827-kwyzy!I828),0)</f>
        <v>16</v>
      </c>
      <c r="D827" s="11">
        <f>IF(kwyzy!K827=kwyzy!K828,1,0)</f>
        <v>0</v>
      </c>
      <c r="E827" s="11">
        <f t="shared" si="0"/>
        <v>0</v>
      </c>
    </row>
    <row r="828" ht="13.8" spans="1:5">
      <c r="A828" s="1">
        <f>IF(kwyzy!J828&gt;kwyzy!I829,1,0)</f>
        <v>0</v>
      </c>
      <c r="C828" s="10">
        <f>IF(kwyzy!J828&gt;kwyzy!I829,ABS(kwyzy!J828-kwyzy!I829),0)</f>
        <v>0</v>
      </c>
      <c r="D828" s="11">
        <f>IF(kwyzy!K828=kwyzy!K829,1,0)</f>
        <v>1</v>
      </c>
      <c r="E828" s="11">
        <f t="shared" si="0"/>
        <v>0</v>
      </c>
    </row>
    <row r="829" ht="13.8" spans="1:5">
      <c r="A829" s="1">
        <f>IF(kwyzy!J829&gt;kwyzy!I830,1,0)</f>
        <v>0</v>
      </c>
      <c r="C829" s="10">
        <f>IF(kwyzy!J829&gt;kwyzy!I830,ABS(kwyzy!J829-kwyzy!I830),0)</f>
        <v>0</v>
      </c>
      <c r="D829" s="11">
        <f>IF(kwyzy!K829=kwyzy!K830,1,0)</f>
        <v>1</v>
      </c>
      <c r="E829" s="11">
        <f t="shared" si="0"/>
        <v>0</v>
      </c>
    </row>
    <row r="830" ht="13.8" spans="1:5">
      <c r="A830" s="1">
        <f>IF(kwyzy!J830&gt;kwyzy!I831,1,0)</f>
        <v>0</v>
      </c>
      <c r="C830" s="10">
        <f>IF(kwyzy!J830&gt;kwyzy!I831,ABS(kwyzy!J830-kwyzy!I831),0)</f>
        <v>0</v>
      </c>
      <c r="D830" s="11">
        <f>IF(kwyzy!K830=kwyzy!K831,1,0)</f>
        <v>0</v>
      </c>
      <c r="E830" s="11">
        <f t="shared" si="0"/>
        <v>0</v>
      </c>
    </row>
    <row r="831" ht="13.8" spans="1:5">
      <c r="A831" s="1">
        <f>IF(kwyzy!J831&gt;kwyzy!I832,1,0)</f>
        <v>0</v>
      </c>
      <c r="C831" s="10">
        <f>IF(kwyzy!J831&gt;kwyzy!I832,ABS(kwyzy!J831-kwyzy!I832),0)</f>
        <v>0</v>
      </c>
      <c r="D831" s="11">
        <f>IF(kwyzy!K831=kwyzy!K832,1,0)</f>
        <v>1</v>
      </c>
      <c r="E831" s="11">
        <f t="shared" si="0"/>
        <v>0</v>
      </c>
    </row>
    <row r="832" ht="13.8" spans="1:5">
      <c r="A832" s="1">
        <f>IF(kwyzy!J832&gt;kwyzy!I833,1,0)</f>
        <v>0</v>
      </c>
      <c r="C832" s="10">
        <f>IF(kwyzy!J832&gt;kwyzy!I833,ABS(kwyzy!J832-kwyzy!I833),0)</f>
        <v>0</v>
      </c>
      <c r="D832" s="11">
        <f>IF(kwyzy!K832=kwyzy!K833,1,0)</f>
        <v>1</v>
      </c>
      <c r="E832" s="11">
        <f t="shared" si="0"/>
        <v>0</v>
      </c>
    </row>
    <row r="833" ht="13.8" spans="1:5">
      <c r="A833" s="1">
        <f>IF(kwyzy!J833&gt;kwyzy!I834,1,0)</f>
        <v>0</v>
      </c>
      <c r="C833" s="10">
        <f>IF(kwyzy!J833&gt;kwyzy!I834,ABS(kwyzy!J833-kwyzy!I834),0)</f>
        <v>0</v>
      </c>
      <c r="D833" s="11">
        <f>IF(kwyzy!K833=kwyzy!K834,1,0)</f>
        <v>0</v>
      </c>
      <c r="E833" s="11">
        <f t="shared" si="0"/>
        <v>0</v>
      </c>
    </row>
    <row r="834" ht="13.8" spans="1:5">
      <c r="A834" s="1">
        <f>IF(kwyzy!J834&gt;kwyzy!I835,1,0)</f>
        <v>0</v>
      </c>
      <c r="C834" s="10">
        <f>IF(kwyzy!J834&gt;kwyzy!I835,ABS(kwyzy!J834-kwyzy!I835),0)</f>
        <v>0</v>
      </c>
      <c r="D834" s="11">
        <f>IF(kwyzy!K834=kwyzy!K835,1,0)</f>
        <v>0</v>
      </c>
      <c r="E834" s="11">
        <f t="shared" si="0"/>
        <v>0</v>
      </c>
    </row>
    <row r="835" ht="13.8" spans="1:5">
      <c r="A835" s="1">
        <v>0</v>
      </c>
      <c r="C835" s="10">
        <f>IF(kwyzy!J835&gt;kwyzy!I836,ABS(kwyzy!J835-kwyzy!I836),0)</f>
        <v>0</v>
      </c>
      <c r="D835" s="11">
        <f>IF(kwyzy!K835=kwyzy!K836,1,0)</f>
        <v>1</v>
      </c>
      <c r="E835" s="11">
        <f t="shared" si="0"/>
        <v>0</v>
      </c>
    </row>
    <row r="836" ht="13.8" spans="1:5">
      <c r="A836" s="1">
        <f>IF(kwyzy!J836&gt;kwyzy!I837,1,0)</f>
        <v>0</v>
      </c>
      <c r="C836" s="10">
        <f>IF(kwyzy!J836&gt;kwyzy!I837,ABS(kwyzy!J836-kwyzy!I837),0)</f>
        <v>0</v>
      </c>
      <c r="D836" s="11">
        <f>IF(kwyzy!K836=kwyzy!K837,1,0)</f>
        <v>1</v>
      </c>
      <c r="E836" s="11">
        <f t="shared" si="0"/>
        <v>0</v>
      </c>
    </row>
    <row r="837" ht="13.8" spans="1:5">
      <c r="A837" s="1">
        <f>IF(kwyzy!J837&gt;kwyzy!I838,1,0)</f>
        <v>1</v>
      </c>
      <c r="C837" s="10">
        <f>IF(kwyzy!J837&gt;kwyzy!I838,ABS(kwyzy!J837-kwyzy!I838),0)</f>
        <v>24</v>
      </c>
      <c r="D837" s="11">
        <f>IF(kwyzy!K837=kwyzy!K838,1,0)</f>
        <v>1</v>
      </c>
      <c r="E837" s="11">
        <f t="shared" si="0"/>
        <v>24</v>
      </c>
    </row>
    <row r="838" ht="13.8" spans="1:5">
      <c r="A838" s="1">
        <f>IF(kwyzy!J838&gt;kwyzy!I839,1,0)</f>
        <v>0</v>
      </c>
      <c r="C838" s="10">
        <f>IF(kwyzy!J838&gt;kwyzy!I839,ABS(kwyzy!J838-kwyzy!I839),0)</f>
        <v>0</v>
      </c>
      <c r="D838" s="11">
        <f>IF(kwyzy!K838=kwyzy!K839,1,0)</f>
        <v>1</v>
      </c>
      <c r="E838" s="11">
        <f t="shared" si="0"/>
        <v>0</v>
      </c>
    </row>
    <row r="839" ht="13.8" spans="1:5">
      <c r="A839" s="1">
        <f>IF(kwyzy!J839&gt;kwyzy!I840,1,0)</f>
        <v>0</v>
      </c>
      <c r="C839" s="10">
        <f>IF(kwyzy!J839&gt;kwyzy!I840,ABS(kwyzy!J839-kwyzy!I840),0)</f>
        <v>0</v>
      </c>
      <c r="D839" s="11">
        <f>IF(kwyzy!K839=kwyzy!K840,1,0)</f>
        <v>0</v>
      </c>
      <c r="E839" s="11">
        <f t="shared" si="0"/>
        <v>0</v>
      </c>
    </row>
    <row r="840" ht="13.8" spans="1:5">
      <c r="A840" s="1">
        <f>IF(kwyzy!J840&gt;kwyzy!I841,1,0)</f>
        <v>0</v>
      </c>
      <c r="C840" s="10">
        <f>IF(kwyzy!J840&gt;kwyzy!I841,ABS(kwyzy!J840-kwyzy!I841),0)</f>
        <v>0</v>
      </c>
      <c r="D840" s="11">
        <f>IF(kwyzy!K840=kwyzy!K841,1,0)</f>
        <v>0</v>
      </c>
      <c r="E840" s="11">
        <f t="shared" si="0"/>
        <v>0</v>
      </c>
    </row>
    <row r="841" ht="13.8" spans="1:5">
      <c r="A841" s="1">
        <f>IF(kwyzy!J841&gt;kwyzy!I842,1,0)</f>
        <v>0</v>
      </c>
      <c r="C841" s="10">
        <f>IF(kwyzy!J841&gt;kwyzy!I842,ABS(kwyzy!J841-kwyzy!I842),0)</f>
        <v>0</v>
      </c>
      <c r="D841" s="11">
        <f>IF(kwyzy!K841=kwyzy!K842,1,0)</f>
        <v>0</v>
      </c>
      <c r="E841" s="11">
        <f t="shared" si="0"/>
        <v>0</v>
      </c>
    </row>
    <row r="842" ht="13.8" spans="1:5">
      <c r="A842" s="1">
        <f>IF(kwyzy!J842&gt;kwyzy!I843,1,0)</f>
        <v>0</v>
      </c>
      <c r="C842" s="10">
        <f>IF(kwyzy!J842&gt;kwyzy!I843,ABS(kwyzy!J842-kwyzy!I843),0)</f>
        <v>0</v>
      </c>
      <c r="D842" s="11">
        <f>IF(kwyzy!K842=kwyzy!K843,1,0)</f>
        <v>1</v>
      </c>
      <c r="E842" s="11">
        <f t="shared" si="0"/>
        <v>0</v>
      </c>
    </row>
    <row r="843" ht="13.8" spans="1:5">
      <c r="A843" s="1">
        <f>IF(kwyzy!J843&gt;kwyzy!I844,1,0)</f>
        <v>0</v>
      </c>
      <c r="C843" s="10">
        <f>IF(kwyzy!J843&gt;kwyzy!I844,ABS(kwyzy!J843-kwyzy!I844),0)</f>
        <v>0</v>
      </c>
      <c r="D843" s="11">
        <f>IF(kwyzy!K843=kwyzy!K844,1,0)</f>
        <v>0</v>
      </c>
      <c r="E843" s="11">
        <f t="shared" si="0"/>
        <v>0</v>
      </c>
    </row>
    <row r="844" ht="13.8" spans="1:5">
      <c r="A844" s="1">
        <f>IF(kwyzy!J844&gt;kwyzy!I845,1,0)</f>
        <v>0</v>
      </c>
      <c r="C844" s="10">
        <f>IF(kwyzy!J844&gt;kwyzy!I845,ABS(kwyzy!J844-kwyzy!I845),0)</f>
        <v>0</v>
      </c>
      <c r="D844" s="11">
        <f>IF(kwyzy!K844=kwyzy!K845,1,0)</f>
        <v>0</v>
      </c>
      <c r="E844" s="11">
        <f t="shared" si="0"/>
        <v>0</v>
      </c>
    </row>
    <row r="845" ht="13.8" spans="1:5">
      <c r="A845" s="1">
        <f>IF(kwyzy!J845&gt;kwyzy!I846,1,0)</f>
        <v>0</v>
      </c>
      <c r="C845" s="10">
        <f>IF(kwyzy!J845&gt;kwyzy!I846,ABS(kwyzy!J845-kwyzy!I846),0)</f>
        <v>0</v>
      </c>
      <c r="D845" s="11">
        <f>IF(kwyzy!K845=kwyzy!K846,1,0)</f>
        <v>1</v>
      </c>
      <c r="E845" s="11">
        <f t="shared" si="0"/>
        <v>0</v>
      </c>
    </row>
    <row r="846" ht="13.8" spans="1:5">
      <c r="A846" s="1">
        <f>IF(kwyzy!J846&gt;kwyzy!I847,1,0)</f>
        <v>0</v>
      </c>
      <c r="C846" s="10">
        <f>IF(kwyzy!J846&gt;kwyzy!I847,ABS(kwyzy!J846-kwyzy!I847),0)</f>
        <v>0</v>
      </c>
      <c r="D846" s="11">
        <f>IF(kwyzy!K846=kwyzy!K847,1,0)</f>
        <v>1</v>
      </c>
      <c r="E846" s="11">
        <f t="shared" si="0"/>
        <v>0</v>
      </c>
    </row>
    <row r="847" ht="13.8" spans="1:5">
      <c r="A847" s="1">
        <f>IF(kwyzy!J847&gt;kwyzy!I848,1,0)</f>
        <v>1</v>
      </c>
      <c r="C847" s="10">
        <f>IF(kwyzy!J847&gt;kwyzy!I848,ABS(kwyzy!J847-kwyzy!I848),0)</f>
        <v>25</v>
      </c>
      <c r="D847" s="11">
        <f>IF(kwyzy!K847=kwyzy!K848,1,0)</f>
        <v>1</v>
      </c>
      <c r="E847" s="11">
        <f t="shared" si="0"/>
        <v>25</v>
      </c>
    </row>
    <row r="848" ht="13.8" spans="1:5">
      <c r="A848" s="1">
        <f>IF(kwyzy!J848&gt;kwyzy!I849,1,0)</f>
        <v>0</v>
      </c>
      <c r="C848" s="10">
        <f>IF(kwyzy!J848&gt;kwyzy!I849,ABS(kwyzy!J848-kwyzy!I849),0)</f>
        <v>0</v>
      </c>
      <c r="D848" s="11">
        <f>IF(kwyzy!K848=kwyzy!K849,1,0)</f>
        <v>0</v>
      </c>
      <c r="E848" s="11">
        <f t="shared" si="0"/>
        <v>0</v>
      </c>
    </row>
    <row r="849" ht="13.8" spans="1:5">
      <c r="A849" s="1">
        <f>IF(kwyzy!J849&gt;kwyzy!I850,1,0)</f>
        <v>0</v>
      </c>
      <c r="C849" s="10">
        <f>IF(kwyzy!J849&gt;kwyzy!I850,ABS(kwyzy!J849-kwyzy!I850),0)</f>
        <v>0</v>
      </c>
      <c r="D849" s="11">
        <f>IF(kwyzy!K849=kwyzy!K850,1,0)</f>
        <v>0</v>
      </c>
      <c r="E849" s="11">
        <f t="shared" si="0"/>
        <v>0</v>
      </c>
    </row>
    <row r="850" ht="13.8" spans="1:5">
      <c r="A850" s="1">
        <f>IF(kwyzy!J850&gt;kwyzy!I851,1,0)</f>
        <v>0</v>
      </c>
      <c r="C850" s="10">
        <f>IF(kwyzy!J850&gt;kwyzy!I851,ABS(kwyzy!J850-kwyzy!I851),0)</f>
        <v>0</v>
      </c>
      <c r="D850" s="11">
        <f>IF(kwyzy!K850=kwyzy!K851,1,0)</f>
        <v>0</v>
      </c>
      <c r="E850" s="11">
        <f t="shared" si="0"/>
        <v>0</v>
      </c>
    </row>
    <row r="851" ht="13.8" spans="1:5">
      <c r="A851" s="1">
        <f>IF(kwyzy!J851&gt;kwyzy!I852,1,0)</f>
        <v>0</v>
      </c>
      <c r="C851" s="10">
        <f>IF(kwyzy!J851&gt;kwyzy!I852,ABS(kwyzy!J851-kwyzy!I852),0)</f>
        <v>0</v>
      </c>
      <c r="D851" s="11">
        <f>IF(kwyzy!K851=kwyzy!K852,1,0)</f>
        <v>1</v>
      </c>
      <c r="E851" s="11">
        <f t="shared" si="0"/>
        <v>0</v>
      </c>
    </row>
    <row r="852" ht="13.8" spans="1:5">
      <c r="A852" s="1">
        <f>IF(kwyzy!J852&gt;kwyzy!I853,1,0)</f>
        <v>0</v>
      </c>
      <c r="C852" s="10">
        <f>IF(kwyzy!J852&gt;kwyzy!I853,ABS(kwyzy!J852-kwyzy!I853),0)</f>
        <v>0</v>
      </c>
      <c r="D852" s="11">
        <f>IF(kwyzy!K852=kwyzy!K853,1,0)</f>
        <v>1</v>
      </c>
      <c r="E852" s="11">
        <f t="shared" si="0"/>
        <v>0</v>
      </c>
    </row>
    <row r="853" ht="13.8" spans="1:5">
      <c r="A853" s="1">
        <f>IF(kwyzy!J853&gt;kwyzy!I854,1,0)</f>
        <v>0</v>
      </c>
      <c r="C853" s="10">
        <f>IF(kwyzy!J853&gt;kwyzy!I854,ABS(kwyzy!J853-kwyzy!I854),0)</f>
        <v>0</v>
      </c>
      <c r="D853" s="11">
        <f>IF(kwyzy!K853=kwyzy!K854,1,0)</f>
        <v>1</v>
      </c>
      <c r="E853" s="11">
        <f t="shared" si="0"/>
        <v>0</v>
      </c>
    </row>
    <row r="854" ht="13.8" spans="1:5">
      <c r="A854" s="1">
        <f>IF(kwyzy!J854&gt;kwyzy!I855,1,0)</f>
        <v>0</v>
      </c>
      <c r="C854" s="10">
        <f>IF(kwyzy!J854&gt;kwyzy!I855,ABS(kwyzy!J854-kwyzy!I855),0)</f>
        <v>0</v>
      </c>
      <c r="D854" s="11">
        <f>IF(kwyzy!K854=kwyzy!K855,1,0)</f>
        <v>1</v>
      </c>
      <c r="E854" s="11">
        <f t="shared" si="0"/>
        <v>0</v>
      </c>
    </row>
    <row r="855" ht="13.8" spans="1:5">
      <c r="A855" s="1">
        <f>IF(kwyzy!J855&gt;kwyzy!I856,1,0)</f>
        <v>0</v>
      </c>
      <c r="C855" s="10">
        <f>IF(kwyzy!J855&gt;kwyzy!I856,ABS(kwyzy!J855-kwyzy!I856),0)</f>
        <v>0</v>
      </c>
      <c r="D855" s="11">
        <f>IF(kwyzy!K855=kwyzy!K856,1,0)</f>
        <v>1</v>
      </c>
      <c r="E855" s="11">
        <f t="shared" si="0"/>
        <v>0</v>
      </c>
    </row>
    <row r="856" ht="13.8" spans="1:5">
      <c r="A856" s="1">
        <f>IF(kwyzy!J856&gt;kwyzy!I857,1,0)</f>
        <v>0</v>
      </c>
      <c r="C856" s="10">
        <f>IF(kwyzy!J856&gt;kwyzy!I857,ABS(kwyzy!J856-kwyzy!I857),0)</f>
        <v>0</v>
      </c>
      <c r="D856" s="11">
        <f>IF(kwyzy!K856=kwyzy!K857,1,0)</f>
        <v>1</v>
      </c>
      <c r="E856" s="11">
        <f t="shared" si="0"/>
        <v>0</v>
      </c>
    </row>
    <row r="857" ht="13.8" spans="1:5">
      <c r="A857" s="1">
        <f>IF(kwyzy!J857&gt;kwyzy!I858,1,0)</f>
        <v>0</v>
      </c>
      <c r="C857" s="10">
        <f>IF(kwyzy!J857&gt;kwyzy!I858,ABS(kwyzy!J857-kwyzy!I858),0)</f>
        <v>0</v>
      </c>
      <c r="D857" s="11">
        <f>IF(kwyzy!K857=kwyzy!K858,1,0)</f>
        <v>1</v>
      </c>
      <c r="E857" s="11">
        <f t="shared" si="0"/>
        <v>0</v>
      </c>
    </row>
    <row r="858" ht="13.8" spans="1:5">
      <c r="A858" s="1">
        <v>0</v>
      </c>
      <c r="C858" s="10">
        <f>IF(kwyzy!J858&gt;kwyzy!I859,ABS(kwyzy!J858-kwyzy!I859),0)</f>
        <v>0</v>
      </c>
      <c r="D858" s="11">
        <f>IF(kwyzy!K858=kwyzy!K859,1,0)</f>
        <v>1</v>
      </c>
      <c r="E858" s="11">
        <f t="shared" si="0"/>
        <v>0</v>
      </c>
    </row>
    <row r="859" ht="13.8" spans="1:5">
      <c r="A859" s="1">
        <f>IF(kwyzy!J859&gt;kwyzy!I860,1,0)</f>
        <v>0</v>
      </c>
      <c r="C859" s="10">
        <f>IF(kwyzy!J859&gt;kwyzy!I860,ABS(kwyzy!J859-kwyzy!I860),0)</f>
        <v>0</v>
      </c>
      <c r="D859" s="11">
        <f>IF(kwyzy!K859=kwyzy!K860,1,0)</f>
        <v>1</v>
      </c>
      <c r="E859" s="11">
        <f t="shared" si="0"/>
        <v>0</v>
      </c>
    </row>
    <row r="860" ht="13.8" spans="1:5">
      <c r="A860" s="1">
        <f>IF(kwyzy!J860&gt;kwyzy!I861,1,0)</f>
        <v>1</v>
      </c>
      <c r="C860" s="10">
        <f>IF(kwyzy!J860&gt;kwyzy!I861,ABS(kwyzy!J860-kwyzy!I861),0)</f>
        <v>12</v>
      </c>
      <c r="D860" s="11">
        <f>IF(kwyzy!K860=kwyzy!K861,1,0)</f>
        <v>1</v>
      </c>
      <c r="E860" s="11">
        <f t="shared" si="0"/>
        <v>12</v>
      </c>
    </row>
    <row r="861" ht="13.8" spans="1:5">
      <c r="A861" s="1">
        <f>IF(kwyzy!J861&gt;kwyzy!I862,1,0)</f>
        <v>1</v>
      </c>
      <c r="C861" s="10">
        <f>IF(kwyzy!J861&gt;kwyzy!I862,ABS(kwyzy!J861-kwyzy!I862),0)</f>
        <v>3</v>
      </c>
      <c r="D861" s="11">
        <f>IF(kwyzy!K861=kwyzy!K862,1,0)</f>
        <v>1</v>
      </c>
      <c r="E861" s="11">
        <f t="shared" si="0"/>
        <v>3</v>
      </c>
    </row>
    <row r="862" ht="13.8" spans="1:5">
      <c r="A862" s="1">
        <f>IF(kwyzy!J862&gt;kwyzy!I863,1,0)</f>
        <v>1</v>
      </c>
      <c r="C862" s="10">
        <f>IF(kwyzy!J862&gt;kwyzy!I863,ABS(kwyzy!J862-kwyzy!I863),0)</f>
        <v>19</v>
      </c>
      <c r="D862" s="11">
        <f>IF(kwyzy!K862=kwyzy!K863,1,0)</f>
        <v>1</v>
      </c>
      <c r="E862" s="11">
        <f t="shared" si="0"/>
        <v>19</v>
      </c>
    </row>
    <row r="863" ht="13.8" spans="1:5">
      <c r="A863" s="1">
        <v>0</v>
      </c>
      <c r="C863" s="10">
        <f>IF(kwyzy!J863&gt;kwyzy!I864,ABS(kwyzy!J863-kwyzy!I864),0)</f>
        <v>0</v>
      </c>
      <c r="D863" s="11">
        <f>IF(kwyzy!K863=kwyzy!K864,1,0)</f>
        <v>1</v>
      </c>
      <c r="E863" s="11">
        <f t="shared" si="0"/>
        <v>0</v>
      </c>
    </row>
    <row r="864" ht="13.8" spans="1:5">
      <c r="A864" s="1">
        <f>IF(kwyzy!J864&gt;kwyzy!I865,1,0)</f>
        <v>0</v>
      </c>
      <c r="C864" s="10">
        <f>IF(kwyzy!J864&gt;kwyzy!I865,ABS(kwyzy!J864-kwyzy!I865),0)</f>
        <v>0</v>
      </c>
      <c r="D864" s="11">
        <f>IF(kwyzy!K864=kwyzy!K865,1,0)</f>
        <v>1</v>
      </c>
      <c r="E864" s="11">
        <f t="shared" si="0"/>
        <v>0</v>
      </c>
    </row>
    <row r="865" ht="13.8" spans="1:5">
      <c r="A865" s="1">
        <f>IF(kwyzy!J865&gt;kwyzy!I866,1,0)</f>
        <v>1</v>
      </c>
      <c r="C865" s="10">
        <f>IF(kwyzy!J865&gt;kwyzy!I866,ABS(kwyzy!J865-kwyzy!I866),0)</f>
        <v>3</v>
      </c>
      <c r="D865" s="11">
        <f>IF(kwyzy!K865=kwyzy!K866,1,0)</f>
        <v>1</v>
      </c>
      <c r="E865" s="11">
        <f t="shared" si="0"/>
        <v>3</v>
      </c>
    </row>
    <row r="866" ht="13.8" spans="1:5">
      <c r="A866" s="1">
        <f>IF(kwyzy!J866&gt;kwyzy!I867,1,0)</f>
        <v>0</v>
      </c>
      <c r="C866" s="10">
        <f>IF(kwyzy!J866&gt;kwyzy!I867,ABS(kwyzy!J866-kwyzy!I867),0)</f>
        <v>0</v>
      </c>
      <c r="D866" s="11">
        <f>IF(kwyzy!K866=kwyzy!K867,1,0)</f>
        <v>1</v>
      </c>
      <c r="E866" s="11">
        <f t="shared" si="0"/>
        <v>0</v>
      </c>
    </row>
    <row r="867" ht="13.8" spans="1:5">
      <c r="A867" s="1">
        <f>IF(kwyzy!J867&gt;kwyzy!I868,1,0)</f>
        <v>0</v>
      </c>
      <c r="C867" s="10">
        <f>IF(kwyzy!J867&gt;kwyzy!I868,ABS(kwyzy!J867-kwyzy!I868),0)</f>
        <v>0</v>
      </c>
      <c r="D867" s="11">
        <f>IF(kwyzy!K867=kwyzy!K868,1,0)</f>
        <v>1</v>
      </c>
      <c r="E867" s="11">
        <f t="shared" si="0"/>
        <v>0</v>
      </c>
    </row>
    <row r="868" ht="13.8" spans="1:5">
      <c r="A868" s="1">
        <f>IF(kwyzy!J868&gt;kwyzy!I869,1,0)</f>
        <v>0</v>
      </c>
      <c r="C868" s="10">
        <f>IF(kwyzy!J868&gt;kwyzy!I869,ABS(kwyzy!J868-kwyzy!I869),0)</f>
        <v>0</v>
      </c>
      <c r="D868" s="11">
        <f>IF(kwyzy!K868=kwyzy!K869,1,0)</f>
        <v>1</v>
      </c>
      <c r="E868" s="11">
        <f t="shared" si="0"/>
        <v>0</v>
      </c>
    </row>
    <row r="869" ht="13.8" spans="1:5">
      <c r="A869" s="1">
        <f>IF(kwyzy!J869&gt;kwyzy!I870,1,0)</f>
        <v>0</v>
      </c>
      <c r="C869" s="10">
        <f>IF(kwyzy!J869&gt;kwyzy!I870,ABS(kwyzy!J869-kwyzy!I870),0)</f>
        <v>0</v>
      </c>
      <c r="D869" s="11">
        <f>IF(kwyzy!K869=kwyzy!K870,1,0)</f>
        <v>1</v>
      </c>
      <c r="E869" s="11">
        <f t="shared" si="0"/>
        <v>0</v>
      </c>
    </row>
    <row r="870" ht="13.8" spans="1:5">
      <c r="A870" s="1">
        <f>IF(kwyzy!J870&gt;kwyzy!I871,1,0)</f>
        <v>0</v>
      </c>
      <c r="C870" s="10">
        <f>IF(kwyzy!J870&gt;kwyzy!I871,ABS(kwyzy!J870-kwyzy!I871),0)</f>
        <v>0</v>
      </c>
      <c r="D870" s="11">
        <f>IF(kwyzy!K870=kwyzy!K871,1,0)</f>
        <v>1</v>
      </c>
      <c r="E870" s="11">
        <f t="shared" si="0"/>
        <v>0</v>
      </c>
    </row>
    <row r="871" ht="13.8" spans="1:5">
      <c r="A871" s="1">
        <f>IF(kwyzy!J871&gt;kwyzy!I872,1,0)</f>
        <v>1</v>
      </c>
      <c r="C871" s="10">
        <f>IF(kwyzy!J871&gt;kwyzy!I872,ABS(kwyzy!J871-kwyzy!I872),0)</f>
        <v>3</v>
      </c>
      <c r="D871" s="11">
        <f>IF(kwyzy!K871=kwyzy!K872,1,0)</f>
        <v>1</v>
      </c>
      <c r="E871" s="11">
        <f t="shared" si="0"/>
        <v>3</v>
      </c>
    </row>
    <row r="872" ht="13.8" spans="1:5">
      <c r="A872" s="1">
        <f>IF(kwyzy!J872&gt;kwyzy!I873,1,0)</f>
        <v>0</v>
      </c>
      <c r="C872" s="10">
        <f>IF(kwyzy!J872&gt;kwyzy!I873,ABS(kwyzy!J872-kwyzy!I873),0)</f>
        <v>0</v>
      </c>
      <c r="D872" s="11">
        <f>IF(kwyzy!K872=kwyzy!K873,1,0)</f>
        <v>1</v>
      </c>
      <c r="E872" s="11">
        <f t="shared" si="0"/>
        <v>0</v>
      </c>
    </row>
    <row r="873" ht="13.8" spans="1:5">
      <c r="A873" s="1">
        <f>IF(kwyzy!J873&gt;kwyzy!I874,1,0)</f>
        <v>0</v>
      </c>
      <c r="C873" s="10">
        <f>IF(kwyzy!J873&gt;kwyzy!I874,ABS(kwyzy!J873-kwyzy!I874),0)</f>
        <v>0</v>
      </c>
      <c r="D873" s="11">
        <f>IF(kwyzy!K873=kwyzy!K874,1,0)</f>
        <v>1</v>
      </c>
      <c r="E873" s="11">
        <f t="shared" si="0"/>
        <v>0</v>
      </c>
    </row>
    <row r="874" ht="13.8" spans="1:5">
      <c r="A874" s="1">
        <f>IF(kwyzy!J874&gt;kwyzy!I875,1,0)</f>
        <v>0</v>
      </c>
      <c r="C874" s="10">
        <v>0</v>
      </c>
      <c r="D874" s="11">
        <f>IF(kwyzy!K874=kwyzy!K875,1,0)</f>
        <v>1</v>
      </c>
      <c r="E874" s="11">
        <f t="shared" si="0"/>
        <v>0</v>
      </c>
    </row>
    <row r="875" ht="13.8" spans="1:5">
      <c r="A875" s="1">
        <f>IF(kwyzy!J875&gt;kwyzy!I876,1,0)</f>
        <v>0</v>
      </c>
      <c r="C875" s="10">
        <f>IF(kwyzy!J875&gt;kwyzy!I876,ABS(kwyzy!J875-kwyzy!I876),0)</f>
        <v>0</v>
      </c>
      <c r="D875" s="11">
        <f>IF(kwyzy!K875=kwyzy!K876,1,0)</f>
        <v>1</v>
      </c>
      <c r="E875" s="11">
        <f t="shared" si="0"/>
        <v>0</v>
      </c>
    </row>
    <row r="876" ht="13.8" spans="1:5">
      <c r="A876" s="1">
        <f>IF(kwyzy!J876&gt;kwyzy!I877,1,0)</f>
        <v>1</v>
      </c>
      <c r="C876" s="10">
        <f>IF(kwyzy!J876&gt;kwyzy!I877,ABS(kwyzy!J876-kwyzy!I877),0)</f>
        <v>10</v>
      </c>
      <c r="D876" s="11">
        <f>IF(kwyzy!K876=kwyzy!K877,1,0)</f>
        <v>1</v>
      </c>
      <c r="E876" s="11">
        <f t="shared" si="0"/>
        <v>10</v>
      </c>
    </row>
    <row r="877" ht="13.8" spans="1:5">
      <c r="A877" s="1">
        <f>IF(kwyzy!J877&gt;kwyzy!I878,1,0)</f>
        <v>1</v>
      </c>
      <c r="C877" s="10">
        <f>IF(kwyzy!J877&gt;kwyzy!I878,ABS(kwyzy!J877-kwyzy!I878),0)</f>
        <v>7</v>
      </c>
      <c r="D877" s="11">
        <f>IF(kwyzy!K877=kwyzy!K878,1,0)</f>
        <v>1</v>
      </c>
      <c r="E877" s="11">
        <f t="shared" si="0"/>
        <v>7</v>
      </c>
    </row>
    <row r="878" ht="13.8" spans="1:5">
      <c r="A878" s="1">
        <f>IF(kwyzy!J878&gt;kwyzy!I879,1,0)</f>
        <v>0</v>
      </c>
      <c r="C878" s="10">
        <f>IF(kwyzy!J878&gt;kwyzy!I879,ABS(kwyzy!J878-kwyzy!I879),0)</f>
        <v>0</v>
      </c>
      <c r="D878" s="11">
        <f>IF(kwyzy!K878=kwyzy!K879,1,0)</f>
        <v>0</v>
      </c>
      <c r="E878" s="11">
        <f t="shared" si="0"/>
        <v>0</v>
      </c>
    </row>
    <row r="879" ht="13.8" spans="1:5">
      <c r="A879" s="1">
        <f>IF(kwyzy!J879&gt;kwyzy!I880,1,0)</f>
        <v>0</v>
      </c>
      <c r="C879" s="10">
        <f>IF(kwyzy!J879&gt;kwyzy!I880,ABS(kwyzy!J879-kwyzy!I880),0)</f>
        <v>0</v>
      </c>
      <c r="D879" s="11">
        <f>IF(kwyzy!K879=kwyzy!K880,1,0)</f>
        <v>0</v>
      </c>
      <c r="E879" s="11">
        <f t="shared" si="0"/>
        <v>0</v>
      </c>
    </row>
    <row r="880" ht="13.8" spans="1:5">
      <c r="A880" s="1">
        <f>IF(kwyzy!J880&gt;kwyzy!I881,1,0)</f>
        <v>0</v>
      </c>
      <c r="C880" s="10">
        <f>IF(kwyzy!J880&gt;kwyzy!I881,ABS(kwyzy!J880-kwyzy!I881),0)</f>
        <v>0</v>
      </c>
      <c r="D880" s="11">
        <f>IF(kwyzy!K880=kwyzy!K881,1,0)</f>
        <v>0</v>
      </c>
      <c r="E880" s="11">
        <f t="shared" si="0"/>
        <v>0</v>
      </c>
    </row>
    <row r="881" ht="13.8" spans="1:5">
      <c r="A881" s="1">
        <f>IF(kwyzy!J881&gt;kwyzy!I882,1,0)</f>
        <v>0</v>
      </c>
      <c r="C881" s="10">
        <f>IF(kwyzy!J881&gt;kwyzy!I882,ABS(kwyzy!J881-kwyzy!I882),0)</f>
        <v>0</v>
      </c>
      <c r="D881" s="11">
        <f>IF(kwyzy!K881=kwyzy!K882,1,0)</f>
        <v>0</v>
      </c>
      <c r="E881" s="11">
        <f t="shared" si="0"/>
        <v>0</v>
      </c>
    </row>
    <row r="882" ht="13.8" spans="1:5">
      <c r="A882" s="1">
        <f>IF(kwyzy!J882&gt;kwyzy!I883,1,0)</f>
        <v>0</v>
      </c>
      <c r="C882" s="10">
        <f>IF(kwyzy!J882&gt;kwyzy!I883,ABS(kwyzy!J882-kwyzy!I883),0)</f>
        <v>0</v>
      </c>
      <c r="D882" s="11">
        <f>IF(kwyzy!K882=kwyzy!K883,1,0)</f>
        <v>1</v>
      </c>
      <c r="E882" s="11">
        <f t="shared" si="0"/>
        <v>0</v>
      </c>
    </row>
    <row r="883" ht="13.8" spans="1:5">
      <c r="A883" s="1">
        <v>1</v>
      </c>
      <c r="C883" s="10">
        <f>IF(kwyzy!J883&gt;kwyzy!I884,ABS(kwyzy!J883-kwyzy!I884),0)</f>
        <v>24</v>
      </c>
      <c r="D883" s="11">
        <f>IF(kwyzy!K883=kwyzy!K884,1,0)</f>
        <v>1</v>
      </c>
      <c r="E883" s="11">
        <f t="shared" si="0"/>
        <v>24</v>
      </c>
    </row>
    <row r="884" ht="13.8" spans="1:5">
      <c r="A884" s="1">
        <f>IF(kwyzy!J884&gt;kwyzy!I885,1,0)</f>
        <v>0</v>
      </c>
      <c r="C884" s="10">
        <f>IF(kwyzy!J884&gt;kwyzy!I885,ABS(kwyzy!J884-kwyzy!I885),0)</f>
        <v>0</v>
      </c>
      <c r="D884" s="11">
        <f>IF(kwyzy!K884=kwyzy!K885,1,0)</f>
        <v>1</v>
      </c>
      <c r="E884" s="11">
        <f t="shared" si="0"/>
        <v>0</v>
      </c>
    </row>
    <row r="885" ht="13.8" spans="1:5">
      <c r="A885" s="1">
        <f>IF(kwyzy!J885&gt;kwyzy!I886,1,0)</f>
        <v>0</v>
      </c>
      <c r="C885" s="10">
        <f>IF(kwyzy!J885&gt;kwyzy!I886,ABS(kwyzy!J885-kwyzy!I886),0)</f>
        <v>0</v>
      </c>
      <c r="D885" s="11">
        <f>IF(kwyzy!K885=kwyzy!K886,1,0)</f>
        <v>1</v>
      </c>
      <c r="E885" s="11">
        <f t="shared" si="0"/>
        <v>0</v>
      </c>
    </row>
    <row r="886" ht="13.8" spans="1:5">
      <c r="A886" s="1">
        <f>IF(kwyzy!J886&gt;kwyzy!I887,1,0)</f>
        <v>0</v>
      </c>
      <c r="C886" s="10">
        <f>IF(kwyzy!J886&gt;kwyzy!I887,ABS(kwyzy!J886-kwyzy!I887),0)</f>
        <v>0</v>
      </c>
      <c r="D886" s="11">
        <f>IF(kwyzy!K886=kwyzy!K887,1,0)</f>
        <v>1</v>
      </c>
      <c r="E886" s="11">
        <f t="shared" si="0"/>
        <v>0</v>
      </c>
    </row>
    <row r="887" ht="13.8" spans="1:5">
      <c r="A887" s="1">
        <f>IF(kwyzy!J887&gt;kwyzy!I888,1,0)</f>
        <v>0</v>
      </c>
      <c r="C887" s="10">
        <f>IF(kwyzy!J887&gt;kwyzy!I888,ABS(kwyzy!J887-kwyzy!I888),0)</f>
        <v>0</v>
      </c>
      <c r="D887" s="11">
        <f>IF(kwyzy!K887=kwyzy!K888,1,0)</f>
        <v>1</v>
      </c>
      <c r="E887" s="11">
        <f t="shared" si="0"/>
        <v>0</v>
      </c>
    </row>
    <row r="888" ht="13.8" spans="1:5">
      <c r="A888" s="1">
        <f>IF(kwyzy!J888&gt;kwyzy!I889,1,0)</f>
        <v>0</v>
      </c>
      <c r="C888" s="10">
        <f>IF(kwyzy!J888&gt;kwyzy!I889,ABS(kwyzy!J888-kwyzy!I889),0)</f>
        <v>0</v>
      </c>
      <c r="D888" s="11">
        <f>IF(kwyzy!K888=kwyzy!K889,1,0)</f>
        <v>0</v>
      </c>
      <c r="E888" s="11">
        <f t="shared" si="0"/>
        <v>0</v>
      </c>
    </row>
    <row r="889" ht="13.8" spans="1:5">
      <c r="A889" s="1">
        <f>IF(kwyzy!J889&gt;kwyzy!I890,1,0)</f>
        <v>0</v>
      </c>
      <c r="C889" s="10">
        <f>IF(kwyzy!J889&gt;kwyzy!I890,ABS(kwyzy!J889-kwyzy!I890),0)</f>
        <v>0</v>
      </c>
      <c r="D889" s="11">
        <f>IF(kwyzy!K889=kwyzy!K890,1,0)</f>
        <v>0</v>
      </c>
      <c r="E889" s="11">
        <f t="shared" si="0"/>
        <v>0</v>
      </c>
    </row>
    <row r="890" ht="13.8" spans="1:5">
      <c r="A890" s="1">
        <f>IF(kwyzy!J890&gt;kwyzy!I891,1,0)</f>
        <v>0</v>
      </c>
      <c r="C890" s="10">
        <f>IF(kwyzy!J890&gt;kwyzy!I891,ABS(kwyzy!J890-kwyzy!I891),0)</f>
        <v>0</v>
      </c>
      <c r="D890" s="11">
        <f>IF(kwyzy!K890=kwyzy!K891,1,0)</f>
        <v>1</v>
      </c>
      <c r="E890" s="11">
        <f t="shared" si="0"/>
        <v>0</v>
      </c>
    </row>
    <row r="891" ht="13.8" spans="1:5">
      <c r="A891" s="1">
        <f>IF(kwyzy!J891&gt;kwyzy!I892,1,0)</f>
        <v>0</v>
      </c>
      <c r="C891" s="10">
        <f>IF(kwyzy!J891&gt;kwyzy!I892,ABS(kwyzy!J891-kwyzy!I892),0)</f>
        <v>0</v>
      </c>
      <c r="D891" s="11">
        <f>IF(kwyzy!K891=kwyzy!K892,1,0)</f>
        <v>1</v>
      </c>
      <c r="E891" s="11">
        <f t="shared" si="0"/>
        <v>0</v>
      </c>
    </row>
    <row r="892" ht="13.8" spans="1:5">
      <c r="A892" s="1">
        <f>IF(kwyzy!J892&gt;kwyzy!I893,1,0)</f>
        <v>0</v>
      </c>
      <c r="C892" s="10">
        <f>IF(kwyzy!J892&gt;kwyzy!I893,ABS(kwyzy!J892-kwyzy!I893),0)</f>
        <v>0</v>
      </c>
      <c r="D892" s="11">
        <f>IF(kwyzy!K892=kwyzy!K893,1,0)</f>
        <v>1</v>
      </c>
      <c r="E892" s="11">
        <f t="shared" si="0"/>
        <v>0</v>
      </c>
    </row>
    <row r="893" ht="13.8" spans="1:5">
      <c r="A893" s="1">
        <f>IF(kwyzy!J893&gt;kwyzy!I894,1,0)</f>
        <v>1</v>
      </c>
      <c r="C893" s="10">
        <f>IF(kwyzy!J893&gt;kwyzy!I894,ABS(kwyzy!J893-kwyzy!I894),0)</f>
        <v>3</v>
      </c>
      <c r="D893" s="11">
        <f>IF(kwyzy!K893=kwyzy!K894,1,0)</f>
        <v>1</v>
      </c>
      <c r="E893" s="11">
        <f t="shared" si="0"/>
        <v>3</v>
      </c>
    </row>
    <row r="894" ht="13.8" spans="1:5">
      <c r="A894" s="1">
        <f>IF(kwyzy!J894&gt;kwyzy!I895,1,0)</f>
        <v>0</v>
      </c>
      <c r="C894" s="10">
        <f>IF(kwyzy!J894&gt;kwyzy!I895,ABS(kwyzy!J894-kwyzy!I895),0)</f>
        <v>0</v>
      </c>
      <c r="D894" s="11">
        <f>IF(kwyzy!K894=kwyzy!K895,1,0)</f>
        <v>1</v>
      </c>
      <c r="E894" s="11">
        <f t="shared" si="0"/>
        <v>0</v>
      </c>
    </row>
    <row r="895" ht="13.8" spans="1:5">
      <c r="A895" s="1">
        <f>IF(kwyzy!J895&gt;kwyzy!I896,1,0)</f>
        <v>0</v>
      </c>
      <c r="C895" s="10">
        <f>IF(kwyzy!J895&gt;kwyzy!I896,ABS(kwyzy!J895-kwyzy!I896),0)</f>
        <v>0</v>
      </c>
      <c r="D895" s="11">
        <f>IF(kwyzy!K895=kwyzy!K896,1,0)</f>
        <v>1</v>
      </c>
      <c r="E895" s="11">
        <f t="shared" si="0"/>
        <v>0</v>
      </c>
    </row>
    <row r="896" ht="13.8" spans="1:5">
      <c r="A896" s="1">
        <f>IF(kwyzy!J896&gt;kwyzy!I897,1,0)</f>
        <v>0</v>
      </c>
      <c r="C896" s="10">
        <f>IF(kwyzy!J896&gt;kwyzy!I897,ABS(kwyzy!J896-kwyzy!I897),0)</f>
        <v>0</v>
      </c>
      <c r="D896" s="11">
        <f>IF(kwyzy!K896=kwyzy!K897,1,0)</f>
        <v>1</v>
      </c>
      <c r="E896" s="11">
        <f t="shared" si="0"/>
        <v>0</v>
      </c>
    </row>
    <row r="897" ht="13.8" spans="1:5">
      <c r="A897" s="1">
        <f>IF(kwyzy!J897&gt;kwyzy!I898,1,0)</f>
        <v>0</v>
      </c>
      <c r="C897" s="10">
        <f>IF(kwyzy!J897&gt;kwyzy!I898,ABS(kwyzy!J897-kwyzy!I898),0)</f>
        <v>0</v>
      </c>
      <c r="D897" s="11">
        <f>IF(kwyzy!K897=kwyzy!K898,1,0)</f>
        <v>1</v>
      </c>
      <c r="E897" s="11">
        <f t="shared" si="0"/>
        <v>0</v>
      </c>
    </row>
    <row r="898" ht="13.8" spans="1:5">
      <c r="A898" s="1">
        <f>IF(kwyzy!J898&gt;kwyzy!I899,1,0)</f>
        <v>0</v>
      </c>
      <c r="C898" s="10">
        <f>IF(kwyzy!J898&gt;kwyzy!I899,ABS(kwyzy!J898-kwyzy!I899),0)</f>
        <v>0</v>
      </c>
      <c r="D898" s="11">
        <v>1</v>
      </c>
      <c r="E898" s="11">
        <f t="shared" si="0"/>
        <v>0</v>
      </c>
    </row>
    <row r="899" ht="13.8" spans="1:5">
      <c r="A899" s="1">
        <f>IF(kwyzy!J899&gt;kwyzy!I900,1,0)</f>
        <v>0</v>
      </c>
      <c r="C899" s="10">
        <f>IF(kwyzy!J899&gt;kwyzy!I900,ABS(kwyzy!J899-kwyzy!I900),0)</f>
        <v>0</v>
      </c>
      <c r="D899" s="11">
        <f>IF(kwyzy!K899=kwyzy!K900,1,0)</f>
        <v>1</v>
      </c>
      <c r="E899" s="11">
        <f t="shared" si="0"/>
        <v>0</v>
      </c>
    </row>
    <row r="900" ht="13.8" spans="1:5">
      <c r="A900" s="1">
        <f>IF(kwyzy!J900&gt;kwyzy!I901,1,0)</f>
        <v>0</v>
      </c>
      <c r="C900" s="10">
        <f>IF(kwyzy!J900&gt;kwyzy!I901,ABS(kwyzy!J900-kwyzy!I901),0)</f>
        <v>0</v>
      </c>
      <c r="D900" s="11">
        <f>IF(kwyzy!K900=kwyzy!K901,1,0)</f>
        <v>1</v>
      </c>
      <c r="E900" s="11">
        <f t="shared" si="0"/>
        <v>0</v>
      </c>
    </row>
    <row r="901" ht="13.8" spans="1:5">
      <c r="A901" s="1">
        <f>IF(kwyzy!J901&gt;kwyzy!I902,1,0)</f>
        <v>0</v>
      </c>
      <c r="C901" s="10">
        <f>IF(kwyzy!J901&gt;kwyzy!I902,ABS(kwyzy!J901-kwyzy!I902),0)</f>
        <v>0</v>
      </c>
      <c r="D901" s="11">
        <f>IF(kwyzy!K901=kwyzy!K902,1,0)</f>
        <v>1</v>
      </c>
      <c r="E901" s="11">
        <f t="shared" si="0"/>
        <v>0</v>
      </c>
    </row>
    <row r="902" ht="13.8" spans="1:5">
      <c r="A902" s="1">
        <f>IF(kwyzy!J902&gt;kwyzy!I903,1,0)</f>
        <v>1</v>
      </c>
      <c r="C902" s="10">
        <f>IF(kwyzy!J902&gt;kwyzy!I903,ABS(kwyzy!J902-kwyzy!I903),0)</f>
        <v>12</v>
      </c>
      <c r="D902" s="11">
        <f>IF(kwyzy!K902=kwyzy!K903,1,0)</f>
        <v>1</v>
      </c>
      <c r="E902" s="11">
        <f t="shared" si="0"/>
        <v>12</v>
      </c>
    </row>
    <row r="903" ht="13.8" spans="1:5">
      <c r="A903" s="1">
        <f>IF(kwyzy!J903&gt;kwyzy!I904,1,0)</f>
        <v>1</v>
      </c>
      <c r="C903" s="10">
        <f>IF(kwyzy!J903&gt;kwyzy!I904,ABS(kwyzy!J903-kwyzy!I904),0)</f>
        <v>3</v>
      </c>
      <c r="D903" s="11">
        <f>IF(kwyzy!K903=kwyzy!K904,1,0)</f>
        <v>1</v>
      </c>
      <c r="E903" s="11">
        <f t="shared" si="0"/>
        <v>3</v>
      </c>
    </row>
    <row r="904" ht="13.8" spans="1:5">
      <c r="A904" s="1">
        <f>IF(kwyzy!J904&gt;kwyzy!I905,1,0)</f>
        <v>1</v>
      </c>
      <c r="C904" s="10">
        <f>IF(kwyzy!J904&gt;kwyzy!I905,ABS(kwyzy!J904-kwyzy!I905),0)</f>
        <v>19</v>
      </c>
      <c r="D904" s="11">
        <f>IF(kwyzy!K904=kwyzy!K905,1,0)</f>
        <v>1</v>
      </c>
      <c r="E904" s="11">
        <f t="shared" si="0"/>
        <v>19</v>
      </c>
    </row>
    <row r="905" ht="13.8" spans="1:5">
      <c r="A905" s="1">
        <f>IF(kwyzy!J905&gt;kwyzy!I906,1,0)</f>
        <v>0</v>
      </c>
      <c r="C905" s="10">
        <f>IF(kwyzy!J905&gt;kwyzy!I906,ABS(kwyzy!J905-kwyzy!I906),0)</f>
        <v>0</v>
      </c>
      <c r="D905" s="11">
        <f>IF(kwyzy!K905=kwyzy!K906,1,0)</f>
        <v>1</v>
      </c>
      <c r="E905" s="11">
        <f t="shared" si="0"/>
        <v>0</v>
      </c>
    </row>
    <row r="906" ht="13.8" spans="1:5">
      <c r="A906" s="1">
        <f>IF(kwyzy!J906&gt;kwyzy!I907,1,0)</f>
        <v>0</v>
      </c>
      <c r="C906" s="10">
        <f>IF(kwyzy!J906&gt;kwyzy!I907,ABS(kwyzy!J906-kwyzy!I907),0)</f>
        <v>0</v>
      </c>
      <c r="D906" s="11">
        <f>IF(kwyzy!K906=kwyzy!K907,1,0)</f>
        <v>1</v>
      </c>
      <c r="E906" s="11">
        <f t="shared" si="0"/>
        <v>0</v>
      </c>
    </row>
    <row r="907" ht="13.8" spans="1:5">
      <c r="A907" s="1">
        <f>IF(kwyzy!J907&gt;kwyzy!I908,1,0)</f>
        <v>1</v>
      </c>
      <c r="C907" s="10">
        <f>IF(kwyzy!J907&gt;kwyzy!I908,ABS(kwyzy!J907-kwyzy!I908),0)</f>
        <v>3</v>
      </c>
      <c r="D907" s="11">
        <f>IF(kwyzy!K907=kwyzy!K908,1,0)</f>
        <v>1</v>
      </c>
      <c r="E907" s="11">
        <f t="shared" si="0"/>
        <v>3</v>
      </c>
    </row>
    <row r="908" ht="13.8" spans="1:5">
      <c r="A908" s="1">
        <f>IF(kwyzy!J908&gt;kwyzy!I909,1,0)</f>
        <v>0</v>
      </c>
      <c r="C908" s="10">
        <f>IF(kwyzy!J908&gt;kwyzy!I909,ABS(kwyzy!J908-kwyzy!I909),0)</f>
        <v>0</v>
      </c>
      <c r="D908" s="11">
        <f>IF(kwyzy!K908=kwyzy!K909,1,0)</f>
        <v>1</v>
      </c>
      <c r="E908" s="11">
        <f t="shared" si="0"/>
        <v>0</v>
      </c>
    </row>
    <row r="909" ht="13.8" spans="1:5">
      <c r="A909" s="1">
        <f>IF(kwyzy!J909&gt;kwyzy!I910,1,0)</f>
        <v>0</v>
      </c>
      <c r="C909" s="10">
        <f>IF(kwyzy!J909&gt;kwyzy!I910,ABS(kwyzy!J909-kwyzy!I910),0)</f>
        <v>0</v>
      </c>
      <c r="D909" s="11">
        <f>IF(kwyzy!K909=kwyzy!K910,1,0)</f>
        <v>1</v>
      </c>
      <c r="E909" s="11">
        <f t="shared" si="0"/>
        <v>0</v>
      </c>
    </row>
    <row r="910" ht="13.8" spans="1:5">
      <c r="A910" s="1">
        <f>IF(kwyzy!J910&gt;kwyzy!I911,1,0)</f>
        <v>0</v>
      </c>
      <c r="C910" s="10">
        <f>IF(kwyzy!J910&gt;kwyzy!I911,ABS(kwyzy!J910-kwyzy!I911),0)</f>
        <v>0</v>
      </c>
      <c r="D910" s="11">
        <f>IF(kwyzy!K910=kwyzy!K911,1,0)</f>
        <v>1</v>
      </c>
      <c r="E910" s="11">
        <f t="shared" si="0"/>
        <v>0</v>
      </c>
    </row>
    <row r="911" ht="13.8" spans="1:5">
      <c r="A911" s="1">
        <f>IF(kwyzy!J911&gt;kwyzy!I912,1,0)</f>
        <v>0</v>
      </c>
      <c r="C911" s="10">
        <f>IF(kwyzy!J911&gt;kwyzy!I912,ABS(kwyzy!J911-kwyzy!I912),0)</f>
        <v>0</v>
      </c>
      <c r="D911" s="11">
        <f>IF(kwyzy!K911=kwyzy!K912,1,0)</f>
        <v>1</v>
      </c>
      <c r="E911" s="11">
        <f t="shared" si="0"/>
        <v>0</v>
      </c>
    </row>
    <row r="912" ht="13.8" spans="1:5">
      <c r="A912" s="1">
        <f>IF(kwyzy!J912&gt;kwyzy!I913,1,0)</f>
        <v>0</v>
      </c>
      <c r="C912" s="10">
        <f>IF(kwyzy!J912&gt;kwyzy!I913,ABS(kwyzy!J912-kwyzy!I913),0)</f>
        <v>0</v>
      </c>
      <c r="D912" s="11">
        <f>IF(kwyzy!K912=kwyzy!K913,1,0)</f>
        <v>1</v>
      </c>
      <c r="E912" s="11">
        <f t="shared" si="0"/>
        <v>0</v>
      </c>
    </row>
    <row r="913" ht="13.8" spans="1:5">
      <c r="A913" s="1">
        <f>IF(kwyzy!J913&gt;kwyzy!I914,1,0)</f>
        <v>1</v>
      </c>
      <c r="C913" s="10">
        <f>IF(kwyzy!J913&gt;kwyzy!I914,ABS(kwyzy!J913-kwyzy!I914),0)</f>
        <v>3</v>
      </c>
      <c r="D913" s="11">
        <f>IF(kwyzy!K913=kwyzy!K914,1,0)</f>
        <v>1</v>
      </c>
      <c r="E913" s="11">
        <f t="shared" si="0"/>
        <v>3</v>
      </c>
    </row>
    <row r="914" ht="13.8" spans="1:5">
      <c r="A914" s="1">
        <f>IF(kwyzy!J914&gt;kwyzy!I915,1,0)</f>
        <v>0</v>
      </c>
      <c r="C914" s="10">
        <f>IF(kwyzy!J914&gt;kwyzy!I915,ABS(kwyzy!J914-kwyzy!I915),0)</f>
        <v>0</v>
      </c>
      <c r="D914" s="11">
        <v>1</v>
      </c>
      <c r="E914" s="11">
        <f t="shared" si="0"/>
        <v>0</v>
      </c>
    </row>
    <row r="915" ht="13.8" spans="1:5">
      <c r="A915" s="1">
        <f>IF(kwyzy!J915&gt;kwyzy!I916,1,0)</f>
        <v>0</v>
      </c>
      <c r="C915" s="10">
        <f>IF(kwyzy!J915&gt;kwyzy!I916,ABS(kwyzy!J915-kwyzy!I916),0)</f>
        <v>0</v>
      </c>
      <c r="D915" s="11">
        <f>IF(kwyzy!K915=kwyzy!K916,1,0)</f>
        <v>1</v>
      </c>
      <c r="E915" s="11">
        <f t="shared" si="0"/>
        <v>0</v>
      </c>
    </row>
    <row r="916" ht="13.8" spans="1:5">
      <c r="A916" s="1">
        <f>IF(kwyzy!J916&gt;kwyzy!I917,1,0)</f>
        <v>0</v>
      </c>
      <c r="C916" s="10">
        <f>IF(kwyzy!J916&gt;kwyzy!I917,ABS(kwyzy!J916-kwyzy!I917),0)</f>
        <v>0</v>
      </c>
      <c r="D916" s="11">
        <f>IF(kwyzy!K916=kwyzy!K917,1,0)</f>
        <v>1</v>
      </c>
      <c r="E916" s="11">
        <f t="shared" si="0"/>
        <v>0</v>
      </c>
    </row>
    <row r="917" ht="13.8" spans="1:5">
      <c r="A917" s="1">
        <f>IF(kwyzy!J917&gt;kwyzy!I918,1,0)</f>
        <v>0</v>
      </c>
      <c r="C917" s="10">
        <f>IF(kwyzy!J917&gt;kwyzy!I918,ABS(kwyzy!J917-kwyzy!I918),0)</f>
        <v>0</v>
      </c>
      <c r="D917" s="11">
        <f>IF(kwyzy!K917=kwyzy!K918,1,0)</f>
        <v>1</v>
      </c>
      <c r="E917" s="11">
        <f t="shared" si="0"/>
        <v>0</v>
      </c>
    </row>
    <row r="918" ht="13.8" spans="1:5">
      <c r="A918" s="1">
        <f>IF(kwyzy!J918&gt;kwyzy!I919,1,0)</f>
        <v>1</v>
      </c>
      <c r="C918" s="10">
        <f>IF(kwyzy!J918&gt;kwyzy!I919,ABS(kwyzy!J918-kwyzy!I919),0)</f>
        <v>10</v>
      </c>
      <c r="D918" s="11">
        <f>IF(kwyzy!K918=kwyzy!K919,1,0)</f>
        <v>1</v>
      </c>
      <c r="E918" s="11">
        <f t="shared" si="0"/>
        <v>10</v>
      </c>
    </row>
    <row r="919" ht="13.8" spans="1:5">
      <c r="A919" s="1">
        <f>IF(kwyzy!J919&gt;kwyzy!I920,1,0)</f>
        <v>1</v>
      </c>
      <c r="C919" s="10">
        <f>IF(kwyzy!J919&gt;kwyzy!I920,ABS(kwyzy!J919-kwyzy!I920),0)</f>
        <v>7</v>
      </c>
      <c r="D919" s="11">
        <f>IF(kwyzy!K919=kwyzy!K920,1,0)</f>
        <v>1</v>
      </c>
      <c r="E919" s="11">
        <f t="shared" si="0"/>
        <v>7</v>
      </c>
    </row>
    <row r="920" ht="13.8" spans="1:5">
      <c r="A920" s="1">
        <f>IF(kwyzy!J920&gt;kwyzy!I921,1,0)</f>
        <v>0</v>
      </c>
      <c r="C920" s="10">
        <f>IF(kwyzy!J920&gt;kwyzy!I921,ABS(kwyzy!J920-kwyzy!I921),0)</f>
        <v>0</v>
      </c>
      <c r="D920" s="11">
        <f>IF(kwyzy!K920=kwyzy!K921,1,0)</f>
        <v>1</v>
      </c>
      <c r="E920" s="11">
        <f t="shared" si="0"/>
        <v>0</v>
      </c>
    </row>
    <row r="921" ht="13.8" spans="1:5">
      <c r="A921" s="1">
        <f>IF(kwyzy!J921&gt;kwyzy!I922,1,0)</f>
        <v>0</v>
      </c>
      <c r="C921" s="10">
        <f>IF(kwyzy!J921&gt;kwyzy!I922,ABS(kwyzy!J921-kwyzy!I922),0)</f>
        <v>0</v>
      </c>
      <c r="D921" s="11">
        <f>IF(kwyzy!K921=kwyzy!K922,1,0)</f>
        <v>1</v>
      </c>
      <c r="E921" s="11">
        <f t="shared" si="0"/>
        <v>0</v>
      </c>
    </row>
    <row r="922" ht="13.8" spans="1:5">
      <c r="A922" s="1">
        <f>IF(kwyzy!J922&gt;kwyzy!I923,1,0)</f>
        <v>0</v>
      </c>
      <c r="C922" s="10">
        <f>IF(kwyzy!J922&gt;kwyzy!I923,ABS(kwyzy!J922-kwyzy!I923),0)</f>
        <v>0</v>
      </c>
      <c r="D922" s="11">
        <f>IF(kwyzy!K922=kwyzy!K923,1,0)</f>
        <v>1</v>
      </c>
      <c r="E922" s="11">
        <f t="shared" si="0"/>
        <v>0</v>
      </c>
    </row>
    <row r="923" ht="13.8" spans="1:5">
      <c r="A923" s="1">
        <f>IF(kwyzy!J923&gt;kwyzy!I924,1,0)</f>
        <v>0</v>
      </c>
      <c r="C923" s="10">
        <f>IF(kwyzy!J923&gt;kwyzy!I924,ABS(kwyzy!J923-kwyzy!I924),0)</f>
        <v>0</v>
      </c>
      <c r="D923" s="11">
        <f>IF(kwyzy!K923=kwyzy!K924,1,0)</f>
        <v>0</v>
      </c>
      <c r="E923" s="11">
        <f t="shared" si="0"/>
        <v>0</v>
      </c>
    </row>
    <row r="924" ht="13.8" spans="1:5">
      <c r="A924" s="1">
        <f>IF(kwyzy!J924&gt;kwyzy!I925,1,0)</f>
        <v>0</v>
      </c>
      <c r="C924" s="10">
        <f>IF(kwyzy!J924&gt;kwyzy!I925,ABS(kwyzy!J924-kwyzy!I925),0)</f>
        <v>0</v>
      </c>
      <c r="D924" s="11">
        <f>IF(kwyzy!K924=kwyzy!K925,1,0)</f>
        <v>0</v>
      </c>
      <c r="E924" s="11">
        <f t="shared" si="0"/>
        <v>0</v>
      </c>
    </row>
    <row r="925" ht="13.8" spans="1:5">
      <c r="A925" s="1">
        <f>IF(kwyzy!J925&gt;kwyzy!I926,1,0)</f>
        <v>0</v>
      </c>
      <c r="C925" s="10">
        <f>IF(kwyzy!J925&gt;kwyzy!I926,ABS(kwyzy!J925-kwyzy!I926),0)</f>
        <v>0</v>
      </c>
      <c r="D925" s="11">
        <f>IF(kwyzy!K925=kwyzy!K926,1,0)</f>
        <v>1</v>
      </c>
      <c r="E925" s="11">
        <f t="shared" si="0"/>
        <v>0</v>
      </c>
    </row>
    <row r="926" ht="13.8" spans="1:5">
      <c r="A926" s="1">
        <f>IF(kwyzy!J926&gt;kwyzy!I927,1,0)</f>
        <v>1</v>
      </c>
      <c r="C926" s="10">
        <f>IF(kwyzy!J926&gt;kwyzy!I927,ABS(kwyzy!J926-kwyzy!I927),0)</f>
        <v>24</v>
      </c>
      <c r="D926" s="11">
        <f>IF(kwyzy!K926=kwyzy!K927,1,0)</f>
        <v>1</v>
      </c>
      <c r="E926" s="11">
        <f t="shared" si="0"/>
        <v>24</v>
      </c>
    </row>
    <row r="927" ht="13.8" spans="1:5">
      <c r="A927" s="1">
        <f>IF(kwyzy!J927&gt;kwyzy!I928,1,0)</f>
        <v>0</v>
      </c>
      <c r="C927" s="10">
        <f>IF(kwyzy!J927&gt;kwyzy!I928,ABS(kwyzy!J927-kwyzy!I928),0)</f>
        <v>0</v>
      </c>
      <c r="D927" s="11">
        <f>IF(kwyzy!K927=kwyzy!K928,1,0)</f>
        <v>1</v>
      </c>
      <c r="E927" s="11">
        <f t="shared" si="0"/>
        <v>0</v>
      </c>
    </row>
    <row r="928" ht="13.8" spans="1:5">
      <c r="A928" s="1">
        <f>IF(kwyzy!J928&gt;kwyzy!I929,1,0)</f>
        <v>0</v>
      </c>
      <c r="C928" s="10">
        <f>IF(kwyzy!J928&gt;kwyzy!I929,ABS(kwyzy!J928-kwyzy!I929),0)</f>
        <v>0</v>
      </c>
      <c r="D928" s="11">
        <f>IF(kwyzy!K928=kwyzy!K929,1,0)</f>
        <v>1</v>
      </c>
      <c r="E928" s="11">
        <f t="shared" si="0"/>
        <v>0</v>
      </c>
    </row>
    <row r="929" ht="13.8" spans="1:5">
      <c r="A929" s="1">
        <v>0</v>
      </c>
      <c r="C929" s="10">
        <f>IF(kwyzy!J929&gt;kwyzy!I930,ABS(kwyzy!J929-kwyzy!I930),0)</f>
        <v>0</v>
      </c>
      <c r="D929" s="11">
        <f>IF(kwyzy!K929=kwyzy!K930,1,0)</f>
        <v>1</v>
      </c>
      <c r="E929" s="11">
        <f t="shared" si="0"/>
        <v>0</v>
      </c>
    </row>
    <row r="930" ht="13.8" spans="1:5">
      <c r="A930" s="1">
        <f>IF(kwyzy!J930&gt;kwyzy!I931,1,0)</f>
        <v>0</v>
      </c>
      <c r="C930" s="10">
        <f>IF(kwyzy!J930&gt;kwyzy!I931,ABS(kwyzy!J930-kwyzy!I931),0)</f>
        <v>0</v>
      </c>
      <c r="D930" s="11">
        <f>IF(kwyzy!K930=kwyzy!K931,1,0)</f>
        <v>1</v>
      </c>
      <c r="E930" s="11">
        <f t="shared" si="0"/>
        <v>0</v>
      </c>
    </row>
    <row r="931" ht="13.8" spans="1:5">
      <c r="A931" s="1">
        <f>IF(kwyzy!J931&gt;kwyzy!I932,1,0)</f>
        <v>0</v>
      </c>
      <c r="C931" s="10">
        <f>IF(kwyzy!J931&gt;kwyzy!I932,ABS(kwyzy!J931-kwyzy!I932),0)</f>
        <v>0</v>
      </c>
      <c r="D931" s="11">
        <f>IF(kwyzy!K931=kwyzy!K932,1,0)</f>
        <v>0</v>
      </c>
      <c r="E931" s="11">
        <f t="shared" si="0"/>
        <v>0</v>
      </c>
    </row>
    <row r="932" ht="13.8" spans="1:5">
      <c r="A932" s="1">
        <f>IF(kwyzy!J932&gt;kwyzy!I933,1,0)</f>
        <v>0</v>
      </c>
      <c r="C932" s="10">
        <f>IF(kwyzy!J932&gt;kwyzy!I933,ABS(kwyzy!J932-kwyzy!I933),0)</f>
        <v>0</v>
      </c>
      <c r="D932" s="11">
        <f>IF(kwyzy!K932=kwyzy!K933,1,0)</f>
        <v>0</v>
      </c>
      <c r="E932" s="11">
        <f t="shared" si="0"/>
        <v>0</v>
      </c>
    </row>
    <row r="933" ht="13.8" spans="1:5">
      <c r="A933" s="1">
        <f>IF(kwyzy!J933&gt;kwyzy!I934,1,0)</f>
        <v>0</v>
      </c>
      <c r="C933" s="10">
        <f>IF(kwyzy!J933&gt;kwyzy!I934,ABS(kwyzy!J933-kwyzy!I934),0)</f>
        <v>0</v>
      </c>
      <c r="D933" s="11">
        <f>IF(kwyzy!K933=kwyzy!K934,1,0)</f>
        <v>1</v>
      </c>
      <c r="E933" s="11">
        <f t="shared" si="0"/>
        <v>0</v>
      </c>
    </row>
    <row r="934" ht="13.8" spans="1:5">
      <c r="A934" s="1">
        <f>IF(kwyzy!J934&gt;kwyzy!I935,1,0)</f>
        <v>0</v>
      </c>
      <c r="C934" s="10">
        <f>IF(kwyzy!J934&gt;kwyzy!I935,ABS(kwyzy!J934-kwyzy!I935),0)</f>
        <v>0</v>
      </c>
      <c r="D934" s="11">
        <f>IF(kwyzy!K934=kwyzy!K935,1,0)</f>
        <v>1</v>
      </c>
      <c r="E934" s="11">
        <f t="shared" si="0"/>
        <v>0</v>
      </c>
    </row>
    <row r="935" ht="13.8" spans="1:5">
      <c r="A935" s="1">
        <f>IF(kwyzy!J935&gt;kwyzy!I936,1,0)</f>
        <v>1</v>
      </c>
      <c r="C935" s="10">
        <f>IF(kwyzy!J935&gt;kwyzy!I936,ABS(kwyzy!J935-kwyzy!I936),0)</f>
        <v>3</v>
      </c>
      <c r="D935" s="11">
        <f>IF(kwyzy!K935=kwyzy!K936,1,0)</f>
        <v>1</v>
      </c>
      <c r="E935" s="11">
        <f t="shared" si="0"/>
        <v>3</v>
      </c>
    </row>
    <row r="936" ht="13.8" spans="1:5">
      <c r="A936" s="1">
        <f>IF(kwyzy!J936&gt;kwyzy!I937,1,0)</f>
        <v>0</v>
      </c>
      <c r="C936" s="10">
        <f>IF(kwyzy!J936&gt;kwyzy!I937,ABS(kwyzy!J936-kwyzy!I937),0)</f>
        <v>0</v>
      </c>
      <c r="D936" s="11">
        <f>IF(kwyzy!K936=kwyzy!K937,1,0)</f>
        <v>1</v>
      </c>
      <c r="E936" s="11">
        <f t="shared" si="0"/>
        <v>0</v>
      </c>
    </row>
    <row r="937" ht="13.8" spans="1:5">
      <c r="A937" s="1">
        <f>IF(kwyzy!J937&gt;kwyzy!I938,1,0)</f>
        <v>0</v>
      </c>
      <c r="C937" s="10">
        <f>IF(kwyzy!J937&gt;kwyzy!I938,ABS(kwyzy!J937-kwyzy!I938),0)</f>
        <v>0</v>
      </c>
      <c r="D937" s="11">
        <f>IF(kwyzy!K937=kwyzy!K938,1,0)</f>
        <v>1</v>
      </c>
      <c r="E937" s="11">
        <f t="shared" si="0"/>
        <v>0</v>
      </c>
    </row>
    <row r="938" ht="13.8" spans="1:5">
      <c r="A938" s="1">
        <f>IF(kwyzy!J938&gt;kwyzy!I939,1,0)</f>
        <v>0</v>
      </c>
      <c r="C938" s="10">
        <f>IF(kwyzy!J938&gt;kwyzy!I939,ABS(kwyzy!J938-kwyzy!I939),0)</f>
        <v>0</v>
      </c>
      <c r="D938" s="11">
        <f>IF(kwyzy!K938=kwyzy!K939,1,0)</f>
        <v>1</v>
      </c>
      <c r="E938" s="11">
        <f t="shared" si="0"/>
        <v>0</v>
      </c>
    </row>
    <row r="939" ht="13.8" spans="1:5">
      <c r="A939" s="1">
        <f>IF(kwyzy!J939&gt;kwyzy!I940,1,0)</f>
        <v>0</v>
      </c>
      <c r="C939" s="10">
        <f>IF(kwyzy!J939&gt;kwyzy!I940,ABS(kwyzy!J939-kwyzy!I940),0)</f>
        <v>0</v>
      </c>
      <c r="D939" s="11">
        <f>IF(kwyzy!K939=kwyzy!K940,1,0)</f>
        <v>1</v>
      </c>
      <c r="E939" s="11">
        <f t="shared" si="0"/>
        <v>0</v>
      </c>
    </row>
    <row r="940" ht="13.8" spans="1:5">
      <c r="A940" s="1">
        <f>IF(kwyzy!J940&gt;kwyzy!I941,1,0)</f>
        <v>0</v>
      </c>
      <c r="C940" s="10">
        <f>IF(kwyzy!J940&gt;kwyzy!I941,ABS(kwyzy!J940-kwyzy!I941),0)</f>
        <v>0</v>
      </c>
      <c r="D940" s="11">
        <f>IF(kwyzy!K940=kwyzy!K941,1,0)</f>
        <v>1</v>
      </c>
      <c r="E940" s="11">
        <f t="shared" si="0"/>
        <v>0</v>
      </c>
    </row>
    <row r="941" ht="13.8" spans="1:5">
      <c r="A941" s="1">
        <f>IF(kwyzy!J941&gt;kwyzy!I942,1,0)</f>
        <v>0</v>
      </c>
      <c r="C941" s="10">
        <f>IF(kwyzy!J941&gt;kwyzy!I942,ABS(kwyzy!J941-kwyzy!I942),0)</f>
        <v>0</v>
      </c>
      <c r="D941" s="11">
        <f>IF(kwyzy!K941=kwyzy!K942,1,0)</f>
        <v>1</v>
      </c>
      <c r="E941" s="11">
        <f t="shared" si="0"/>
        <v>0</v>
      </c>
    </row>
    <row r="942" ht="13.8" spans="1:5">
      <c r="A942" s="1">
        <f>IF(kwyzy!J942&gt;kwyzy!I943,1,0)</f>
        <v>0</v>
      </c>
      <c r="C942" s="10">
        <f>IF(kwyzy!J942&gt;kwyzy!I943,ABS(kwyzy!J942-kwyzy!I943),0)</f>
        <v>0</v>
      </c>
      <c r="D942" s="11">
        <f>IF(kwyzy!K942=kwyzy!K943,1,0)</f>
        <v>1</v>
      </c>
      <c r="E942" s="11">
        <f t="shared" si="0"/>
        <v>0</v>
      </c>
    </row>
    <row r="943" ht="13.8" spans="1:5">
      <c r="A943" s="1">
        <f>IF(kwyzy!J943&gt;kwyzy!I944,1,0)</f>
        <v>0</v>
      </c>
      <c r="C943" s="10">
        <f>IF(kwyzy!J943&gt;kwyzy!I944,ABS(kwyzy!J943-kwyzy!I944),0)</f>
        <v>0</v>
      </c>
      <c r="D943" s="11">
        <f>IF(kwyzy!K943=kwyzy!K944,1,0)</f>
        <v>1</v>
      </c>
      <c r="E943" s="11">
        <f t="shared" si="0"/>
        <v>0</v>
      </c>
    </row>
    <row r="944" ht="13.8" spans="1:5">
      <c r="A944" s="1">
        <f>IF(kwyzy!J944&gt;kwyzy!I945,1,0)</f>
        <v>1</v>
      </c>
      <c r="C944" s="10">
        <f>IF(kwyzy!J944&gt;kwyzy!I945,ABS(kwyzy!J944-kwyzy!I945),0)</f>
        <v>12</v>
      </c>
      <c r="D944" s="11">
        <f>IF(kwyzy!K944=kwyzy!K945,1,0)</f>
        <v>1</v>
      </c>
      <c r="E944" s="11">
        <f t="shared" si="0"/>
        <v>12</v>
      </c>
    </row>
    <row r="945" ht="13.8" spans="1:5">
      <c r="A945" s="1">
        <f>IF(kwyzy!J945&gt;kwyzy!I946,1,0)</f>
        <v>1</v>
      </c>
      <c r="C945" s="10">
        <f>IF(kwyzy!J945&gt;kwyzy!I946,ABS(kwyzy!J945-kwyzy!I946),0)</f>
        <v>3</v>
      </c>
      <c r="D945" s="11">
        <f>IF(kwyzy!K945=kwyzy!K946,1,0)</f>
        <v>1</v>
      </c>
      <c r="E945" s="11">
        <f t="shared" si="0"/>
        <v>3</v>
      </c>
    </row>
    <row r="946" ht="13.8" spans="1:5">
      <c r="A946" s="1">
        <f>IF(kwyzy!J946&gt;kwyzy!I947,1,0)</f>
        <v>1</v>
      </c>
      <c r="C946" s="10">
        <f>IF(kwyzy!J946&gt;kwyzy!I947,ABS(kwyzy!J946-kwyzy!I947),0)</f>
        <v>19</v>
      </c>
      <c r="D946" s="11">
        <f>IF(kwyzy!K946=kwyzy!K947,1,0)</f>
        <v>1</v>
      </c>
      <c r="E946" s="11">
        <f t="shared" si="0"/>
        <v>19</v>
      </c>
    </row>
    <row r="947" ht="13.8" spans="1:5">
      <c r="A947" s="1">
        <f>IF(kwyzy!J947&gt;kwyzy!I948,1,0)</f>
        <v>0</v>
      </c>
      <c r="C947" s="10">
        <f>IF(kwyzy!J947&gt;kwyzy!I948,ABS(kwyzy!J947-kwyzy!I948),0)</f>
        <v>0</v>
      </c>
      <c r="D947" s="11">
        <f>IF(kwyzy!K947=kwyzy!K948,1,0)</f>
        <v>1</v>
      </c>
      <c r="E947" s="11">
        <f t="shared" si="0"/>
        <v>0</v>
      </c>
    </row>
    <row r="948" ht="13.8" spans="1:5">
      <c r="A948" s="1">
        <f>IF(kwyzy!J948&gt;kwyzy!I949,1,0)</f>
        <v>0</v>
      </c>
      <c r="C948" s="10">
        <f>IF(kwyzy!J948&gt;kwyzy!I949,ABS(kwyzy!J948-kwyzy!I949),0)</f>
        <v>0</v>
      </c>
      <c r="D948" s="11">
        <f>IF(kwyzy!K948=kwyzy!K949,1,0)</f>
        <v>1</v>
      </c>
      <c r="E948" s="11">
        <f t="shared" si="0"/>
        <v>0</v>
      </c>
    </row>
    <row r="949" ht="13.8" spans="1:5">
      <c r="A949" s="1">
        <f>IF(kwyzy!J949&gt;kwyzy!I950,1,0)</f>
        <v>1</v>
      </c>
      <c r="C949" s="10">
        <f>IF(kwyzy!J949&gt;kwyzy!I950,ABS(kwyzy!J949-kwyzy!I950),0)</f>
        <v>3</v>
      </c>
      <c r="D949" s="11">
        <f>IF(kwyzy!K949=kwyzy!K950,1,0)</f>
        <v>1</v>
      </c>
      <c r="E949" s="11">
        <f t="shared" si="0"/>
        <v>3</v>
      </c>
    </row>
    <row r="950" ht="13.8" spans="1:5">
      <c r="A950" s="1">
        <f>IF(kwyzy!J950&gt;kwyzy!I951,1,0)</f>
        <v>0</v>
      </c>
      <c r="C950" s="10">
        <f>IF(kwyzy!J950&gt;kwyzy!I951,ABS(kwyzy!J950-kwyzy!I951),0)</f>
        <v>0</v>
      </c>
      <c r="D950" s="11">
        <f>IF(kwyzy!K950=kwyzy!K951,1,0)</f>
        <v>1</v>
      </c>
      <c r="E950" s="11">
        <f t="shared" si="0"/>
        <v>0</v>
      </c>
    </row>
    <row r="951" ht="13.8" spans="1:5">
      <c r="A951" s="1">
        <f>IF(kwyzy!J951&gt;kwyzy!I952,1,0)</f>
        <v>0</v>
      </c>
      <c r="C951" s="10">
        <f>IF(kwyzy!J951&gt;kwyzy!I952,ABS(kwyzy!J951-kwyzy!I952),0)</f>
        <v>0</v>
      </c>
      <c r="D951" s="11">
        <f>IF(kwyzy!K951=kwyzy!K952,1,0)</f>
        <v>1</v>
      </c>
      <c r="E951" s="11">
        <f t="shared" si="0"/>
        <v>0</v>
      </c>
    </row>
    <row r="952" ht="13.8" spans="1:5">
      <c r="A952" s="1">
        <f>IF(kwyzy!J952&gt;kwyzy!I953,1,0)</f>
        <v>0</v>
      </c>
      <c r="C952" s="10">
        <f>IF(kwyzy!J952&gt;kwyzy!I953,ABS(kwyzy!J952-kwyzy!I953),0)</f>
        <v>0</v>
      </c>
      <c r="D952" s="11">
        <f>IF(kwyzy!K952=kwyzy!K953,1,0)</f>
        <v>1</v>
      </c>
      <c r="E952" s="11">
        <f t="shared" si="0"/>
        <v>0</v>
      </c>
    </row>
    <row r="953" ht="13.8" spans="1:5">
      <c r="A953" s="1">
        <f>IF(kwyzy!J953&gt;kwyzy!I954,1,0)</f>
        <v>0</v>
      </c>
      <c r="C953" s="10">
        <f>IF(kwyzy!J953&gt;kwyzy!I954,ABS(kwyzy!J953-kwyzy!I954),0)</f>
        <v>0</v>
      </c>
      <c r="D953" s="11">
        <f>IF(kwyzy!K953=kwyzy!K954,1,0)</f>
        <v>1</v>
      </c>
      <c r="E953" s="11">
        <f t="shared" si="0"/>
        <v>0</v>
      </c>
    </row>
    <row r="954" ht="13.8" spans="1:5">
      <c r="A954" s="1">
        <f>IF(kwyzy!J954&gt;kwyzy!I955,1,0)</f>
        <v>0</v>
      </c>
      <c r="C954" s="10">
        <f>IF(kwyzy!J954&gt;kwyzy!I955,ABS(kwyzy!J954-kwyzy!I955),0)</f>
        <v>0</v>
      </c>
      <c r="D954" s="11">
        <f>IF(kwyzy!K954=kwyzy!K955,1,0)</f>
        <v>1</v>
      </c>
      <c r="E954" s="11">
        <f t="shared" si="0"/>
        <v>0</v>
      </c>
    </row>
    <row r="955" ht="13.8" spans="1:5">
      <c r="A955" s="1">
        <f>IF(kwyzy!J955&gt;kwyzy!I956,1,0)</f>
        <v>1</v>
      </c>
      <c r="C955" s="10">
        <f>IF(kwyzy!J955&gt;kwyzy!I956,ABS(kwyzy!J955-kwyzy!I956),0)</f>
        <v>3</v>
      </c>
      <c r="D955" s="11">
        <f>IF(kwyzy!K955=kwyzy!K956,1,0)</f>
        <v>1</v>
      </c>
      <c r="E955" s="11">
        <f t="shared" si="0"/>
        <v>3</v>
      </c>
    </row>
    <row r="956" ht="13.8" spans="1:5">
      <c r="A956" s="1">
        <f>IF(kwyzy!J956&gt;kwyzy!I957,1,0)</f>
        <v>0</v>
      </c>
      <c r="C956" s="10">
        <f>IF(kwyzy!J956&gt;kwyzy!I957,ABS(kwyzy!J956-kwyzy!I957),0)</f>
        <v>0</v>
      </c>
      <c r="D956" s="11">
        <f>IF(kwyzy!K956=kwyzy!K957,1,0)</f>
        <v>1</v>
      </c>
      <c r="E956" s="11">
        <f t="shared" si="0"/>
        <v>0</v>
      </c>
    </row>
    <row r="957" ht="13.8" spans="1:5">
      <c r="A957" s="1">
        <f>IF(kwyzy!J957&gt;kwyzy!I958,1,0)</f>
        <v>0</v>
      </c>
      <c r="C957" s="10">
        <f>IF(kwyzy!J957&gt;kwyzy!I958,ABS(kwyzy!J957-kwyzy!I958),0)</f>
        <v>0</v>
      </c>
      <c r="D957" s="11">
        <f>IF(kwyzy!K957=kwyzy!K958,1,0)</f>
        <v>1</v>
      </c>
      <c r="E957" s="11">
        <f t="shared" si="0"/>
        <v>0</v>
      </c>
    </row>
    <row r="958" ht="13.8" spans="1:5">
      <c r="A958" s="1">
        <f>IF(kwyzy!J958&gt;kwyzy!I959,1,0)</f>
        <v>0</v>
      </c>
      <c r="C958" s="10">
        <f>IF(kwyzy!J958&gt;kwyzy!I959,ABS(kwyzy!J958-kwyzy!I959),0)</f>
        <v>0</v>
      </c>
      <c r="D958" s="11">
        <f>IF(kwyzy!K958=kwyzy!K959,1,0)</f>
        <v>1</v>
      </c>
      <c r="E958" s="11">
        <f t="shared" si="0"/>
        <v>0</v>
      </c>
    </row>
    <row r="959" ht="13.8" spans="1:5">
      <c r="A959" s="1">
        <f>IF(kwyzy!J959&gt;kwyzy!I960,1,0)</f>
        <v>0</v>
      </c>
      <c r="C959" s="10">
        <f>IF(kwyzy!J959&gt;kwyzy!I960,ABS(kwyzy!J959-kwyzy!I960),0)</f>
        <v>0</v>
      </c>
      <c r="D959" s="11">
        <f>IF(kwyzy!K959=kwyzy!K960,1,0)</f>
        <v>1</v>
      </c>
      <c r="E959" s="11">
        <f t="shared" si="0"/>
        <v>0</v>
      </c>
    </row>
    <row r="960" ht="13.8" spans="1:5">
      <c r="A960" s="1">
        <f>IF(kwyzy!J960&gt;kwyzy!I961,1,0)</f>
        <v>1</v>
      </c>
      <c r="C960" s="10">
        <f>IF(kwyzy!J960&gt;kwyzy!I961,ABS(kwyzy!J960-kwyzy!I961),0)</f>
        <v>10</v>
      </c>
      <c r="D960" s="11">
        <f>IF(kwyzy!K960=kwyzy!K961,1,0)</f>
        <v>1</v>
      </c>
      <c r="E960" s="11">
        <f t="shared" si="0"/>
        <v>10</v>
      </c>
    </row>
    <row r="961" ht="13.8" spans="1:5">
      <c r="A961" s="1">
        <f>IF(kwyzy!J961&gt;kwyzy!I962,1,0)</f>
        <v>1</v>
      </c>
      <c r="C961" s="10">
        <f>IF(kwyzy!J961&gt;kwyzy!I962,ABS(kwyzy!J961-kwyzy!I962),0)</f>
        <v>7</v>
      </c>
      <c r="D961" s="11">
        <f>IF(kwyzy!K961=kwyzy!K962,1,0)</f>
        <v>1</v>
      </c>
      <c r="E961" s="11">
        <f t="shared" si="0"/>
        <v>7</v>
      </c>
    </row>
    <row r="962" ht="13.8" spans="1:5">
      <c r="A962" s="1">
        <f>IF(kwyzy!J962&gt;kwyzy!I963,1,0)</f>
        <v>0</v>
      </c>
      <c r="C962" s="10">
        <f>IF(kwyzy!J962&gt;kwyzy!I963,ABS(kwyzy!J962-kwyzy!I963),0)</f>
        <v>0</v>
      </c>
      <c r="D962" s="11">
        <f>IF(kwyzy!K962=kwyzy!K963,1,0)</f>
        <v>1</v>
      </c>
      <c r="E962" s="11">
        <f t="shared" si="0"/>
        <v>0</v>
      </c>
    </row>
    <row r="963" ht="13.8" spans="1:5">
      <c r="A963" s="1">
        <f>IF(kwyzy!J963&gt;kwyzy!I964,1,0)</f>
        <v>0</v>
      </c>
      <c r="C963" s="10">
        <f>IF(kwyzy!J963&gt;kwyzy!I964,ABS(kwyzy!J963-kwyzy!I964),0)</f>
        <v>0</v>
      </c>
      <c r="D963" s="11">
        <f>IF(kwyzy!K963=kwyzy!K964,1,0)</f>
        <v>1</v>
      </c>
      <c r="E963" s="11">
        <f t="shared" si="0"/>
        <v>0</v>
      </c>
    </row>
    <row r="964" ht="13.8" spans="1:5">
      <c r="A964" s="1">
        <f>IF(kwyzy!J964&gt;kwyzy!I965,1,0)</f>
        <v>0</v>
      </c>
      <c r="C964" s="10">
        <f>IF(kwyzy!J964&gt;kwyzy!I965,ABS(kwyzy!J964-kwyzy!I965),0)</f>
        <v>0</v>
      </c>
      <c r="D964" s="11">
        <f>IF(kwyzy!K964=kwyzy!K965,1,0)</f>
        <v>0</v>
      </c>
      <c r="E964" s="11">
        <f t="shared" si="0"/>
        <v>0</v>
      </c>
    </row>
    <row r="965" ht="13.8" spans="1:5">
      <c r="A965" s="1">
        <f>IF(kwyzy!J965&gt;kwyzy!I966,1,0)</f>
        <v>0</v>
      </c>
      <c r="C965" s="10">
        <f>IF(kwyzy!J965&gt;kwyzy!I966,ABS(kwyzy!J965-kwyzy!I966),0)</f>
        <v>0</v>
      </c>
      <c r="D965" s="11">
        <f>IF(kwyzy!K965=kwyzy!K966,1,0)</f>
        <v>0</v>
      </c>
      <c r="E965" s="11">
        <f t="shared" si="0"/>
        <v>0</v>
      </c>
    </row>
    <row r="966" ht="13.8" spans="1:5">
      <c r="A966" s="1">
        <f>IF(kwyzy!J966&gt;kwyzy!I967,1,0)</f>
        <v>0</v>
      </c>
      <c r="C966" s="10">
        <f>IF(kwyzy!J966&gt;kwyzy!I967,ABS(kwyzy!J966-kwyzy!I967),0)</f>
        <v>0</v>
      </c>
      <c r="D966" s="11">
        <f>IF(kwyzy!K966=kwyzy!K967,1,0)</f>
        <v>1</v>
      </c>
      <c r="E966" s="11">
        <f t="shared" si="0"/>
        <v>0</v>
      </c>
    </row>
    <row r="967" ht="13.8" spans="1:5">
      <c r="A967" s="1">
        <f>IF(kwyzy!J967&gt;kwyzy!I968,1,0)</f>
        <v>1</v>
      </c>
      <c r="C967" s="10">
        <f>IF(kwyzy!J967&gt;kwyzy!I968,ABS(kwyzy!J967-kwyzy!I968),0)</f>
        <v>24</v>
      </c>
      <c r="D967" s="11">
        <f>IF(kwyzy!K967=kwyzy!K968,1,0)</f>
        <v>1</v>
      </c>
      <c r="E967" s="11">
        <f t="shared" si="0"/>
        <v>24</v>
      </c>
    </row>
    <row r="968" ht="13.8" spans="1:5">
      <c r="A968" s="1">
        <f>IF(kwyzy!J968&gt;kwyzy!I969,1,0)</f>
        <v>0</v>
      </c>
      <c r="C968" s="10">
        <f>IF(kwyzy!J968&gt;kwyzy!I969,ABS(kwyzy!J968-kwyzy!I969),0)</f>
        <v>0</v>
      </c>
      <c r="D968" s="11">
        <f>IF(kwyzy!K968=kwyzy!K969,1,0)</f>
        <v>1</v>
      </c>
      <c r="E968" s="11">
        <f t="shared" si="0"/>
        <v>0</v>
      </c>
    </row>
    <row r="969" ht="13.8" spans="1:5">
      <c r="A969" s="1">
        <f>IF(kwyzy!J969&gt;kwyzy!I970,1,0)</f>
        <v>0</v>
      </c>
      <c r="C969" s="10">
        <f>IF(kwyzy!J969&gt;kwyzy!I970,ABS(kwyzy!J969-kwyzy!I970),0)</f>
        <v>0</v>
      </c>
      <c r="D969" s="11">
        <f>IF(kwyzy!K969=kwyzy!K970,1,0)</f>
        <v>1</v>
      </c>
      <c r="E969" s="11">
        <f t="shared" si="0"/>
        <v>0</v>
      </c>
    </row>
    <row r="970" ht="13.8" spans="1:5">
      <c r="A970" s="1">
        <f>IF(kwyzy!J970&gt;kwyzy!I971,1,0)</f>
        <v>0</v>
      </c>
      <c r="C970" s="10">
        <f>IF(kwyzy!J970&gt;kwyzy!I971,ABS(kwyzy!J970-kwyzy!I971),0)</f>
        <v>0</v>
      </c>
      <c r="D970" s="11">
        <f>IF(kwyzy!K970=kwyzy!K971,1,0)</f>
        <v>1</v>
      </c>
      <c r="E970" s="11">
        <f t="shared" si="0"/>
        <v>0</v>
      </c>
    </row>
    <row r="971" ht="13.8" spans="1:5">
      <c r="A971" s="1">
        <f>IF(kwyzy!J971&gt;kwyzy!I972,1,0)</f>
        <v>0</v>
      </c>
      <c r="C971" s="10">
        <f>IF(kwyzy!J971&gt;kwyzy!I972,ABS(kwyzy!J971-kwyzy!I972),0)</f>
        <v>0</v>
      </c>
      <c r="D971" s="11">
        <f>IF(kwyzy!K971=kwyzy!K972,1,0)</f>
        <v>1</v>
      </c>
      <c r="E971" s="11">
        <f t="shared" si="0"/>
        <v>0</v>
      </c>
    </row>
    <row r="972" ht="13.8" spans="1:5">
      <c r="A972" s="1">
        <f>IF(kwyzy!J972&gt;kwyzy!I973,1,0)</f>
        <v>0</v>
      </c>
      <c r="C972" s="10">
        <f>IF(kwyzy!J972&gt;kwyzy!I973,ABS(kwyzy!J972-kwyzy!I973),0)</f>
        <v>0</v>
      </c>
      <c r="D972" s="11">
        <f>IF(kwyzy!K972=kwyzy!K973,1,0)</f>
        <v>0</v>
      </c>
      <c r="E972" s="11">
        <f t="shared" si="0"/>
        <v>0</v>
      </c>
    </row>
    <row r="973" ht="13.8" spans="1:5">
      <c r="A973" s="1">
        <f>IF(kwyzy!J973&gt;kwyzy!I974,1,0)</f>
        <v>0</v>
      </c>
      <c r="C973" s="10">
        <f>IF(kwyzy!J973&gt;kwyzy!I974,ABS(kwyzy!J973-kwyzy!I974),0)</f>
        <v>0</v>
      </c>
      <c r="D973" s="11">
        <f>IF(kwyzy!K973=kwyzy!K974,1,0)</f>
        <v>0</v>
      </c>
      <c r="E973" s="11">
        <f t="shared" si="0"/>
        <v>0</v>
      </c>
    </row>
    <row r="974" ht="13.8" spans="1:5">
      <c r="A974" s="1">
        <f>IF(kwyzy!J974&gt;kwyzy!I975,1,0)</f>
        <v>0</v>
      </c>
      <c r="C974" s="10">
        <f>IF(kwyzy!J974&gt;kwyzy!I975,ABS(kwyzy!J974-kwyzy!I975),0)</f>
        <v>0</v>
      </c>
      <c r="D974" s="11">
        <f>IF(kwyzy!K974=kwyzy!K975,1,0)</f>
        <v>1</v>
      </c>
      <c r="E974" s="11">
        <f t="shared" si="0"/>
        <v>0</v>
      </c>
    </row>
    <row r="975" ht="13.8" spans="1:5">
      <c r="A975" s="1">
        <f>IF(kwyzy!J975&gt;kwyzy!I976,1,0)</f>
        <v>0</v>
      </c>
      <c r="C975" s="10">
        <f>IF(kwyzy!J975&gt;kwyzy!I976,ABS(kwyzy!J975-kwyzy!I976),0)</f>
        <v>0</v>
      </c>
      <c r="D975" s="11">
        <f>IF(kwyzy!K975=kwyzy!K976,1,0)</f>
        <v>1</v>
      </c>
      <c r="E975" s="11">
        <f t="shared" si="0"/>
        <v>0</v>
      </c>
    </row>
    <row r="976" ht="13.8" spans="1:5">
      <c r="A976" s="1">
        <f>IF(kwyzy!J976&gt;kwyzy!I977,1,0)</f>
        <v>0</v>
      </c>
      <c r="C976" s="10">
        <f>IF(kwyzy!J976&gt;kwyzy!I977,ABS(kwyzy!J976-kwyzy!I977),0)</f>
        <v>0</v>
      </c>
      <c r="D976" s="11">
        <f>IF(kwyzy!K976=kwyzy!K977,1,0)</f>
        <v>1</v>
      </c>
      <c r="E976" s="11">
        <f t="shared" si="0"/>
        <v>0</v>
      </c>
    </row>
    <row r="977" ht="13.8" spans="1:5">
      <c r="A977" s="1">
        <f>IF(kwyzy!J977&gt;kwyzy!I978,1,0)</f>
        <v>1</v>
      </c>
      <c r="C977" s="10">
        <f>IF(kwyzy!J977&gt;kwyzy!I978,ABS(kwyzy!J977-kwyzy!I978),0)</f>
        <v>3</v>
      </c>
      <c r="D977" s="11">
        <f>IF(kwyzy!K977=kwyzy!K978,1,0)</f>
        <v>1</v>
      </c>
      <c r="E977" s="11">
        <f t="shared" si="0"/>
        <v>3</v>
      </c>
    </row>
    <row r="978" ht="13.8" spans="1:5">
      <c r="A978" s="1">
        <f>IF(kwyzy!J978&gt;kwyzy!I979,1,0)</f>
        <v>0</v>
      </c>
      <c r="C978" s="10">
        <f>IF(kwyzy!J978&gt;kwyzy!I979,ABS(kwyzy!J978-kwyzy!I979),0)</f>
        <v>0</v>
      </c>
      <c r="D978" s="11">
        <f>IF(kwyzy!K978=kwyzy!K979,1,0)</f>
        <v>1</v>
      </c>
      <c r="E978" s="11">
        <f t="shared" si="0"/>
        <v>0</v>
      </c>
    </row>
    <row r="979" ht="13.8" spans="1:5">
      <c r="A979" s="1">
        <f>IF(kwyzy!J979&gt;kwyzy!I980,1,0)</f>
        <v>0</v>
      </c>
      <c r="C979" s="10">
        <f>IF(kwyzy!J979&gt;kwyzy!I980,ABS(kwyzy!J979-kwyzy!I980),0)</f>
        <v>0</v>
      </c>
      <c r="D979" s="11">
        <f>IF(kwyzy!K979=kwyzy!K980,1,0)</f>
        <v>1</v>
      </c>
      <c r="E979" s="11">
        <f t="shared" si="0"/>
        <v>0</v>
      </c>
    </row>
    <row r="980" ht="13.8" spans="1:5">
      <c r="A980" s="1">
        <f>IF(kwyzy!J980&gt;kwyzy!I981,1,0)</f>
        <v>0</v>
      </c>
      <c r="C980" s="10">
        <f>IF(kwyzy!J980&gt;kwyzy!I981,ABS(kwyzy!J980-kwyzy!I981),0)</f>
        <v>0</v>
      </c>
      <c r="D980" s="11">
        <f>IF(kwyzy!K980=kwyzy!K981,1,0)</f>
        <v>1</v>
      </c>
      <c r="E980" s="11">
        <f t="shared" si="0"/>
        <v>0</v>
      </c>
    </row>
    <row r="981" ht="13.8" spans="1:5">
      <c r="A981" s="1">
        <f>IF(kwyzy!J981&gt;kwyzy!I982,1,0)</f>
        <v>0</v>
      </c>
      <c r="C981" s="10">
        <f>IF(kwyzy!J981&gt;kwyzy!I982,ABS(kwyzy!J981-kwyzy!I982),0)</f>
        <v>0</v>
      </c>
      <c r="D981" s="11">
        <f>IF(kwyzy!K981=kwyzy!K982,1,0)</f>
        <v>1</v>
      </c>
      <c r="E981" s="11">
        <f t="shared" si="0"/>
        <v>0</v>
      </c>
    </row>
    <row r="982" ht="13.8" spans="1:5">
      <c r="A982" s="1">
        <f>IF(kwyzy!J982&gt;kwyzy!I983,1,0)</f>
        <v>0</v>
      </c>
      <c r="C982" s="10">
        <f>IF(kwyzy!J982&gt;kwyzy!I983,ABS(kwyzy!J982-kwyzy!I983),0)</f>
        <v>0</v>
      </c>
      <c r="D982" s="11">
        <f>IF(kwyzy!K982=kwyzy!K983,1,0)</f>
        <v>1</v>
      </c>
      <c r="E982" s="11">
        <f t="shared" si="0"/>
        <v>0</v>
      </c>
    </row>
    <row r="983" ht="13.8" spans="1:5">
      <c r="A983" s="1">
        <f>IF(kwyzy!J983&gt;kwyzy!I984,1,0)</f>
        <v>0</v>
      </c>
      <c r="C983" s="10">
        <f>IF(kwyzy!J983&gt;kwyzy!I984,ABS(kwyzy!J983-kwyzy!I984),0)</f>
        <v>0</v>
      </c>
      <c r="D983" s="11">
        <f>IF(kwyzy!K983=kwyzy!K984,1,0)</f>
        <v>1</v>
      </c>
      <c r="E983" s="11">
        <f t="shared" si="0"/>
        <v>0</v>
      </c>
    </row>
    <row r="984" ht="13.8" spans="1:5">
      <c r="A984" s="1">
        <f>IF(kwyzy!J984&gt;kwyzy!I985,1,0)</f>
        <v>0</v>
      </c>
      <c r="C984" s="10">
        <f>IF(kwyzy!J984&gt;kwyzy!I985,ABS(kwyzy!J984-kwyzy!I985),0)</f>
        <v>0</v>
      </c>
      <c r="D984" s="11">
        <f>IF(kwyzy!K984=kwyzy!K985,1,0)</f>
        <v>1</v>
      </c>
      <c r="E984" s="11">
        <f t="shared" si="0"/>
        <v>0</v>
      </c>
    </row>
    <row r="985" ht="13.8" spans="1:5">
      <c r="A985" s="1">
        <f>IF(kwyzy!J985&gt;kwyzy!I986,1,0)</f>
        <v>0</v>
      </c>
      <c r="C985" s="10">
        <f>IF(kwyzy!J985&gt;kwyzy!I986,ABS(kwyzy!J985-kwyzy!I986),0)</f>
        <v>0</v>
      </c>
      <c r="D985" s="11">
        <f>IF(kwyzy!K985=kwyzy!K986,1,0)</f>
        <v>1</v>
      </c>
      <c r="E985" s="11">
        <f t="shared" si="0"/>
        <v>0</v>
      </c>
    </row>
    <row r="986" ht="13.8" spans="1:5">
      <c r="A986" s="1">
        <f>IF(kwyzy!J986&gt;kwyzy!I987,1,0)</f>
        <v>1</v>
      </c>
      <c r="C986" s="10">
        <f>IF(kwyzy!J986&gt;kwyzy!I987,ABS(kwyzy!J986-kwyzy!I987),0)</f>
        <v>12</v>
      </c>
      <c r="D986" s="11">
        <f>IF(kwyzy!K986=kwyzy!K987,1,0)</f>
        <v>1</v>
      </c>
      <c r="E986" s="11">
        <f t="shared" si="0"/>
        <v>12</v>
      </c>
    </row>
    <row r="987" ht="13.8" spans="1:5">
      <c r="A987" s="1">
        <f>IF(kwyzy!J987&gt;kwyzy!I988,1,0)</f>
        <v>1</v>
      </c>
      <c r="C987" s="10">
        <f>IF(kwyzy!J987&gt;kwyzy!I988,ABS(kwyzy!J987-kwyzy!I988),0)</f>
        <v>3</v>
      </c>
      <c r="D987" s="11">
        <f>IF(kwyzy!K987=kwyzy!K988,1,0)</f>
        <v>1</v>
      </c>
      <c r="E987" s="11">
        <f t="shared" si="0"/>
        <v>3</v>
      </c>
    </row>
    <row r="988" ht="13.8" spans="1:5">
      <c r="A988" s="1">
        <f>IF(kwyzy!J988&gt;kwyzy!I989,1,0)</f>
        <v>1</v>
      </c>
      <c r="C988" s="10">
        <f>IF(kwyzy!J988&gt;kwyzy!I989,ABS(kwyzy!J988-kwyzy!I989),0)</f>
        <v>19</v>
      </c>
      <c r="D988" s="11">
        <f>IF(kwyzy!K988=kwyzy!K989,1,0)</f>
        <v>1</v>
      </c>
      <c r="E988" s="11">
        <f t="shared" si="0"/>
        <v>19</v>
      </c>
    </row>
    <row r="989" ht="13.8" spans="1:5">
      <c r="A989" s="1">
        <f>IF(kwyzy!J989&gt;kwyzy!I990,1,0)</f>
        <v>0</v>
      </c>
      <c r="C989" s="10">
        <f>IF(kwyzy!J989&gt;kwyzy!I990,ABS(kwyzy!J989-kwyzy!I990),0)</f>
        <v>0</v>
      </c>
      <c r="D989" s="11">
        <f>IF(kwyzy!K989=kwyzy!K990,1,0)</f>
        <v>1</v>
      </c>
      <c r="E989" s="11">
        <f t="shared" si="0"/>
        <v>0</v>
      </c>
    </row>
    <row r="990" ht="13.8" spans="1:5">
      <c r="A990" s="1">
        <f>IF(kwyzy!J990&gt;kwyzy!I991,1,0)</f>
        <v>0</v>
      </c>
      <c r="C990" s="10">
        <f>IF(kwyzy!J990&gt;kwyzy!I991,ABS(kwyzy!J990-kwyzy!I991),0)</f>
        <v>0</v>
      </c>
      <c r="D990" s="11">
        <f>IF(kwyzy!K990=kwyzy!K991,1,0)</f>
        <v>1</v>
      </c>
      <c r="E990" s="11">
        <f t="shared" si="0"/>
        <v>0</v>
      </c>
    </row>
    <row r="991" ht="13.8" spans="1:5">
      <c r="A991" s="1">
        <f>IF(kwyzy!J991&gt;kwyzy!I992,1,0)</f>
        <v>1</v>
      </c>
      <c r="C991" s="10">
        <f>IF(kwyzy!J991&gt;kwyzy!I992,ABS(kwyzy!J991-kwyzy!I992),0)</f>
        <v>3</v>
      </c>
      <c r="D991" s="11">
        <f>IF(kwyzy!K991=kwyzy!K992,1,0)</f>
        <v>1</v>
      </c>
      <c r="E991" s="11">
        <f t="shared" si="0"/>
        <v>3</v>
      </c>
    </row>
    <row r="992" ht="13.8" spans="1:5">
      <c r="A992" s="1">
        <f>IF(kwyzy!J992&gt;kwyzy!I993,1,0)</f>
        <v>0</v>
      </c>
      <c r="C992" s="10">
        <f>IF(kwyzy!J992&gt;kwyzy!I993,ABS(kwyzy!J992-kwyzy!I993),0)</f>
        <v>0</v>
      </c>
      <c r="D992" s="11">
        <f>IF(kwyzy!K992=kwyzy!K993,1,0)</f>
        <v>1</v>
      </c>
      <c r="E992" s="11">
        <f t="shared" si="0"/>
        <v>0</v>
      </c>
    </row>
    <row r="993" ht="13.8" spans="1:5">
      <c r="A993" s="1">
        <f>IF(kwyzy!J993&gt;kwyzy!I994,1,0)</f>
        <v>0</v>
      </c>
      <c r="C993" s="10">
        <f>IF(kwyzy!J993&gt;kwyzy!I994,ABS(kwyzy!J993-kwyzy!I994),0)</f>
        <v>0</v>
      </c>
      <c r="D993" s="11">
        <f>IF(kwyzy!K993=kwyzy!K994,1,0)</f>
        <v>1</v>
      </c>
      <c r="E993" s="11">
        <f t="shared" si="0"/>
        <v>0</v>
      </c>
    </row>
    <row r="994" ht="13.8" spans="1:5">
      <c r="A994" s="1">
        <f>IF(kwyzy!J994&gt;kwyzy!I995,1,0)</f>
        <v>0</v>
      </c>
      <c r="C994" s="10">
        <f>IF(kwyzy!J994&gt;kwyzy!I995,ABS(kwyzy!J994-kwyzy!I995),0)</f>
        <v>0</v>
      </c>
      <c r="D994" s="11">
        <f>IF(kwyzy!K994=kwyzy!K995,1,0)</f>
        <v>1</v>
      </c>
      <c r="E994" s="11">
        <f t="shared" si="0"/>
        <v>0</v>
      </c>
    </row>
    <row r="995" ht="13.8" spans="1:5">
      <c r="A995" s="1">
        <f>IF(kwyzy!J995&gt;kwyzy!I996,1,0)</f>
        <v>0</v>
      </c>
      <c r="C995" s="10">
        <f>IF(kwyzy!J995&gt;kwyzy!I996,ABS(kwyzy!J995-kwyzy!I996),0)</f>
        <v>0</v>
      </c>
      <c r="D995" s="11">
        <f>IF(kwyzy!K995=kwyzy!K996,1,0)</f>
        <v>1</v>
      </c>
      <c r="E995" s="11">
        <f t="shared" si="0"/>
        <v>0</v>
      </c>
    </row>
    <row r="996" ht="13.8" spans="1:5">
      <c r="A996" s="1">
        <f>IF(kwyzy!J996&gt;kwyzy!I997,1,0)</f>
        <v>0</v>
      </c>
      <c r="C996" s="10">
        <f>IF(kwyzy!J996&gt;kwyzy!I997,ABS(kwyzy!J996-kwyzy!I997),0)</f>
        <v>0</v>
      </c>
      <c r="D996" s="11">
        <f>IF(kwyzy!K996=kwyzy!K997,1,0)</f>
        <v>1</v>
      </c>
      <c r="E996" s="11">
        <f t="shared" si="0"/>
        <v>0</v>
      </c>
    </row>
    <row r="997" ht="13.8" spans="1:5">
      <c r="A997" s="1">
        <f>IF(kwyzy!J997&gt;kwyzy!I998,1,0)</f>
        <v>1</v>
      </c>
      <c r="C997" s="10">
        <f>IF(kwyzy!J997&gt;kwyzy!I998,ABS(kwyzy!J997-kwyzy!I998),0)</f>
        <v>3</v>
      </c>
      <c r="D997" s="11">
        <f>IF(kwyzy!K997=kwyzy!K998,1,0)</f>
        <v>1</v>
      </c>
      <c r="E997" s="11">
        <f t="shared" si="0"/>
        <v>3</v>
      </c>
    </row>
    <row r="998" ht="13.8" spans="1:5">
      <c r="A998" s="1">
        <f>IF(kwyzy!J998&gt;kwyzy!I999,1,0)</f>
        <v>0</v>
      </c>
      <c r="C998" s="10">
        <f>IF(kwyzy!J998&gt;kwyzy!I999,ABS(kwyzy!J998-kwyzy!I999),0)</f>
        <v>0</v>
      </c>
      <c r="D998" s="11">
        <f>IF(kwyzy!K998=kwyzy!K999,1,0)</f>
        <v>1</v>
      </c>
      <c r="E998" s="11">
        <f t="shared" si="0"/>
        <v>0</v>
      </c>
    </row>
    <row r="999" ht="13.8" spans="1:5">
      <c r="A999" s="1">
        <f>IF(kwyzy!J999&gt;kwyzy!I1000,1,0)</f>
        <v>0</v>
      </c>
      <c r="C999" s="10">
        <f>IF(kwyzy!J999&gt;kwyzy!I1000,ABS(kwyzy!J999-kwyzy!I1000),0)</f>
        <v>0</v>
      </c>
      <c r="D999" s="11">
        <f>IF(kwyzy!K999=kwyzy!K1000,1,0)</f>
        <v>1</v>
      </c>
      <c r="E999" s="11">
        <f t="shared" si="0"/>
        <v>0</v>
      </c>
    </row>
    <row r="1000" ht="13.8" spans="1:5">
      <c r="A1000" s="1">
        <f>IF(kwyzy!J1000&gt;kwyzy!I1001,1,0)</f>
        <v>0</v>
      </c>
      <c r="C1000" s="10">
        <f>IF(kwyzy!J1000&gt;kwyzy!I1001,ABS(kwyzy!J1000-kwyzy!I1001),0)</f>
        <v>0</v>
      </c>
      <c r="D1000" s="11">
        <f>IF(kwyzy!K1000=kwyzy!K1001,1,0)</f>
        <v>1</v>
      </c>
      <c r="E1000" s="11">
        <f t="shared" si="0"/>
        <v>0</v>
      </c>
    </row>
    <row r="1001" ht="13.8" spans="1:5">
      <c r="A1001" s="1">
        <f>IF(kwyzy!J1001&gt;kwyzy!I1002,1,0)</f>
        <v>0</v>
      </c>
      <c r="C1001" s="10">
        <f>IF(kwyzy!J1001&gt;kwyzy!I1002,ABS(kwyzy!J1001-kwyzy!I1002),0)</f>
        <v>0</v>
      </c>
      <c r="D1001" s="11">
        <f>IF(kwyzy!K1001=kwyzy!K1002,1,0)</f>
        <v>1</v>
      </c>
      <c r="E1001" s="11">
        <f t="shared" si="0"/>
        <v>0</v>
      </c>
    </row>
    <row r="1002" ht="13.8" spans="1:5">
      <c r="A1002" s="1">
        <f>IF(kwyzy!J1002&gt;kwyzy!I1003,1,0)</f>
        <v>1</v>
      </c>
      <c r="C1002" s="10">
        <f>IF(kwyzy!J1002&gt;kwyzy!I1003,ABS(kwyzy!J1002-kwyzy!I1003),0)</f>
        <v>10</v>
      </c>
      <c r="D1002" s="11">
        <f>IF(kwyzy!K1002=kwyzy!K1003,1,0)</f>
        <v>1</v>
      </c>
      <c r="E1002" s="11">
        <f t="shared" si="0"/>
        <v>10</v>
      </c>
    </row>
    <row r="1003" ht="13.8" spans="1:5">
      <c r="A1003" s="1">
        <f>IF(kwyzy!J1003&gt;kwyzy!I1004,1,0)</f>
        <v>1</v>
      </c>
      <c r="C1003" s="10">
        <f>IF(kwyzy!J1003&gt;kwyzy!I1004,ABS(kwyzy!J1003-kwyzy!I1004),0)</f>
        <v>7</v>
      </c>
      <c r="D1003" s="11">
        <f>IF(kwyzy!K1003=kwyzy!K1004,1,0)</f>
        <v>1</v>
      </c>
      <c r="E1003" s="11">
        <f t="shared" si="0"/>
        <v>7</v>
      </c>
    </row>
    <row r="1004" ht="13.8" spans="1:5">
      <c r="A1004" s="1">
        <f>IF(kwyzy!J1004&gt;kwyzy!I1005,1,0)</f>
        <v>0</v>
      </c>
      <c r="C1004" s="10">
        <f>IF(kwyzy!J1004&gt;kwyzy!I1005,ABS(kwyzy!J1004-kwyzy!I1005),0)</f>
        <v>0</v>
      </c>
      <c r="D1004" s="11">
        <f>IF(kwyzy!K1004=kwyzy!K1005,1,0)</f>
        <v>0</v>
      </c>
      <c r="E1004" s="11">
        <f t="shared" si="0"/>
        <v>0</v>
      </c>
    </row>
    <row r="1005" ht="13.8" spans="1:5">
      <c r="A1005" s="1">
        <f>IF(kwyzy!J1005&gt;kwyzy!I1006,1,0)</f>
        <v>0</v>
      </c>
      <c r="C1005" s="10">
        <f>IF(kwyzy!J1005&gt;kwyzy!I1006,ABS(kwyzy!J1005-kwyzy!I1006),0)</f>
        <v>0</v>
      </c>
      <c r="D1005" s="11">
        <f>IF(kwyzy!K1005=kwyzy!K1006,1,0)</f>
        <v>0</v>
      </c>
      <c r="E1005" s="11">
        <f t="shared" si="0"/>
        <v>0</v>
      </c>
    </row>
    <row r="1006" ht="13.8" spans="1:5">
      <c r="A1006" s="1">
        <f>IF(kwyzy!J1006&gt;kwyzy!I1007,1,0)</f>
        <v>0</v>
      </c>
      <c r="C1006" s="10">
        <f>IF(kwyzy!J1006&gt;kwyzy!I1007,ABS(kwyzy!J1006-kwyzy!I1007),0)</f>
        <v>0</v>
      </c>
      <c r="D1006" s="11">
        <f>IF(kwyzy!K1006=kwyzy!K1007,1,0)</f>
        <v>0</v>
      </c>
      <c r="E1006" s="11">
        <f t="shared" si="0"/>
        <v>0</v>
      </c>
    </row>
    <row r="1007" ht="13.8" spans="1:5">
      <c r="A1007" s="1">
        <f>IF(kwyzy!J1007&gt;kwyzy!I1008,1,0)</f>
        <v>0</v>
      </c>
      <c r="C1007" s="10">
        <f>IF(kwyzy!J1007&gt;kwyzy!I1008,ABS(kwyzy!J1007-kwyzy!I1008),0)</f>
        <v>0</v>
      </c>
      <c r="D1007" s="11">
        <f>IF(kwyzy!K1007=kwyzy!K1008,1,0)</f>
        <v>0</v>
      </c>
      <c r="E1007" s="11">
        <f t="shared" si="0"/>
        <v>0</v>
      </c>
    </row>
    <row r="1008" ht="13.8" spans="1:5">
      <c r="A1008" s="1">
        <f>IF(kwyzy!J1008&gt;kwyzy!I1009,1,0)</f>
        <v>0</v>
      </c>
      <c r="C1008" s="10">
        <f>IF(kwyzy!J1008&gt;kwyzy!I1009,ABS(kwyzy!J1008-kwyzy!I1009),0)</f>
        <v>0</v>
      </c>
      <c r="D1008" s="11">
        <f>IF(kwyzy!K1008=kwyzy!K1009,1,0)</f>
        <v>1</v>
      </c>
      <c r="E1008" s="11">
        <f t="shared" si="0"/>
        <v>0</v>
      </c>
    </row>
    <row r="1009" ht="13.8" spans="1:5">
      <c r="A1009" s="1">
        <f>IF(kwyzy!J1009&gt;kwyzy!I1010,1,0)</f>
        <v>1</v>
      </c>
      <c r="C1009" s="10">
        <f>IF(kwyzy!J1009&gt;kwyzy!I1010,ABS(kwyzy!J1009-kwyzy!I1010),0)</f>
        <v>24</v>
      </c>
      <c r="D1009" s="11">
        <f>IF(kwyzy!K1009=kwyzy!K1010,1,0)</f>
        <v>1</v>
      </c>
      <c r="E1009" s="11">
        <f t="shared" si="0"/>
        <v>24</v>
      </c>
    </row>
    <row r="1010" ht="13.8" spans="1:5">
      <c r="A1010" s="1">
        <f>IF(kwyzy!J1010&gt;kwyzy!I1011,1,0)</f>
        <v>0</v>
      </c>
      <c r="C1010" s="10">
        <f>IF(kwyzy!J1010&gt;kwyzy!I1011,ABS(kwyzy!J1010-kwyzy!I1011),0)</f>
        <v>0</v>
      </c>
      <c r="D1010" s="11">
        <f>IF(kwyzy!K1010=kwyzy!K1011,1,0)</f>
        <v>1</v>
      </c>
      <c r="E1010" s="11">
        <f t="shared" si="0"/>
        <v>0</v>
      </c>
    </row>
    <row r="1011" ht="13.8" spans="1:5">
      <c r="A1011" s="1">
        <f>IF(kwyzy!J1011&gt;kwyzy!I1012,1,0)</f>
        <v>0</v>
      </c>
      <c r="C1011" s="10">
        <f>IF(kwyzy!J1011&gt;kwyzy!I1012,ABS(kwyzy!J1011-kwyzy!I1012),0)</f>
        <v>0</v>
      </c>
      <c r="D1011" s="11">
        <f>IF(kwyzy!K1011=kwyzy!K1012,1,0)</f>
        <v>1</v>
      </c>
      <c r="E1011" s="11">
        <f t="shared" si="0"/>
        <v>0</v>
      </c>
    </row>
    <row r="1012" ht="13.8" spans="1:5">
      <c r="A1012" s="1">
        <f>IF(kwyzy!J1012&gt;kwyzy!I1013,1,0)</f>
        <v>0</v>
      </c>
      <c r="C1012" s="10">
        <f>IF(kwyzy!J1012&gt;kwyzy!I1013,ABS(kwyzy!J1012-kwyzy!I1013),0)</f>
        <v>0</v>
      </c>
      <c r="D1012" s="11">
        <f>IF(kwyzy!K1012=kwyzy!K1013,1,0)</f>
        <v>1</v>
      </c>
      <c r="E1012" s="11">
        <f t="shared" si="0"/>
        <v>0</v>
      </c>
    </row>
    <row r="1013" ht="13.8" spans="1:5">
      <c r="A1013" s="1">
        <f>IF(kwyzy!J1013&gt;kwyzy!I1014,1,0)</f>
        <v>0</v>
      </c>
      <c r="C1013" s="10">
        <f>IF(kwyzy!J1013&gt;kwyzy!I1014,ABS(kwyzy!J1013-kwyzy!I1014),0)</f>
        <v>0</v>
      </c>
      <c r="D1013" s="11">
        <f>IF(kwyzy!K1013=kwyzy!K1014,1,0)</f>
        <v>1</v>
      </c>
      <c r="E1013" s="11">
        <f t="shared" si="0"/>
        <v>0</v>
      </c>
    </row>
    <row r="1014" ht="13.8" spans="1:5">
      <c r="A1014" s="1">
        <f>IF(kwyzy!J1014&gt;kwyzy!I1015,1,0)</f>
        <v>0</v>
      </c>
      <c r="C1014" s="10">
        <f>IF(kwyzy!J1014&gt;kwyzy!I1015,ABS(kwyzy!J1014-kwyzy!I1015),0)</f>
        <v>0</v>
      </c>
      <c r="D1014" s="11">
        <f>IF(kwyzy!K1014=kwyzy!K1015,1,0)</f>
        <v>0</v>
      </c>
      <c r="E1014" s="11">
        <f t="shared" si="0"/>
        <v>0</v>
      </c>
    </row>
    <row r="1015" ht="13.8" spans="1:5">
      <c r="A1015" s="1">
        <f>IF(kwyzy!J1015&gt;kwyzy!I1016,1,0)</f>
        <v>0</v>
      </c>
      <c r="C1015" s="10">
        <f>IF(kwyzy!J1015&gt;kwyzy!I1016,ABS(kwyzy!J1015-kwyzy!I1016),0)</f>
        <v>0</v>
      </c>
      <c r="D1015" s="11">
        <f>IF(kwyzy!K1015=kwyzy!K1016,1,0)</f>
        <v>0</v>
      </c>
      <c r="E1015" s="11">
        <f t="shared" si="0"/>
        <v>0</v>
      </c>
    </row>
    <row r="1016" ht="13.8" spans="1:5">
      <c r="A1016" s="1">
        <f>IF(kwyzy!J1016&gt;kwyzy!I1017,1,0)</f>
        <v>0</v>
      </c>
      <c r="C1016" s="10">
        <f>IF(kwyzy!J1016&gt;kwyzy!I1017,ABS(kwyzy!J1016-kwyzy!I1017),0)</f>
        <v>0</v>
      </c>
      <c r="D1016" s="11">
        <f>IF(kwyzy!K1016=kwyzy!K1017,1,0)</f>
        <v>0</v>
      </c>
      <c r="E1016" s="11">
        <f t="shared" si="0"/>
        <v>0</v>
      </c>
    </row>
    <row r="1017" ht="13.8" spans="1:5">
      <c r="A1017" s="1">
        <f>IF(kwyzy!J1017&gt;kwyzy!I1018,1,0)</f>
        <v>0</v>
      </c>
      <c r="C1017" s="10">
        <f>IF(kwyzy!J1017&gt;kwyzy!I1018,ABS(kwyzy!J1017-kwyzy!I1018),0)</f>
        <v>0</v>
      </c>
      <c r="D1017" s="11">
        <f>IF(kwyzy!K1017=kwyzy!K1018,1,0)</f>
        <v>0</v>
      </c>
      <c r="E1017" s="11">
        <f t="shared" si="0"/>
        <v>0</v>
      </c>
    </row>
    <row r="1018" ht="13.8" spans="1:5">
      <c r="A1018" s="1">
        <f>IF(kwyzy!J1018&gt;kwyzy!I1019,1,0)</f>
        <v>1</v>
      </c>
      <c r="C1018" s="10">
        <f>IF(kwyzy!J1018&gt;kwyzy!I1019,ABS(kwyzy!J1018-kwyzy!I1019),0)</f>
        <v>3</v>
      </c>
      <c r="D1018" s="11">
        <f>IF(kwyzy!K1018=kwyzy!K1019,1,0)</f>
        <v>1</v>
      </c>
      <c r="E1018" s="11">
        <f t="shared" si="0"/>
        <v>3</v>
      </c>
    </row>
    <row r="1019" ht="13.8" spans="1:5">
      <c r="A1019" s="1">
        <f>IF(kwyzy!J1019&gt;kwyzy!I1020,1,0)</f>
        <v>0</v>
      </c>
      <c r="C1019" s="10">
        <f>IF(kwyzy!J1019&gt;kwyzy!I1020,ABS(kwyzy!J1019-kwyzy!I1020),0)</f>
        <v>0</v>
      </c>
      <c r="D1019" s="11">
        <f>IF(kwyzy!K1019=kwyzy!K1020,1,0)</f>
        <v>1</v>
      </c>
      <c r="E1019" s="11">
        <f t="shared" si="0"/>
        <v>0</v>
      </c>
    </row>
    <row r="1020" ht="13.8" spans="1:5">
      <c r="A1020" s="1">
        <f>IF(kwyzy!J1020&gt;kwyzy!I1021,1,0)</f>
        <v>0</v>
      </c>
      <c r="C1020" s="10">
        <f>IF(kwyzy!J1020&gt;kwyzy!I1021,ABS(kwyzy!J1020-kwyzy!I1021),0)</f>
        <v>0</v>
      </c>
      <c r="D1020" s="11">
        <f>IF(kwyzy!K1020=kwyzy!K1021,1,0)</f>
        <v>1</v>
      </c>
      <c r="E1020" s="11">
        <f t="shared" si="0"/>
        <v>0</v>
      </c>
    </row>
    <row r="1021" ht="13.8" spans="1:5">
      <c r="A1021" s="1">
        <f>IF(kwyzy!J1021&gt;kwyzy!I1022,1,0)</f>
        <v>0</v>
      </c>
      <c r="C1021" s="10">
        <f>IF(kwyzy!J1021&gt;kwyzy!I1022,ABS(kwyzy!J1021-kwyzy!I1022),0)</f>
        <v>0</v>
      </c>
      <c r="D1021" s="11">
        <f>IF(kwyzy!K1021=kwyzy!K1022,1,0)</f>
        <v>1</v>
      </c>
      <c r="E1021" s="11">
        <f t="shared" si="0"/>
        <v>0</v>
      </c>
    </row>
    <row r="1022" ht="13.8" spans="1:5">
      <c r="A1022" s="1">
        <f>IF(kwyzy!J1022&gt;kwyzy!I1023,1,0)</f>
        <v>0</v>
      </c>
      <c r="C1022" s="10">
        <f>IF(kwyzy!J1022&gt;kwyzy!I1023,ABS(kwyzy!J1022-kwyzy!I1023),0)</f>
        <v>0</v>
      </c>
      <c r="D1022" s="11">
        <f>IF(kwyzy!K1022=kwyzy!K1023,1,0)</f>
        <v>1</v>
      </c>
      <c r="E1022" s="11">
        <f t="shared" si="0"/>
        <v>0</v>
      </c>
    </row>
    <row r="1023" ht="13.8" spans="1:5">
      <c r="A1023" s="1">
        <f>IF(kwyzy!J1023&gt;kwyzy!I1024,1,0)</f>
        <v>0</v>
      </c>
      <c r="C1023" s="10">
        <f>IF(kwyzy!J1023&gt;kwyzy!I1024,ABS(kwyzy!J1023-kwyzy!I1024),0)</f>
        <v>0</v>
      </c>
      <c r="D1023" s="11">
        <f>IF(kwyzy!K1023=kwyzy!K1024,1,0)</f>
        <v>1</v>
      </c>
      <c r="E1023" s="11">
        <f t="shared" si="0"/>
        <v>0</v>
      </c>
    </row>
    <row r="1024" ht="13.8" spans="1:5">
      <c r="A1024" s="1">
        <f>IF(kwyzy!J1024&gt;kwyzy!I1025,1,0)</f>
        <v>0</v>
      </c>
      <c r="C1024" s="10">
        <f>IF(kwyzy!J1024&gt;kwyzy!I1025,ABS(kwyzy!J1024-kwyzy!I1025),0)</f>
        <v>0</v>
      </c>
      <c r="D1024" s="11">
        <f>IF(kwyzy!K1024=kwyzy!K1025,1,0)</f>
        <v>1</v>
      </c>
      <c r="E1024" s="11">
        <f t="shared" si="0"/>
        <v>0</v>
      </c>
    </row>
    <row r="1025" ht="13.8" spans="1:5">
      <c r="A1025" s="1">
        <f>IF(kwyzy!J1025&gt;kwyzy!I1026,1,0)</f>
        <v>0</v>
      </c>
      <c r="C1025" s="10">
        <f>IF(kwyzy!J1025&gt;kwyzy!I1026,ABS(kwyzy!J1025-kwyzy!I1026),0)</f>
        <v>0</v>
      </c>
      <c r="D1025" s="11">
        <f>IF(kwyzy!K1025=kwyzy!K1026,1,0)</f>
        <v>1</v>
      </c>
      <c r="E1025" s="11">
        <f t="shared" si="0"/>
        <v>0</v>
      </c>
    </row>
    <row r="1026" ht="13.8" spans="1:5">
      <c r="A1026" s="1">
        <f>IF(kwyzy!J1026&gt;kwyzy!I1027,1,0)</f>
        <v>0</v>
      </c>
      <c r="C1026" s="10">
        <f>IF(kwyzy!J1026&gt;kwyzy!I1027,ABS(kwyzy!J1026-kwyzy!I1027),0)</f>
        <v>0</v>
      </c>
      <c r="D1026" s="11">
        <f>IF(kwyzy!K1026=kwyzy!K1027,1,0)</f>
        <v>1</v>
      </c>
      <c r="E1026" s="11">
        <f t="shared" si="0"/>
        <v>0</v>
      </c>
    </row>
    <row r="1027" ht="13.8" spans="1:5">
      <c r="A1027" s="1">
        <f>IF(kwyzy!J1027&gt;kwyzy!I1028,1,0)</f>
        <v>1</v>
      </c>
      <c r="C1027" s="10">
        <f>IF(kwyzy!J1027&gt;kwyzy!I1028,ABS(kwyzy!J1027-kwyzy!I1028),0)</f>
        <v>12</v>
      </c>
      <c r="D1027" s="11">
        <f>IF(kwyzy!K1027=kwyzy!K1028,1,0)</f>
        <v>1</v>
      </c>
      <c r="E1027" s="11">
        <f t="shared" si="0"/>
        <v>12</v>
      </c>
    </row>
    <row r="1028" ht="13.8" spans="1:5">
      <c r="A1028" s="1">
        <f>IF(kwyzy!J1028&gt;kwyzy!I1029,1,0)</f>
        <v>0</v>
      </c>
      <c r="C1028" s="10">
        <f>IF(kwyzy!J1028&gt;kwyzy!I1029,ABS(kwyzy!J1028-kwyzy!I1029),0)</f>
        <v>0</v>
      </c>
      <c r="D1028" s="11">
        <f>IF(kwyzy!K1028=kwyzy!K1029,1,0)</f>
        <v>1</v>
      </c>
      <c r="E1028" s="11">
        <f t="shared" si="0"/>
        <v>0</v>
      </c>
    </row>
    <row r="1029" ht="13.8" spans="1:5">
      <c r="A1029" s="1">
        <f>IF(kwyzy!J1029&gt;kwyzy!I1030,1,0)</f>
        <v>1</v>
      </c>
      <c r="C1029" s="10">
        <f>IF(kwyzy!J1029&gt;kwyzy!I1030,ABS(kwyzy!J1029-kwyzy!I1030),0)</f>
        <v>19</v>
      </c>
      <c r="D1029" s="11">
        <f>IF(kwyzy!K1029=kwyzy!K1030,1,0)</f>
        <v>1</v>
      </c>
      <c r="E1029" s="11">
        <f t="shared" si="0"/>
        <v>19</v>
      </c>
    </row>
    <row r="1030" ht="13.8" spans="1:5">
      <c r="A1030" s="1">
        <f>IF(kwyzy!J1030&gt;kwyzy!I1031,1,0)</f>
        <v>0</v>
      </c>
      <c r="C1030" s="10">
        <f>IF(kwyzy!J1030&gt;kwyzy!I1031,ABS(kwyzy!J1030-kwyzy!I1031),0)</f>
        <v>0</v>
      </c>
      <c r="D1030" s="11">
        <f>IF(kwyzy!K1030=kwyzy!K1031,1,0)</f>
        <v>1</v>
      </c>
      <c r="E1030" s="11">
        <f t="shared" si="0"/>
        <v>0</v>
      </c>
    </row>
    <row r="1031" ht="13.8" spans="1:5">
      <c r="A1031" s="1">
        <f>IF(kwyzy!J1031&gt;kwyzy!I1032,1,0)</f>
        <v>0</v>
      </c>
      <c r="C1031" s="10">
        <f>IF(kwyzy!J1031&gt;kwyzy!I1032,ABS(kwyzy!J1031-kwyzy!I1032),0)</f>
        <v>0</v>
      </c>
      <c r="D1031" s="11">
        <f>IF(kwyzy!K1031=kwyzy!K1032,1,0)</f>
        <v>1</v>
      </c>
      <c r="E1031" s="11">
        <f t="shared" si="0"/>
        <v>0</v>
      </c>
    </row>
    <row r="1032" ht="13.8" spans="1:5">
      <c r="A1032" s="1">
        <f>IF(kwyzy!J1032&gt;kwyzy!I1033,1,0)</f>
        <v>1</v>
      </c>
      <c r="C1032" s="10">
        <f>IF(kwyzy!J1032&gt;kwyzy!I1033,ABS(kwyzy!J1032-kwyzy!I1033),0)</f>
        <v>3</v>
      </c>
      <c r="D1032" s="11">
        <f>IF(kwyzy!K1032=kwyzy!K1033,1,0)</f>
        <v>1</v>
      </c>
      <c r="E1032" s="11">
        <f t="shared" si="0"/>
        <v>3</v>
      </c>
    </row>
    <row r="1033" ht="13.8" spans="1:5">
      <c r="A1033" s="1">
        <f>IF(kwyzy!J1033&gt;kwyzy!I1034,1,0)</f>
        <v>0</v>
      </c>
      <c r="C1033" s="10">
        <f>IF(kwyzy!J1033&gt;kwyzy!I1034,ABS(kwyzy!J1033-kwyzy!I1034),0)</f>
        <v>0</v>
      </c>
      <c r="D1033" s="11">
        <f>IF(kwyzy!K1033=kwyzy!K1034,1,0)</f>
        <v>1</v>
      </c>
      <c r="E1033" s="11">
        <f t="shared" si="0"/>
        <v>0</v>
      </c>
    </row>
    <row r="1034" ht="13.8" spans="1:5">
      <c r="A1034" s="1">
        <f>IF(kwyzy!J1034&gt;kwyzy!I1035,1,0)</f>
        <v>0</v>
      </c>
      <c r="C1034" s="10">
        <f>IF(kwyzy!J1034&gt;kwyzy!I1035,ABS(kwyzy!J1034-kwyzy!I1035),0)</f>
        <v>0</v>
      </c>
      <c r="D1034" s="11">
        <f>IF(kwyzy!K1034=kwyzy!K1035,1,0)</f>
        <v>1</v>
      </c>
      <c r="E1034" s="11">
        <f t="shared" si="0"/>
        <v>0</v>
      </c>
    </row>
    <row r="1035" ht="13.8" spans="1:5">
      <c r="A1035" s="1">
        <f>IF(kwyzy!J1035&gt;kwyzy!I1036,1,0)</f>
        <v>0</v>
      </c>
      <c r="C1035" s="10">
        <f>IF(kwyzy!J1035&gt;kwyzy!I1036,ABS(kwyzy!J1035-kwyzy!I1036),0)</f>
        <v>0</v>
      </c>
      <c r="D1035" s="11">
        <f>IF(kwyzy!K1035=kwyzy!K1036,1,0)</f>
        <v>1</v>
      </c>
      <c r="E1035" s="11">
        <f t="shared" si="0"/>
        <v>0</v>
      </c>
    </row>
    <row r="1036" ht="13.8" spans="1:5">
      <c r="A1036" s="1">
        <f>IF(kwyzy!J1036&gt;kwyzy!I1037,1,0)</f>
        <v>0</v>
      </c>
      <c r="C1036" s="10">
        <f>IF(kwyzy!J1036&gt;kwyzy!I1037,ABS(kwyzy!J1036-kwyzy!I1037),0)</f>
        <v>0</v>
      </c>
      <c r="D1036" s="11">
        <f>IF(kwyzy!K1036=kwyzy!K1037,1,0)</f>
        <v>1</v>
      </c>
      <c r="E1036" s="11">
        <f t="shared" si="0"/>
        <v>0</v>
      </c>
    </row>
    <row r="1037" ht="13.8" spans="1:5">
      <c r="A1037" s="1">
        <f>IF(kwyzy!J1037&gt;kwyzy!I1038,1,0)</f>
        <v>0</v>
      </c>
      <c r="C1037" s="10">
        <f>IF(kwyzy!J1037&gt;kwyzy!I1038,ABS(kwyzy!J1037-kwyzy!I1038),0)</f>
        <v>0</v>
      </c>
      <c r="D1037" s="11">
        <f>IF(kwyzy!K1037=kwyzy!K1038,1,0)</f>
        <v>1</v>
      </c>
      <c r="E1037" s="11">
        <f t="shared" si="0"/>
        <v>0</v>
      </c>
    </row>
    <row r="1038" ht="13.8" spans="1:5">
      <c r="A1038" s="1">
        <f>IF(kwyzy!J1038&gt;kwyzy!I1039,1,0)</f>
        <v>1</v>
      </c>
      <c r="C1038" s="10">
        <f>IF(kwyzy!J1038&gt;kwyzy!I1039,ABS(kwyzy!J1038-kwyzy!I1039),0)</f>
        <v>3</v>
      </c>
      <c r="D1038" s="11">
        <f>IF(kwyzy!K1038=kwyzy!K1039,1,0)</f>
        <v>1</v>
      </c>
      <c r="E1038" s="11">
        <f t="shared" si="0"/>
        <v>3</v>
      </c>
    </row>
    <row r="1039" ht="13.8" spans="1:5">
      <c r="A1039" s="1">
        <f>IF(kwyzy!J1039&gt;kwyzy!I1040,1,0)</f>
        <v>0</v>
      </c>
      <c r="C1039" s="10">
        <f>IF(kwyzy!J1039&gt;kwyzy!I1040,ABS(kwyzy!J1039-kwyzy!I1040),0)</f>
        <v>0</v>
      </c>
      <c r="D1039" s="11">
        <f>IF(kwyzy!K1039=kwyzy!K1040,1,0)</f>
        <v>1</v>
      </c>
      <c r="E1039" s="11">
        <f t="shared" si="0"/>
        <v>0</v>
      </c>
    </row>
    <row r="1040" ht="13.8" spans="1:5">
      <c r="A1040" s="1">
        <f>IF(kwyzy!J1040&gt;kwyzy!I1041,1,0)</f>
        <v>0</v>
      </c>
      <c r="C1040" s="10">
        <f>IF(kwyzy!J1040&gt;kwyzy!I1041,ABS(kwyzy!J1040-kwyzy!I1041),0)</f>
        <v>0</v>
      </c>
      <c r="D1040" s="11">
        <f>IF(kwyzy!K1040=kwyzy!K1041,1,0)</f>
        <v>1</v>
      </c>
      <c r="E1040" s="11">
        <f t="shared" si="0"/>
        <v>0</v>
      </c>
    </row>
    <row r="1041" ht="13.8" spans="1:5">
      <c r="A1041" s="1">
        <f>IF(kwyzy!J1041&gt;kwyzy!I1042,1,0)</f>
        <v>0</v>
      </c>
      <c r="C1041" s="10">
        <f>IF(kwyzy!J1041&gt;kwyzy!I1042,ABS(kwyzy!J1041-kwyzy!I1042),0)</f>
        <v>0</v>
      </c>
      <c r="D1041" s="11">
        <f>IF(kwyzy!K1041=kwyzy!K1042,1,0)</f>
        <v>1</v>
      </c>
      <c r="E1041" s="11">
        <f t="shared" si="0"/>
        <v>0</v>
      </c>
    </row>
    <row r="1042" ht="13.8" spans="1:5">
      <c r="A1042" s="1">
        <f>IF(kwyzy!J1042&gt;kwyzy!I1043,1,0)</f>
        <v>0</v>
      </c>
      <c r="C1042" s="10">
        <f>IF(kwyzy!J1042&gt;kwyzy!I1043,ABS(kwyzy!J1042-kwyzy!I1043),0)</f>
        <v>0</v>
      </c>
      <c r="D1042" s="11">
        <f>IF(kwyzy!K1042=kwyzy!K1043,1,0)</f>
        <v>1</v>
      </c>
      <c r="E1042" s="11">
        <f t="shared" si="0"/>
        <v>0</v>
      </c>
    </row>
    <row r="1043" ht="13.8" spans="1:5">
      <c r="A1043" s="1">
        <f>IF(kwyzy!J1043&gt;kwyzy!I1044,1,0)</f>
        <v>1</v>
      </c>
      <c r="C1043" s="10">
        <f>IF(kwyzy!J1043&gt;kwyzy!I1044,ABS(kwyzy!J1043-kwyzy!I1044),0)</f>
        <v>19</v>
      </c>
      <c r="D1043" s="11">
        <f>IF(kwyzy!K1043=kwyzy!K1044,1,0)</f>
        <v>1</v>
      </c>
      <c r="E1043" s="11">
        <f t="shared" si="0"/>
        <v>19</v>
      </c>
    </row>
    <row r="1044" ht="13.8" spans="1:5">
      <c r="A1044" s="1">
        <f>IF(kwyzy!J1044&gt;kwyzy!I1045,1,0)</f>
        <v>1</v>
      </c>
      <c r="C1044" s="10">
        <f>IF(kwyzy!J1044&gt;kwyzy!I1045,ABS(kwyzy!J1044-kwyzy!I1045),0)</f>
        <v>7</v>
      </c>
      <c r="D1044" s="11">
        <f>IF(kwyzy!K1044=kwyzy!K1045,1,0)</f>
        <v>1</v>
      </c>
      <c r="E1044" s="11">
        <f t="shared" si="0"/>
        <v>7</v>
      </c>
    </row>
    <row r="1045" ht="13.8" spans="1:5">
      <c r="A1045" s="1">
        <f>IF(kwyzy!J1045&gt;kwyzy!I1046,1,0)</f>
        <v>0</v>
      </c>
      <c r="C1045" s="10">
        <f>IF(kwyzy!J1045&gt;kwyzy!I1046,ABS(kwyzy!J1045-kwyzy!I1046),0)</f>
        <v>0</v>
      </c>
      <c r="D1045" s="11">
        <f>IF(kwyzy!K1045=kwyzy!K1046,1,0)</f>
        <v>1</v>
      </c>
      <c r="E1045" s="11">
        <f t="shared" si="0"/>
        <v>0</v>
      </c>
    </row>
    <row r="1046" ht="13.8" spans="1:5">
      <c r="A1046" s="1">
        <f>IF(kwyzy!J1046&gt;kwyzy!I1047,1,0)</f>
        <v>0</v>
      </c>
      <c r="C1046" s="10">
        <f>IF(kwyzy!J1046&gt;kwyzy!I1047,ABS(kwyzy!J1046-kwyzy!I1047),0)</f>
        <v>0</v>
      </c>
      <c r="D1046" s="11">
        <f>IF(kwyzy!K1046=kwyzy!K1047,1,0)</f>
        <v>1</v>
      </c>
      <c r="E1046" s="11">
        <f t="shared" si="0"/>
        <v>0</v>
      </c>
    </row>
    <row r="1047" ht="13.8" spans="1:5">
      <c r="A1047" s="1">
        <f>IF(kwyzy!J1047&gt;kwyzy!I1048,1,0)</f>
        <v>0</v>
      </c>
      <c r="C1047" s="10">
        <f>IF(kwyzy!J1047&gt;kwyzy!I1048,ABS(kwyzy!J1047-kwyzy!I1048),0)</f>
        <v>0</v>
      </c>
      <c r="D1047" s="11">
        <v>0</v>
      </c>
      <c r="E1047" s="11">
        <f t="shared" si="0"/>
        <v>0</v>
      </c>
    </row>
    <row r="1048" ht="13.8" spans="1:5">
      <c r="A1048" s="1">
        <f>IF(kwyzy!J1048&gt;kwyzy!I1049,1,0)</f>
        <v>0</v>
      </c>
      <c r="C1048" s="10">
        <v>0</v>
      </c>
      <c r="D1048" s="11">
        <f>IF(kwyzy!K1048=kwyzy!K1049,1,0)</f>
        <v>0</v>
      </c>
      <c r="E1048" s="11">
        <f t="shared" si="0"/>
        <v>0</v>
      </c>
    </row>
    <row r="1049" ht="13.8" spans="1:5">
      <c r="A1049" s="1">
        <f>IF(kwyzy!J1049&gt;kwyzy!I1050,1,0)</f>
        <v>0</v>
      </c>
      <c r="C1049" s="10">
        <f>IF(kwyzy!J1049&gt;kwyzy!I1050,ABS(kwyzy!J1049-kwyzy!I1050),0)</f>
        <v>0</v>
      </c>
      <c r="D1049" s="11">
        <f>IF(kwyzy!K1049=kwyzy!K1050,1,0)</f>
        <v>1</v>
      </c>
      <c r="E1049" s="11">
        <f t="shared" si="0"/>
        <v>0</v>
      </c>
    </row>
    <row r="1050" ht="13.8" spans="1:5">
      <c r="A1050" s="1">
        <f>IF(kwyzy!J1050&gt;kwyzy!I1051,1,0)</f>
        <v>1</v>
      </c>
      <c r="C1050" s="10">
        <f>IF(kwyzy!J1050&gt;kwyzy!I1051,ABS(kwyzy!J1050-kwyzy!I1051),0)</f>
        <v>24</v>
      </c>
      <c r="D1050" s="11">
        <f>IF(kwyzy!K1050=kwyzy!K1051,1,0)</f>
        <v>1</v>
      </c>
      <c r="E1050" s="11">
        <f t="shared" si="0"/>
        <v>24</v>
      </c>
    </row>
    <row r="1051" ht="13.8" spans="1:5">
      <c r="A1051" s="1">
        <f>IF(kwyzy!J1051&gt;kwyzy!I1052,1,0)</f>
        <v>0</v>
      </c>
      <c r="C1051" s="10">
        <f>IF(kwyzy!J1051&gt;kwyzy!I1052,ABS(kwyzy!J1051-kwyzy!I1052),0)</f>
        <v>0</v>
      </c>
      <c r="D1051" s="11">
        <f>IF(kwyzy!K1051=kwyzy!K1052,1,0)</f>
        <v>1</v>
      </c>
      <c r="E1051" s="11">
        <f t="shared" si="0"/>
        <v>0</v>
      </c>
    </row>
    <row r="1052" ht="13.8" spans="1:5">
      <c r="A1052" s="1">
        <v>0</v>
      </c>
      <c r="C1052" s="10">
        <f>IF(kwyzy!J1052&gt;kwyzy!I1053,ABS(kwyzy!J1052-kwyzy!I1053),0)</f>
        <v>0</v>
      </c>
      <c r="D1052" s="11">
        <f>IF(kwyzy!K1052=kwyzy!K1053,1,0)</f>
        <v>1</v>
      </c>
      <c r="E1052" s="11">
        <f t="shared" si="0"/>
        <v>0</v>
      </c>
    </row>
    <row r="1053" ht="13.8" spans="1:5">
      <c r="A1053" s="1">
        <f>IF(kwyzy!J1053&gt;kwyzy!I1054,1,0)</f>
        <v>0</v>
      </c>
      <c r="C1053" s="10">
        <f>IF(kwyzy!J1053&gt;kwyzy!I1054,ABS(kwyzy!J1053-kwyzy!I1054),0)</f>
        <v>0</v>
      </c>
      <c r="D1053" s="11">
        <f>IF(kwyzy!K1053=kwyzy!K1054,1,0)</f>
        <v>1</v>
      </c>
      <c r="E1053" s="11">
        <f t="shared" si="0"/>
        <v>0</v>
      </c>
    </row>
    <row r="1054" ht="13.8" spans="1:5">
      <c r="A1054" s="1">
        <f>IF(kwyzy!J1054&gt;kwyzy!I1055,1,0)</f>
        <v>0</v>
      </c>
      <c r="C1054" s="10">
        <f>IF(kwyzy!J1054&gt;kwyzy!I1055,ABS(kwyzy!J1054-kwyzy!I1055),0)</f>
        <v>0</v>
      </c>
      <c r="D1054" s="11">
        <f>IF(kwyzy!K1054=kwyzy!K1055,1,0)</f>
        <v>1</v>
      </c>
      <c r="E1054" s="11">
        <f t="shared" si="0"/>
        <v>0</v>
      </c>
    </row>
    <row r="1055" ht="13.8" spans="1:5">
      <c r="A1055" s="1">
        <f>IF(kwyzy!J1055&gt;kwyzy!I1056,1,0)</f>
        <v>0</v>
      </c>
      <c r="C1055" s="10">
        <f>IF(kwyzy!J1055&gt;kwyzy!I1056,ABS(kwyzy!J1055-kwyzy!I1056),0)</f>
        <v>0</v>
      </c>
      <c r="D1055" s="11">
        <f>IF(kwyzy!K1055=kwyzy!K1056,1,0)</f>
        <v>0</v>
      </c>
      <c r="E1055" s="11">
        <f t="shared" si="0"/>
        <v>0</v>
      </c>
    </row>
    <row r="1056" ht="13.8" spans="1:5">
      <c r="A1056" s="1">
        <f>IF(kwyzy!J1056&gt;kwyzy!I1057,1,0)</f>
        <v>0</v>
      </c>
      <c r="C1056" s="10">
        <f>IF(kwyzy!J1056&gt;kwyzy!I1057,ABS(kwyzy!J1056-kwyzy!I1057),0)</f>
        <v>0</v>
      </c>
      <c r="D1056" s="11">
        <f>IF(kwyzy!K1056=kwyzy!K1057,1,0)</f>
        <v>0</v>
      </c>
      <c r="E1056" s="11">
        <f t="shared" si="0"/>
        <v>0</v>
      </c>
    </row>
    <row r="1057" ht="13.8" spans="1:5">
      <c r="A1057" s="1">
        <f>IF(kwyzy!J1057&gt;kwyzy!I1058,1,0)</f>
        <v>0</v>
      </c>
      <c r="C1057" s="10">
        <f>IF(kwyzy!J1057&gt;kwyzy!I1058,ABS(kwyzy!J1057-kwyzy!I1058),0)</f>
        <v>0</v>
      </c>
      <c r="D1057" s="11">
        <f>IF(kwyzy!K1057=kwyzy!K1058,1,0)</f>
        <v>1</v>
      </c>
      <c r="E1057" s="11">
        <f t="shared" si="0"/>
        <v>0</v>
      </c>
    </row>
    <row r="1058" ht="13.8" spans="1:5">
      <c r="A1058" s="1">
        <f>IF(kwyzy!J1058&gt;kwyzy!I1059,1,0)</f>
        <v>0</v>
      </c>
      <c r="C1058" s="10">
        <f>IF(kwyzy!J1058&gt;kwyzy!I1059,ABS(kwyzy!J1058-kwyzy!I1059),0)</f>
        <v>0</v>
      </c>
      <c r="D1058" s="11">
        <f>IF(kwyzy!K1058=kwyzy!K1059,1,0)</f>
        <v>1</v>
      </c>
      <c r="E1058" s="11">
        <f t="shared" si="0"/>
        <v>0</v>
      </c>
    </row>
    <row r="1059" ht="13.8" spans="1:5">
      <c r="A1059" s="1">
        <f>IF(kwyzy!J1059&gt;kwyzy!I1060,1,0)</f>
        <v>0</v>
      </c>
      <c r="C1059" s="10">
        <f>IF(kwyzy!J1059&gt;kwyzy!I1060,ABS(kwyzy!J1059-kwyzy!I1060),0)</f>
        <v>0</v>
      </c>
      <c r="D1059" s="11">
        <f>IF(kwyzy!K1059=kwyzy!K1060,1,0)</f>
        <v>1</v>
      </c>
      <c r="E1059" s="11">
        <f t="shared" si="0"/>
        <v>0</v>
      </c>
    </row>
    <row r="1060" ht="13.8" spans="1:5">
      <c r="A1060" s="1">
        <f>IF(kwyzy!J1060&gt;kwyzy!I1061,1,0)</f>
        <v>1</v>
      </c>
      <c r="C1060" s="10">
        <v>3</v>
      </c>
      <c r="D1060" s="11">
        <f>IF(kwyzy!K1060=kwyzy!K1061,1,0)</f>
        <v>1</v>
      </c>
      <c r="E1060" s="11">
        <f t="shared" si="0"/>
        <v>3</v>
      </c>
    </row>
    <row r="1061" ht="13.8" spans="1:5">
      <c r="A1061" s="1">
        <f>IF(kwyzy!J1061&gt;kwyzy!I1062,1,0)</f>
        <v>0</v>
      </c>
      <c r="C1061" s="10">
        <f>IF(kwyzy!J1061&gt;kwyzy!I1062,ABS(kwyzy!J1061-kwyzy!I1062),0)</f>
        <v>0</v>
      </c>
      <c r="D1061" s="11">
        <f>IF(kwyzy!K1061=kwyzy!K1062,1,0)</f>
        <v>1</v>
      </c>
      <c r="E1061" s="11">
        <f t="shared" si="0"/>
        <v>0</v>
      </c>
    </row>
    <row r="1062" ht="13.8" spans="1:5">
      <c r="A1062" s="1">
        <f>IF(kwyzy!J1062&gt;kwyzy!I1063,1,0)</f>
        <v>0</v>
      </c>
      <c r="C1062" s="10">
        <f>IF(kwyzy!J1062&gt;kwyzy!I1063,ABS(kwyzy!J1062-kwyzy!I1063),0)</f>
        <v>0</v>
      </c>
      <c r="D1062" s="11">
        <f>IF(kwyzy!K1062=kwyzy!K1063,1,0)</f>
        <v>1</v>
      </c>
      <c r="E1062" s="11">
        <f t="shared" si="0"/>
        <v>0</v>
      </c>
    </row>
    <row r="1063" ht="13.8" spans="1:5">
      <c r="A1063" s="1">
        <f>IF(kwyzy!J1063&gt;kwyzy!I1064,1,0)</f>
        <v>0</v>
      </c>
      <c r="C1063" s="10">
        <f>IF(kwyzy!J1063&gt;kwyzy!I1064,ABS(kwyzy!J1063-kwyzy!I1064),0)</f>
        <v>0</v>
      </c>
      <c r="D1063" s="11">
        <f>IF(kwyzy!K1063=kwyzy!K1064,1,0)</f>
        <v>1</v>
      </c>
      <c r="E1063" s="11">
        <f t="shared" si="0"/>
        <v>0</v>
      </c>
    </row>
    <row r="1064" ht="13.8" spans="1:5">
      <c r="A1064" s="1">
        <f>IF(kwyzy!J1064&gt;kwyzy!I1065,1,0)</f>
        <v>0</v>
      </c>
      <c r="C1064" s="10">
        <f>IF(kwyzy!J1064&gt;kwyzy!I1065,ABS(kwyzy!J1064-kwyzy!I1065),0)</f>
        <v>0</v>
      </c>
      <c r="D1064" s="11">
        <f>IF(kwyzy!K1064=kwyzy!K1065,1,0)</f>
        <v>1</v>
      </c>
      <c r="E1064" s="11">
        <f t="shared" si="0"/>
        <v>0</v>
      </c>
    </row>
    <row r="1065" ht="13.8" spans="1:5">
      <c r="A1065" s="1">
        <f>IF(kwyzy!J1065&gt;kwyzy!I1066,1,0)</f>
        <v>0</v>
      </c>
      <c r="C1065" s="10">
        <f>IF(kwyzy!J1065&gt;kwyzy!I1066,ABS(kwyzy!J1065-kwyzy!I1066),0)</f>
        <v>0</v>
      </c>
      <c r="D1065" s="11">
        <f>IF(kwyzy!K1065=kwyzy!K1066,1,0)</f>
        <v>1</v>
      </c>
      <c r="E1065" s="11">
        <f t="shared" si="0"/>
        <v>0</v>
      </c>
    </row>
    <row r="1066" ht="13.8" spans="1:5">
      <c r="A1066" s="1">
        <f>IF(kwyzy!J1066&gt;kwyzy!I1067,1,0)</f>
        <v>0</v>
      </c>
      <c r="C1066" s="10">
        <f>IF(kwyzy!J1066&gt;kwyzy!I1067,ABS(kwyzy!J1066-kwyzy!I1067),0)</f>
        <v>0</v>
      </c>
      <c r="D1066" s="11">
        <f>IF(kwyzy!K1066=kwyzy!K1067,1,0)</f>
        <v>1</v>
      </c>
      <c r="E1066" s="11">
        <f t="shared" si="0"/>
        <v>0</v>
      </c>
    </row>
    <row r="1067" ht="13.8" spans="1:5">
      <c r="A1067" s="1">
        <f>IF(kwyzy!J1067&gt;kwyzy!I1068,1,0)</f>
        <v>0</v>
      </c>
      <c r="C1067" s="10">
        <f>IF(kwyzy!J1067&gt;kwyzy!I1068,ABS(kwyzy!J1067-kwyzy!I1068),0)</f>
        <v>0</v>
      </c>
      <c r="D1067" s="11">
        <f>IF(kwyzy!K1067=kwyzy!K1068,1,0)</f>
        <v>1</v>
      </c>
      <c r="E1067" s="11">
        <f t="shared" si="0"/>
        <v>0</v>
      </c>
    </row>
    <row r="1068" ht="13.8" spans="1:5">
      <c r="A1068" s="1">
        <f>IF(kwyzy!J1068&gt;kwyzy!I1069,1,0)</f>
        <v>0</v>
      </c>
      <c r="C1068" s="10">
        <v>0</v>
      </c>
      <c r="D1068" s="11">
        <f>IF(kwyzy!K1068=kwyzy!K1069,1,0)</f>
        <v>1</v>
      </c>
      <c r="E1068" s="11">
        <f t="shared" si="0"/>
        <v>0</v>
      </c>
    </row>
    <row r="1069" ht="13.8" spans="1:5">
      <c r="A1069" s="1">
        <f>IF(kwyzy!J1069&gt;kwyzy!I1070,1,0)</f>
        <v>1</v>
      </c>
      <c r="C1069" s="10">
        <v>12</v>
      </c>
      <c r="D1069" s="11">
        <f>IF(kwyzy!K1069=kwyzy!K1070,1,0)</f>
        <v>1</v>
      </c>
      <c r="E1069" s="11">
        <f t="shared" si="0"/>
        <v>12</v>
      </c>
    </row>
    <row r="1070" ht="13.8" spans="1:5">
      <c r="A1070" s="1">
        <f>IF(kwyzy!J1070&gt;kwyzy!I1071,1,0)</f>
        <v>1</v>
      </c>
      <c r="C1070" s="10">
        <f>IF(kwyzy!J1070&gt;kwyzy!I1071,ABS(kwyzy!J1070-kwyzy!I1071),0)</f>
        <v>3</v>
      </c>
      <c r="D1070" s="11">
        <f>IF(kwyzy!K1070=kwyzy!K1071,1,0)</f>
        <v>1</v>
      </c>
      <c r="E1070" s="11">
        <f t="shared" si="0"/>
        <v>3</v>
      </c>
    </row>
    <row r="1071" ht="13.8" spans="1:5">
      <c r="A1071" s="1">
        <f>IF(kwyzy!J1071&gt;kwyzy!I1072,1,0)</f>
        <v>1</v>
      </c>
      <c r="C1071" s="10">
        <f>IF(kwyzy!J1071&gt;kwyzy!I1072,ABS(kwyzy!J1071-kwyzy!I1072),0)</f>
        <v>19</v>
      </c>
      <c r="D1071" s="11">
        <f>IF(kwyzy!K1071=kwyzy!K1072,1,0)</f>
        <v>1</v>
      </c>
      <c r="E1071" s="11">
        <f t="shared" si="0"/>
        <v>19</v>
      </c>
    </row>
    <row r="1072" ht="13.8" spans="1:5">
      <c r="A1072" s="1">
        <f>IF(kwyzy!J1072&gt;kwyzy!I1073,1,0)</f>
        <v>0</v>
      </c>
      <c r="C1072" s="10">
        <v>0</v>
      </c>
      <c r="D1072" s="11">
        <f>IF(kwyzy!K1072=kwyzy!K1073,1,0)</f>
        <v>1</v>
      </c>
      <c r="E1072" s="11">
        <f t="shared" si="0"/>
        <v>0</v>
      </c>
    </row>
    <row r="1073" ht="13.8" spans="1:5">
      <c r="A1073" s="1">
        <f>IF(kwyzy!J1073&gt;kwyzy!I1074,1,0)</f>
        <v>0</v>
      </c>
      <c r="C1073" s="10">
        <v>0</v>
      </c>
      <c r="D1073" s="11">
        <f>IF(kwyzy!K1073=kwyzy!K1074,1,0)</f>
        <v>1</v>
      </c>
      <c r="E1073" s="11">
        <f t="shared" si="0"/>
        <v>0</v>
      </c>
    </row>
    <row r="1074" ht="13.8" spans="1:5">
      <c r="A1074" s="1">
        <f>IF(kwyzy!J1074&gt;kwyzy!I1075,1,0)</f>
        <v>1</v>
      </c>
      <c r="C1074" s="10">
        <f>IF(kwyzy!J1074&gt;kwyzy!I1075,ABS(kwyzy!J1074-kwyzy!I1075),0)</f>
        <v>3</v>
      </c>
      <c r="D1074" s="11">
        <f>IF(kwyzy!K1074=kwyzy!K1075,1,0)</f>
        <v>1</v>
      </c>
      <c r="E1074" s="11">
        <f t="shared" si="0"/>
        <v>3</v>
      </c>
    </row>
    <row r="1075" ht="13.8" spans="1:5">
      <c r="A1075" s="1">
        <f>IF(kwyzy!J1075&gt;kwyzy!I1076,1,0)</f>
        <v>0</v>
      </c>
      <c r="C1075" s="10">
        <f>IF(kwyzy!J1075&gt;kwyzy!I1076,ABS(kwyzy!J1075-kwyzy!I1076),0)</f>
        <v>0</v>
      </c>
      <c r="D1075" s="11">
        <f>IF(kwyzy!K1075=kwyzy!K1076,1,0)</f>
        <v>1</v>
      </c>
      <c r="E1075" s="11">
        <f t="shared" si="0"/>
        <v>0</v>
      </c>
    </row>
    <row r="1076" ht="13.8" spans="1:5">
      <c r="A1076" s="1">
        <f>IF(kwyzy!J1076&gt;kwyzy!I1077,1,0)</f>
        <v>0</v>
      </c>
      <c r="C1076" s="10">
        <f>IF(kwyzy!J1076&gt;kwyzy!I1077,ABS(kwyzy!J1076-kwyzy!I1077),0)</f>
        <v>0</v>
      </c>
      <c r="D1076" s="11">
        <f>IF(kwyzy!K1076=kwyzy!K1077,1,0)</f>
        <v>1</v>
      </c>
      <c r="E1076" s="11">
        <f t="shared" si="0"/>
        <v>0</v>
      </c>
    </row>
    <row r="1077" ht="13.8" spans="1:5">
      <c r="A1077" s="1">
        <f>IF(kwyzy!J1077&gt;kwyzy!I1078,1,0)</f>
        <v>0</v>
      </c>
      <c r="C1077" s="10">
        <f>IF(kwyzy!J1077&gt;kwyzy!I1078,ABS(kwyzy!J1077-kwyzy!I1078),0)</f>
        <v>0</v>
      </c>
      <c r="D1077" s="11">
        <f>IF(kwyzy!K1077=kwyzy!K1078,1,0)</f>
        <v>1</v>
      </c>
      <c r="E1077" s="11">
        <f t="shared" si="0"/>
        <v>0</v>
      </c>
    </row>
    <row r="1078" ht="13.8" spans="1:5">
      <c r="A1078" s="1">
        <f>IF(kwyzy!J1078&gt;kwyzy!I1079,1,0)</f>
        <v>0</v>
      </c>
      <c r="C1078" s="10">
        <f>IF(kwyzy!J1078&gt;kwyzy!I1079,ABS(kwyzy!J1078-kwyzy!I1079),0)</f>
        <v>0</v>
      </c>
      <c r="D1078" s="11">
        <f>IF(kwyzy!K1078=kwyzy!K1079,1,0)</f>
        <v>1</v>
      </c>
      <c r="E1078" s="11">
        <f t="shared" si="0"/>
        <v>0</v>
      </c>
    </row>
    <row r="1079" ht="13.8" spans="1:5">
      <c r="A1079" s="1">
        <f>IF(kwyzy!J1079&gt;kwyzy!I1080,1,0)</f>
        <v>0</v>
      </c>
      <c r="C1079" s="10">
        <f>IF(kwyzy!J1079&gt;kwyzy!I1080,ABS(kwyzy!J1079-kwyzy!I1080),0)</f>
        <v>0</v>
      </c>
      <c r="D1079" s="11">
        <f>IF(kwyzy!K1079=kwyzy!K1080,1,0)</f>
        <v>1</v>
      </c>
      <c r="E1079" s="11">
        <f t="shared" si="0"/>
        <v>0</v>
      </c>
    </row>
    <row r="1080" ht="13.8" spans="1:5">
      <c r="A1080" s="1">
        <f>IF(kwyzy!J1080&gt;kwyzy!I1081,1,0)</f>
        <v>1</v>
      </c>
      <c r="C1080" s="10">
        <f>IF(kwyzy!J1080&gt;kwyzy!I1081,ABS(kwyzy!J1080-kwyzy!I1081),0)</f>
        <v>3</v>
      </c>
      <c r="D1080" s="11">
        <f>IF(kwyzy!K1080=kwyzy!K1081,1,0)</f>
        <v>1</v>
      </c>
      <c r="E1080" s="11">
        <f t="shared" si="0"/>
        <v>3</v>
      </c>
    </row>
    <row r="1081" ht="13.8" spans="1:5">
      <c r="A1081" s="1">
        <f>IF(kwyzy!J1081&gt;kwyzy!I1082,1,0)</f>
        <v>0</v>
      </c>
      <c r="C1081" s="10">
        <f>IF(kwyzy!J1081&gt;kwyzy!I1082,ABS(kwyzy!J1081-kwyzy!I1082),0)</f>
        <v>0</v>
      </c>
      <c r="D1081" s="11">
        <f>IF(kwyzy!K1081=kwyzy!K1082,1,0)</f>
        <v>1</v>
      </c>
      <c r="E1081" s="11">
        <f t="shared" si="0"/>
        <v>0</v>
      </c>
    </row>
    <row r="1082" ht="13.8" spans="1:5">
      <c r="A1082" s="1">
        <f>IF(kwyzy!J1082&gt;kwyzy!I1083,1,0)</f>
        <v>0</v>
      </c>
      <c r="C1082" s="10">
        <f>IF(kwyzy!J1082&gt;kwyzy!I1083,ABS(kwyzy!J1082-kwyzy!I1083),0)</f>
        <v>0</v>
      </c>
      <c r="D1082" s="11">
        <f>IF(kwyzy!K1082=kwyzy!K1083,1,0)</f>
        <v>1</v>
      </c>
      <c r="E1082" s="11">
        <f t="shared" si="0"/>
        <v>0</v>
      </c>
    </row>
    <row r="1083" ht="13.8" spans="1:5">
      <c r="A1083" s="1">
        <f>IF(kwyzy!J1083&gt;kwyzy!I1084,1,0)</f>
        <v>0</v>
      </c>
      <c r="C1083" s="10">
        <f>IF(kwyzy!J1083&gt;kwyzy!I1084,ABS(kwyzy!J1083-kwyzy!I1084),0)</f>
        <v>0</v>
      </c>
      <c r="D1083" s="11">
        <f>IF(kwyzy!K1083=kwyzy!K1084,1,0)</f>
        <v>1</v>
      </c>
      <c r="E1083" s="11">
        <f t="shared" si="0"/>
        <v>0</v>
      </c>
    </row>
    <row r="1084" ht="13.8" spans="1:5">
      <c r="A1084" s="1">
        <f>IF(kwyzy!J1084&gt;kwyzy!I1085,1,0)</f>
        <v>0</v>
      </c>
      <c r="C1084" s="10">
        <f>IF(kwyzy!J1084&gt;kwyzy!I1085,ABS(kwyzy!J1084-kwyzy!I1085),0)</f>
        <v>0</v>
      </c>
      <c r="D1084" s="11">
        <f>IF(kwyzy!K1084=kwyzy!K1085,1,0)</f>
        <v>1</v>
      </c>
      <c r="E1084" s="11">
        <f t="shared" si="0"/>
        <v>0</v>
      </c>
    </row>
    <row r="1085" ht="13.8" spans="1:5">
      <c r="A1085" s="1">
        <f>IF(kwyzy!J1085&gt;kwyzy!I1086,1,0)</f>
        <v>1</v>
      </c>
      <c r="C1085" s="10">
        <f>IF(kwyzy!J1085&gt;kwyzy!I1086,ABS(kwyzy!J1085-kwyzy!I1086),0)</f>
        <v>10</v>
      </c>
      <c r="D1085" s="11">
        <f>IF(kwyzy!K1085=kwyzy!K1086,1,0)</f>
        <v>1</v>
      </c>
      <c r="E1085" s="11">
        <f t="shared" si="0"/>
        <v>10</v>
      </c>
    </row>
    <row r="1086" ht="13.8" spans="1:5">
      <c r="A1086" s="1">
        <f>IF(kwyzy!J1086&gt;kwyzy!I1087,1,0)</f>
        <v>1</v>
      </c>
      <c r="C1086" s="10">
        <f>IF(kwyzy!J1086&gt;kwyzy!I1087,ABS(kwyzy!J1086-kwyzy!I1087),0)</f>
        <v>7</v>
      </c>
      <c r="D1086" s="11">
        <v>1</v>
      </c>
      <c r="E1086" s="11">
        <f t="shared" si="0"/>
        <v>7</v>
      </c>
    </row>
    <row r="1087" ht="13.8" spans="1:5">
      <c r="A1087" s="1">
        <f>IF(kwyzy!J1087&gt;kwyzy!I1088,1,0)</f>
        <v>0</v>
      </c>
      <c r="C1087" s="10">
        <f>IF(kwyzy!J1087&gt;kwyzy!I1088,ABS(kwyzy!J1087-kwyzy!I1088),0)</f>
        <v>0</v>
      </c>
      <c r="D1087" s="11">
        <f>IF(kwyzy!K1087=kwyzy!K1088,1,0)</f>
        <v>1</v>
      </c>
      <c r="E1087" s="11">
        <f t="shared" si="0"/>
        <v>0</v>
      </c>
    </row>
    <row r="1088" ht="13.8" spans="1:5">
      <c r="A1088" s="1">
        <f>IF(kwyzy!J1088&gt;kwyzy!I1089,1,0)</f>
        <v>0</v>
      </c>
      <c r="C1088" s="10">
        <f>IF(kwyzy!J1088&gt;kwyzy!I1089,ABS(kwyzy!J1088-kwyzy!I1089),0)</f>
        <v>0</v>
      </c>
      <c r="D1088" s="11">
        <v>1</v>
      </c>
      <c r="E1088" s="11">
        <f t="shared" si="0"/>
        <v>0</v>
      </c>
    </row>
    <row r="1089" ht="13.8" spans="1:5">
      <c r="A1089" s="1">
        <f>IF(kwyzy!J1089&gt;kwyzy!I1090,1,0)</f>
        <v>0</v>
      </c>
      <c r="C1089" s="10">
        <f>IF(kwyzy!J1089&gt;kwyzy!I1090,ABS(kwyzy!J1089-kwyzy!I1090),0)</f>
        <v>0</v>
      </c>
      <c r="D1089" s="11">
        <v>0</v>
      </c>
      <c r="E1089" s="11">
        <f t="shared" si="0"/>
        <v>0</v>
      </c>
    </row>
    <row r="1090" ht="13.8" spans="1:5">
      <c r="A1090" s="1">
        <f>IF(kwyzy!J1090&gt;kwyzy!I1091,1,0)</f>
        <v>0</v>
      </c>
      <c r="C1090" s="10">
        <f>IF(kwyzy!J1090&gt;kwyzy!I1091,ABS(kwyzy!J1090-kwyzy!I1091),0)</f>
        <v>0</v>
      </c>
      <c r="D1090" s="11">
        <f>IF(kwyzy!K1090=kwyzy!K1091,1,0)</f>
        <v>0</v>
      </c>
      <c r="E1090" s="11">
        <f t="shared" si="0"/>
        <v>0</v>
      </c>
    </row>
    <row r="1091" ht="13.8" spans="1:5">
      <c r="A1091" s="1">
        <f>IF(kwyzy!J1091&gt;kwyzy!I1092,1,0)</f>
        <v>0</v>
      </c>
      <c r="C1091" s="10">
        <f>IF(kwyzy!J1091&gt;kwyzy!I1092,ABS(kwyzy!J1091-kwyzy!I1092),0)</f>
        <v>0</v>
      </c>
      <c r="D1091" s="11">
        <f>IF(kwyzy!K1091=kwyzy!K1092,1,0)</f>
        <v>1</v>
      </c>
      <c r="E1091" s="11">
        <f t="shared" si="0"/>
        <v>0</v>
      </c>
    </row>
    <row r="1092" ht="13.8" spans="1:5">
      <c r="A1092" s="1">
        <f>IF(kwyzy!J1092&gt;kwyzy!I1093,1,0)</f>
        <v>1</v>
      </c>
      <c r="C1092" s="10">
        <f>IF(kwyzy!J1092&gt;kwyzy!I1093,ABS(kwyzy!J1092-kwyzy!I1093),0)</f>
        <v>24</v>
      </c>
      <c r="D1092" s="11">
        <f>IF(kwyzy!K1092=kwyzy!K1093,1,0)</f>
        <v>1</v>
      </c>
      <c r="E1092" s="11">
        <f t="shared" si="0"/>
        <v>24</v>
      </c>
    </row>
    <row r="1093" ht="13.8" spans="1:5">
      <c r="A1093" s="1">
        <f>IF(kwyzy!J1093&gt;kwyzy!I1094,1,0)</f>
        <v>0</v>
      </c>
      <c r="C1093" s="10">
        <f>IF(kwyzy!J1093&gt;kwyzy!I1094,ABS(kwyzy!J1093-kwyzy!I1094),0)</f>
        <v>0</v>
      </c>
      <c r="D1093" s="11">
        <f>IF(kwyzy!K1093=kwyzy!K1094,1,0)</f>
        <v>1</v>
      </c>
      <c r="E1093" s="11">
        <f t="shared" si="0"/>
        <v>0</v>
      </c>
    </row>
    <row r="1094" ht="13.8" spans="1:5">
      <c r="A1094" s="1">
        <f>IF(kwyzy!J1094&gt;kwyzy!I1095,1,0)</f>
        <v>0</v>
      </c>
      <c r="C1094" s="10">
        <f>IF(kwyzy!J1094&gt;kwyzy!I1095,ABS(kwyzy!J1094-kwyzy!I1095),0)</f>
        <v>0</v>
      </c>
      <c r="D1094" s="11">
        <f>IF(kwyzy!K1094=kwyzy!K1095,1,0)</f>
        <v>1</v>
      </c>
      <c r="E1094" s="11">
        <f t="shared" si="0"/>
        <v>0</v>
      </c>
    </row>
    <row r="1095" ht="13.8" spans="1:5">
      <c r="A1095" s="1">
        <f>IF(kwyzy!J1095&gt;kwyzy!I1096,1,0)</f>
        <v>0</v>
      </c>
      <c r="C1095" s="10">
        <f>IF(kwyzy!J1095&gt;kwyzy!I1096,ABS(kwyzy!J1095-kwyzy!I1096),0)</f>
        <v>0</v>
      </c>
      <c r="D1095" s="11">
        <f>IF(kwyzy!K1095=kwyzy!K1096,1,0)</f>
        <v>1</v>
      </c>
      <c r="E1095" s="11">
        <f t="shared" si="0"/>
        <v>0</v>
      </c>
    </row>
    <row r="1096" ht="13.8" spans="1:5">
      <c r="A1096" s="1">
        <f>IF(kwyzy!J1096&gt;kwyzy!I1097,1,0)</f>
        <v>0</v>
      </c>
      <c r="C1096" s="10">
        <f>IF(kwyzy!J1096&gt;kwyzy!I1097,ABS(kwyzy!J1096-kwyzy!I1097),0)</f>
        <v>0</v>
      </c>
      <c r="D1096" s="11">
        <f>IF(kwyzy!K1096=kwyzy!K1097,1,0)</f>
        <v>1</v>
      </c>
      <c r="E1096" s="11">
        <f t="shared" si="0"/>
        <v>0</v>
      </c>
    </row>
    <row r="1097" ht="13.8" spans="1:5">
      <c r="A1097" s="1">
        <f>IF(kwyzy!J1097&gt;kwyzy!I1098,1,0)</f>
        <v>0</v>
      </c>
      <c r="C1097" s="10">
        <f>IF(kwyzy!J1097&gt;kwyzy!I1098,ABS(kwyzy!J1097-kwyzy!I1098),0)</f>
        <v>0</v>
      </c>
      <c r="D1097" s="11">
        <f>IF(kwyzy!K1097=kwyzy!K1098,1,0)</f>
        <v>0</v>
      </c>
      <c r="E1097" s="11">
        <f t="shared" si="0"/>
        <v>0</v>
      </c>
    </row>
    <row r="1098" ht="13.8" spans="1:5">
      <c r="A1098" s="1">
        <f>IF(kwyzy!J1098&gt;kwyzy!I1099,1,0)</f>
        <v>0</v>
      </c>
      <c r="C1098" s="10">
        <f>IF(kwyzy!J1098&gt;kwyzy!I1099,ABS(kwyzy!J1098-kwyzy!I1099),0)</f>
        <v>0</v>
      </c>
      <c r="D1098" s="11">
        <f>IF(kwyzy!K1098=kwyzy!K1099,1,0)</f>
        <v>0</v>
      </c>
      <c r="E1098" s="11">
        <f t="shared" si="0"/>
        <v>0</v>
      </c>
    </row>
    <row r="1099" ht="13.8" spans="1:5">
      <c r="A1099" s="1">
        <f>IF(kwyzy!J1099&gt;kwyzy!I1100,1,0)</f>
        <v>0</v>
      </c>
      <c r="C1099" s="10">
        <f>IF(kwyzy!J1099&gt;kwyzy!I1100,ABS(kwyzy!J1099-kwyzy!I1100),0)</f>
        <v>0</v>
      </c>
      <c r="D1099" s="11">
        <f>IF(kwyzy!K1099=kwyzy!K1100,1,0)</f>
        <v>1</v>
      </c>
      <c r="E1099" s="11">
        <f t="shared" si="0"/>
        <v>0</v>
      </c>
    </row>
    <row r="1100" ht="13.8" spans="1:5">
      <c r="A1100" s="1">
        <f>IF(kwyzy!J1100&gt;kwyzy!I1101,1,0)</f>
        <v>0</v>
      </c>
      <c r="C1100" s="10">
        <f>IF(kwyzy!J1100&gt;kwyzy!I1101,ABS(kwyzy!J1100-kwyzy!I1101),0)</f>
        <v>0</v>
      </c>
      <c r="D1100" s="11">
        <f>IF(kwyzy!K1100=kwyzy!K1101,1,0)</f>
        <v>1</v>
      </c>
      <c r="E1100" s="11">
        <f t="shared" si="0"/>
        <v>0</v>
      </c>
    </row>
    <row r="1101" ht="13.8" spans="1:5">
      <c r="A1101" s="1">
        <f>IF(kwyzy!J1101&gt;kwyzy!I1102,1,0)</f>
        <v>0</v>
      </c>
      <c r="C1101" s="10">
        <f>IF(kwyzy!J1101&gt;kwyzy!I1102,ABS(kwyzy!J1101-kwyzy!I1102),0)</f>
        <v>0</v>
      </c>
      <c r="D1101" s="11">
        <f>IF(kwyzy!K1101=kwyzy!K1102,1,0)</f>
        <v>1</v>
      </c>
      <c r="E1101" s="11">
        <f t="shared" si="0"/>
        <v>0</v>
      </c>
    </row>
    <row r="1102" ht="13.8" spans="1:5">
      <c r="A1102" s="1">
        <f>IF(kwyzy!J1102&gt;kwyzy!I1103,1,0)</f>
        <v>1</v>
      </c>
      <c r="C1102" s="10">
        <f>IF(kwyzy!J1102&gt;kwyzy!I1103,ABS(kwyzy!J1102-kwyzy!I1103),0)</f>
        <v>3</v>
      </c>
      <c r="D1102" s="11">
        <f>IF(kwyzy!K1102=kwyzy!K1103,1,0)</f>
        <v>1</v>
      </c>
      <c r="E1102" s="11">
        <f t="shared" si="0"/>
        <v>3</v>
      </c>
    </row>
    <row r="1103" ht="13.8" spans="1:5">
      <c r="A1103" s="1">
        <f>IF(kwyzy!J1103&gt;kwyzy!I1104,1,0)</f>
        <v>0</v>
      </c>
      <c r="C1103" s="10">
        <f>IF(kwyzy!J1103&gt;kwyzy!I1104,ABS(kwyzy!J1103-kwyzy!I1104),0)</f>
        <v>0</v>
      </c>
      <c r="D1103" s="11">
        <f>IF(kwyzy!K1103=kwyzy!K1104,1,0)</f>
        <v>1</v>
      </c>
      <c r="E1103" s="11">
        <f t="shared" si="0"/>
        <v>0</v>
      </c>
    </row>
    <row r="1104" ht="13.8" spans="1:5">
      <c r="A1104" s="1">
        <f>IF(kwyzy!J1104&gt;kwyzy!I1105,1,0)</f>
        <v>0</v>
      </c>
      <c r="C1104" s="10">
        <f>IF(kwyzy!J1104&gt;kwyzy!I1105,ABS(kwyzy!J1104-kwyzy!I1105),0)</f>
        <v>0</v>
      </c>
      <c r="D1104" s="11">
        <f>IF(kwyzy!K1104=kwyzy!K1105,1,0)</f>
        <v>1</v>
      </c>
      <c r="E1104" s="11">
        <f t="shared" si="0"/>
        <v>0</v>
      </c>
    </row>
    <row r="1105" ht="13.8" spans="1:5">
      <c r="A1105" s="1">
        <f>IF(kwyzy!J1105&gt;kwyzy!I1106,1,0)</f>
        <v>0</v>
      </c>
      <c r="C1105" s="10">
        <f>IF(kwyzy!J1105&gt;kwyzy!I1106,ABS(kwyzy!J1105-kwyzy!I1106),0)</f>
        <v>0</v>
      </c>
      <c r="D1105" s="11">
        <v>1</v>
      </c>
      <c r="E1105" s="11">
        <f t="shared" si="0"/>
        <v>0</v>
      </c>
    </row>
    <row r="1106" ht="13.8" spans="1:5">
      <c r="A1106" s="1">
        <f>IF(kwyzy!J1106&gt;kwyzy!I1107,1,0)</f>
        <v>0</v>
      </c>
      <c r="C1106" s="10">
        <f>IF(kwyzy!J1106&gt;kwyzy!I1107,ABS(kwyzy!J1106-kwyzy!I1107),0)</f>
        <v>0</v>
      </c>
      <c r="D1106" s="11">
        <v>1</v>
      </c>
      <c r="E1106" s="11">
        <f t="shared" si="0"/>
        <v>0</v>
      </c>
    </row>
    <row r="1107" ht="13.8" spans="1:5">
      <c r="A1107" s="1">
        <f>IF(kwyzy!J1107&gt;kwyzy!I1108,1,0)</f>
        <v>1</v>
      </c>
      <c r="C1107" s="10">
        <f>IF(kwyzy!J1107&gt;kwyzy!I1108,ABS(kwyzy!J1107-kwyzy!I1108),0)</f>
        <v>7</v>
      </c>
      <c r="D1107" s="11">
        <f>IF(kwyzy!K1107=kwyzy!K1108,1,0)</f>
        <v>1</v>
      </c>
      <c r="E1107" s="11">
        <f t="shared" si="0"/>
        <v>7</v>
      </c>
    </row>
    <row r="1108" ht="13.8" spans="1:5">
      <c r="A1108" s="1">
        <f>IF(kwyzy!J1108&gt;kwyzy!I1109,1,0)</f>
        <v>0</v>
      </c>
      <c r="C1108" s="10">
        <f>IF(kwyzy!J1108&gt;kwyzy!I1109,ABS(kwyzy!J1108-kwyzy!I1109),0)</f>
        <v>0</v>
      </c>
      <c r="D1108" s="11">
        <f>IF(kwyzy!K1108=kwyzy!K1109,1,0)</f>
        <v>1</v>
      </c>
      <c r="E1108" s="11">
        <f t="shared" si="0"/>
        <v>0</v>
      </c>
    </row>
    <row r="1109" ht="13.8" spans="1:5">
      <c r="A1109" s="1">
        <f>IF(kwyzy!J1109&gt;kwyzy!I1110,1,0)</f>
        <v>0</v>
      </c>
      <c r="C1109" s="10">
        <f>IF(kwyzy!J1109&gt;kwyzy!I1110,ABS(kwyzy!J1109-kwyzy!I1110),0)</f>
        <v>0</v>
      </c>
      <c r="D1109" s="11">
        <f>IF(kwyzy!K1109=kwyzy!K1110,1,0)</f>
        <v>1</v>
      </c>
      <c r="E1109" s="11">
        <f t="shared" si="0"/>
        <v>0</v>
      </c>
    </row>
    <row r="1110" ht="13.8" spans="1:5">
      <c r="A1110" s="1">
        <f>IF(kwyzy!J1110&gt;kwyzy!I1111,1,0)</f>
        <v>0</v>
      </c>
      <c r="C1110" s="10">
        <f>IF(kwyzy!J1110&gt;kwyzy!I1111,ABS(kwyzy!J1110-kwyzy!I1111),0)</f>
        <v>0</v>
      </c>
      <c r="D1110" s="11">
        <f>IF(kwyzy!K1110=kwyzy!K1111,1,0)</f>
        <v>1</v>
      </c>
      <c r="E1110" s="11">
        <f t="shared" si="0"/>
        <v>0</v>
      </c>
    </row>
    <row r="1111" ht="13.8" spans="1:5">
      <c r="A1111" s="1">
        <f>IF(kwyzy!J1111&gt;kwyzy!I1112,1,0)</f>
        <v>1</v>
      </c>
      <c r="C1111" s="10">
        <f>IF(kwyzy!J1111&gt;kwyzy!I1112,ABS(kwyzy!J1111-kwyzy!I1112),0)</f>
        <v>12</v>
      </c>
      <c r="D1111" s="11">
        <f>IF(kwyzy!K1111=kwyzy!K1112,1,0)</f>
        <v>1</v>
      </c>
      <c r="E1111" s="11">
        <f t="shared" si="0"/>
        <v>12</v>
      </c>
    </row>
    <row r="1112" ht="13.8" spans="1:5">
      <c r="A1112" s="1">
        <f>IF(kwyzy!J1112&gt;kwyzy!I1113,1,0)</f>
        <v>1</v>
      </c>
      <c r="C1112" s="10">
        <f>IF(kwyzy!J1112&gt;kwyzy!I1113,ABS(kwyzy!J1112-kwyzy!I1113),0)</f>
        <v>3</v>
      </c>
      <c r="D1112" s="11">
        <f>IF(kwyzy!K1112=kwyzy!K1113,1,0)</f>
        <v>1</v>
      </c>
      <c r="E1112" s="11">
        <f t="shared" si="0"/>
        <v>3</v>
      </c>
    </row>
    <row r="1113" ht="13.8" spans="1:5">
      <c r="A1113" s="1">
        <f>IF(kwyzy!J1113&gt;kwyzy!I1114,1,0)</f>
        <v>1</v>
      </c>
      <c r="C1113" s="10">
        <f>IF(kwyzy!J1113&gt;kwyzy!I1114,ABS(kwyzy!J1113-kwyzy!I1114),0)</f>
        <v>19</v>
      </c>
      <c r="D1113" s="11">
        <f>IF(kwyzy!K1113=kwyzy!K1114,1,0)</f>
        <v>1</v>
      </c>
      <c r="E1113" s="11">
        <f t="shared" si="0"/>
        <v>19</v>
      </c>
    </row>
    <row r="1114" ht="13.8" spans="1:5">
      <c r="A1114" s="1">
        <f>IF(kwyzy!J1114&gt;kwyzy!I1115,1,0)</f>
        <v>0</v>
      </c>
      <c r="C1114" s="10">
        <f>IF(kwyzy!J1114&gt;kwyzy!I1115,ABS(kwyzy!J1114-kwyzy!I1115),0)</f>
        <v>0</v>
      </c>
      <c r="D1114" s="11">
        <f>IF(kwyzy!K1114=kwyzy!K1115,1,0)</f>
        <v>1</v>
      </c>
      <c r="E1114" s="11">
        <f t="shared" si="0"/>
        <v>0</v>
      </c>
    </row>
    <row r="1115" ht="13.8" spans="1:5">
      <c r="A1115" s="1">
        <f>IF(kwyzy!J1115&gt;kwyzy!I1116,1,0)</f>
        <v>0</v>
      </c>
      <c r="C1115" s="10">
        <f>IF(kwyzy!J1115&gt;kwyzy!I1116,ABS(kwyzy!J1115-kwyzy!I1116),0)</f>
        <v>0</v>
      </c>
      <c r="D1115" s="11">
        <f>IF(kwyzy!K1115=kwyzy!K1116,1,0)</f>
        <v>1</v>
      </c>
      <c r="E1115" s="11">
        <f t="shared" si="0"/>
        <v>0</v>
      </c>
    </row>
    <row r="1116" ht="13.8" spans="1:5">
      <c r="A1116" s="1">
        <f>IF(kwyzy!J1116&gt;kwyzy!I1117,1,0)</f>
        <v>1</v>
      </c>
      <c r="C1116" s="10">
        <f>IF(kwyzy!J1116&gt;kwyzy!I1117,ABS(kwyzy!J1116-kwyzy!I1117),0)</f>
        <v>3</v>
      </c>
      <c r="D1116" s="11">
        <f>IF(kwyzy!K1116=kwyzy!K1117,1,0)</f>
        <v>1</v>
      </c>
      <c r="E1116" s="11">
        <f t="shared" si="0"/>
        <v>3</v>
      </c>
    </row>
    <row r="1117" ht="13.8" spans="1:5">
      <c r="A1117" s="1">
        <f>IF(kwyzy!J1117&gt;kwyzy!I1118,1,0)</f>
        <v>0</v>
      </c>
      <c r="C1117" s="10">
        <f>IF(kwyzy!J1117&gt;kwyzy!I1118,ABS(kwyzy!J1117-kwyzy!I1118),0)</f>
        <v>0</v>
      </c>
      <c r="D1117" s="11">
        <f>IF(kwyzy!K1117=kwyzy!K1118,1,0)</f>
        <v>1</v>
      </c>
      <c r="E1117" s="11">
        <f t="shared" si="0"/>
        <v>0</v>
      </c>
    </row>
    <row r="1118" ht="13.8" spans="1:5">
      <c r="A1118" s="1">
        <f>IF(kwyzy!J1118&gt;kwyzy!I1119,1,0)</f>
        <v>0</v>
      </c>
      <c r="C1118" s="10">
        <f>IF(kwyzy!J1118&gt;kwyzy!I1119,ABS(kwyzy!J1118-kwyzy!I1119),0)</f>
        <v>0</v>
      </c>
      <c r="D1118" s="11">
        <f>IF(kwyzy!K1118=kwyzy!K1119,1,0)</f>
        <v>1</v>
      </c>
      <c r="E1118" s="11">
        <f t="shared" si="0"/>
        <v>0</v>
      </c>
    </row>
    <row r="1119" ht="13.8" spans="1:5">
      <c r="A1119" s="1">
        <f>IF(kwyzy!J1119&gt;kwyzy!I1120,1,0)</f>
        <v>0</v>
      </c>
      <c r="C1119" s="10">
        <f>IF(kwyzy!J1119&gt;kwyzy!I1120,ABS(kwyzy!J1119-kwyzy!I1120),0)</f>
        <v>0</v>
      </c>
      <c r="D1119" s="11">
        <f>IF(kwyzy!K1119=kwyzy!K1120,1,0)</f>
        <v>1</v>
      </c>
      <c r="E1119" s="11">
        <f t="shared" si="0"/>
        <v>0</v>
      </c>
    </row>
    <row r="1120" ht="13.8" spans="1:5">
      <c r="A1120" s="1">
        <f>IF(kwyzy!J1120&gt;kwyzy!I1121,1,0)</f>
        <v>0</v>
      </c>
      <c r="C1120" s="10">
        <f>IF(kwyzy!J1120&gt;kwyzy!I1121,ABS(kwyzy!J1120-kwyzy!I1121),0)</f>
        <v>0</v>
      </c>
      <c r="D1120" s="11">
        <f>IF(kwyzy!K1120=kwyzy!K1121,1,0)</f>
        <v>1</v>
      </c>
      <c r="E1120" s="11">
        <f t="shared" si="0"/>
        <v>0</v>
      </c>
    </row>
    <row r="1121" ht="13.8" spans="1:5">
      <c r="A1121" s="1">
        <f>IF(kwyzy!J1121&gt;kwyzy!I1122,1,0)</f>
        <v>0</v>
      </c>
      <c r="C1121" s="10">
        <f>IF(kwyzy!J1121&gt;kwyzy!I1122,ABS(kwyzy!J1121-kwyzy!I1122),0)</f>
        <v>0</v>
      </c>
      <c r="D1121" s="11">
        <f>IF(kwyzy!K1121=kwyzy!K1122,1,0)</f>
        <v>1</v>
      </c>
      <c r="E1121" s="11">
        <f t="shared" si="0"/>
        <v>0</v>
      </c>
    </row>
    <row r="1122" ht="13.8" spans="1:5">
      <c r="A1122" s="1">
        <f>IF(kwyzy!J1122&gt;kwyzy!I1123,1,0)</f>
        <v>1</v>
      </c>
      <c r="C1122" s="10">
        <f>IF(kwyzy!J1122&gt;kwyzy!I1123,ABS(kwyzy!J1122-kwyzy!I1123),0)</f>
        <v>3</v>
      </c>
      <c r="D1122" s="11">
        <v>1</v>
      </c>
      <c r="E1122" s="11">
        <f t="shared" si="0"/>
        <v>3</v>
      </c>
    </row>
    <row r="1123" ht="13.8" spans="1:5">
      <c r="A1123" s="1">
        <f>IF(kwyzy!J1123&gt;kwyzy!I1124,1,0)</f>
        <v>0</v>
      </c>
      <c r="C1123" s="10">
        <f>IF(kwyzy!J1123&gt;kwyzy!I1124,ABS(kwyzy!J1123-kwyzy!I1124),0)</f>
        <v>0</v>
      </c>
      <c r="D1123" s="11">
        <f>IF(kwyzy!K1123=kwyzy!K1124,1,0)</f>
        <v>1</v>
      </c>
      <c r="E1123" s="11">
        <f t="shared" si="0"/>
        <v>0</v>
      </c>
    </row>
    <row r="1124" ht="13.8" spans="1:5">
      <c r="A1124" s="1">
        <f>IF(kwyzy!J1124&gt;kwyzy!I1125,1,0)</f>
        <v>0</v>
      </c>
      <c r="C1124" s="10">
        <f>IF(kwyzy!J1124&gt;kwyzy!I1125,ABS(kwyzy!J1124-kwyzy!I1125),0)</f>
        <v>0</v>
      </c>
      <c r="D1124" s="11">
        <f>IF(kwyzy!K1124=kwyzy!K1125,1,0)</f>
        <v>1</v>
      </c>
      <c r="E1124" s="11">
        <f t="shared" si="0"/>
        <v>0</v>
      </c>
    </row>
    <row r="1125" ht="13.8" spans="1:5">
      <c r="A1125" s="1">
        <f>IF(kwyzy!J1125&gt;kwyzy!I1126,1,0)</f>
        <v>0</v>
      </c>
      <c r="C1125" s="10">
        <f>IF(kwyzy!J1125&gt;kwyzy!I1126,ABS(kwyzy!J1125-kwyzy!I1126),0)</f>
        <v>0</v>
      </c>
      <c r="D1125" s="11">
        <f>IF(kwyzy!K1125=kwyzy!K1126,1,0)</f>
        <v>1</v>
      </c>
      <c r="E1125" s="11">
        <f t="shared" si="0"/>
        <v>0</v>
      </c>
    </row>
    <row r="1126" ht="13.8" spans="1:5">
      <c r="A1126" s="1">
        <f>IF(kwyzy!J1126&gt;kwyzy!I1127,1,0)</f>
        <v>0</v>
      </c>
      <c r="C1126" s="10">
        <f>IF(kwyzy!J1126&gt;kwyzy!I1127,ABS(kwyzy!J1126-kwyzy!I1127),0)</f>
        <v>0</v>
      </c>
      <c r="D1126" s="11">
        <f>IF(kwyzy!K1126=kwyzy!K1127,1,0)</f>
        <v>1</v>
      </c>
      <c r="E1126" s="11">
        <f t="shared" si="0"/>
        <v>0</v>
      </c>
    </row>
    <row r="1127" ht="13.8" spans="1:5">
      <c r="A1127" s="1">
        <f>IF(kwyzy!J1127&gt;kwyzy!I1128,1,0)</f>
        <v>1</v>
      </c>
      <c r="C1127" s="10">
        <f>IF(kwyzy!J1127&gt;kwyzy!I1128,ABS(kwyzy!J1127-kwyzy!I1128),0)</f>
        <v>10</v>
      </c>
      <c r="D1127" s="11">
        <f>IF(kwyzy!K1127=kwyzy!K1128,1,0)</f>
        <v>1</v>
      </c>
      <c r="E1127" s="11">
        <f t="shared" si="0"/>
        <v>10</v>
      </c>
    </row>
    <row r="1128" ht="13.8" spans="1:5">
      <c r="A1128" s="1">
        <f>IF(kwyzy!J1128&gt;kwyzy!I1129,1,0)</f>
        <v>1</v>
      </c>
      <c r="C1128" s="10">
        <f>IF(kwyzy!J1128&gt;kwyzy!I1129,ABS(kwyzy!J1128-kwyzy!I1129),0)</f>
        <v>7</v>
      </c>
      <c r="D1128" s="11">
        <f>IF(kwyzy!K1128=kwyzy!K1129,1,0)</f>
        <v>1</v>
      </c>
      <c r="E1128" s="11">
        <f t="shared" si="0"/>
        <v>7</v>
      </c>
    </row>
    <row r="1129" ht="13.8" spans="1:5">
      <c r="A1129" s="1">
        <f>IF(kwyzy!J1129&gt;kwyzy!I1130,1,0)</f>
        <v>0</v>
      </c>
      <c r="C1129" s="10">
        <f>IF(kwyzy!J1129&gt;kwyzy!I1130,ABS(kwyzy!J1129-kwyzy!I1130),0)</f>
        <v>0</v>
      </c>
      <c r="D1129" s="11">
        <f>IF(kwyzy!K1129=kwyzy!K1130,1,0)</f>
        <v>1</v>
      </c>
      <c r="E1129" s="11">
        <f t="shared" si="0"/>
        <v>0</v>
      </c>
    </row>
    <row r="1130" ht="13.8" spans="1:5">
      <c r="A1130" s="1">
        <f>IF(kwyzy!J1130&gt;kwyzy!I1131,1,0)</f>
        <v>0</v>
      </c>
      <c r="C1130" s="10">
        <f>IF(kwyzy!J1130&gt;kwyzy!I1131,ABS(kwyzy!J1130-kwyzy!I1131),0)</f>
        <v>0</v>
      </c>
      <c r="D1130" s="11">
        <f>IF(kwyzy!K1130=kwyzy!K1131,1,0)</f>
        <v>1</v>
      </c>
      <c r="E1130" s="11">
        <f t="shared" si="0"/>
        <v>0</v>
      </c>
    </row>
    <row r="1131" ht="13.8" spans="1:5">
      <c r="A1131" s="1">
        <f>IF(kwyzy!J1131&gt;kwyzy!I1132,1,0)</f>
        <v>0</v>
      </c>
      <c r="C1131" s="10">
        <f>IF(kwyzy!J1131&gt;kwyzy!I1132,ABS(kwyzy!J1131-kwyzy!I1132),0)</f>
        <v>0</v>
      </c>
      <c r="D1131" s="11">
        <f>IF(kwyzy!K1131=kwyzy!K1132,1,0)</f>
        <v>0</v>
      </c>
      <c r="E1131" s="11">
        <f t="shared" si="0"/>
        <v>0</v>
      </c>
    </row>
    <row r="1132" ht="13.8" spans="1:5">
      <c r="A1132" s="1">
        <f>IF(kwyzy!J1132&gt;kwyzy!I1133,1,0)</f>
        <v>0</v>
      </c>
      <c r="C1132" s="10">
        <f>IF(kwyzy!J1132&gt;kwyzy!I1133,ABS(kwyzy!J1132-kwyzy!I1133),0)</f>
        <v>0</v>
      </c>
      <c r="D1132" s="11">
        <f>IF(kwyzy!K1132=kwyzy!K1133,1,0)</f>
        <v>0</v>
      </c>
      <c r="E1132" s="11">
        <f t="shared" si="0"/>
        <v>0</v>
      </c>
    </row>
    <row r="1133" ht="13.8" spans="1:5">
      <c r="A1133" s="1">
        <f>IF(kwyzy!J1133&gt;kwyzy!I1134,1,0)</f>
        <v>0</v>
      </c>
      <c r="C1133" s="10">
        <f>IF(kwyzy!J1133&gt;kwyzy!I1134,ABS(kwyzy!J1133-kwyzy!I1134),0)</f>
        <v>0</v>
      </c>
      <c r="D1133" s="11">
        <f>IF(kwyzy!K1133=kwyzy!K1134,1,0)</f>
        <v>1</v>
      </c>
      <c r="E1133" s="11">
        <f t="shared" si="0"/>
        <v>0</v>
      </c>
    </row>
    <row r="1134" ht="13.8" spans="1:5">
      <c r="A1134" s="1">
        <f>IF(kwyzy!J1134&gt;kwyzy!I1135,1,0)</f>
        <v>1</v>
      </c>
      <c r="C1134" s="10">
        <f>IF(kwyzy!J1134&gt;kwyzy!I1135,ABS(kwyzy!J1134-kwyzy!I1135),0)</f>
        <v>24</v>
      </c>
      <c r="D1134" s="11">
        <f>IF(kwyzy!K1134=kwyzy!K1135,1,0)</f>
        <v>1</v>
      </c>
      <c r="E1134" s="11">
        <f t="shared" si="0"/>
        <v>24</v>
      </c>
    </row>
    <row r="1135" ht="13.8" spans="1:5">
      <c r="A1135" s="1">
        <f>IF(kwyzy!J1135&gt;kwyzy!I1136,1,0)</f>
        <v>0</v>
      </c>
      <c r="C1135" s="10">
        <f>IF(kwyzy!J1135&gt;kwyzy!I1136,ABS(kwyzy!J1135-kwyzy!I1136),0)</f>
        <v>0</v>
      </c>
      <c r="D1135" s="11">
        <f>IF(kwyzy!K1135=kwyzy!K1136,1,0)</f>
        <v>1</v>
      </c>
      <c r="E1135" s="11">
        <f t="shared" si="0"/>
        <v>0</v>
      </c>
    </row>
    <row r="1136" ht="13.8" spans="1:5">
      <c r="A1136" s="1">
        <f>IF(kwyzy!J1136&gt;kwyzy!I1137,1,0)</f>
        <v>0</v>
      </c>
      <c r="C1136" s="10">
        <f>IF(kwyzy!J1136&gt;kwyzy!I1137,ABS(kwyzy!J1136-kwyzy!I1137),0)</f>
        <v>0</v>
      </c>
      <c r="D1136" s="11">
        <f>IF(kwyzy!K1136=kwyzy!K1137,1,0)</f>
        <v>1</v>
      </c>
      <c r="E1136" s="11">
        <f t="shared" si="0"/>
        <v>0</v>
      </c>
    </row>
    <row r="1137" ht="13.8" spans="1:5">
      <c r="A1137" s="1">
        <f>IF(kwyzy!J1137&gt;kwyzy!I1138,1,0)</f>
        <v>0</v>
      </c>
      <c r="C1137" s="10">
        <f>IF(kwyzy!J1137&gt;kwyzy!I1138,ABS(kwyzy!J1137-kwyzy!I1138),0)</f>
        <v>0</v>
      </c>
      <c r="D1137" s="11">
        <f>IF(kwyzy!K1137=kwyzy!K1138,1,0)</f>
        <v>1</v>
      </c>
      <c r="E1137" s="11">
        <f t="shared" si="0"/>
        <v>0</v>
      </c>
    </row>
    <row r="1138" ht="13.8" spans="1:5">
      <c r="A1138" s="1">
        <f>IF(kwyzy!J1138&gt;kwyzy!I1139,1,0)</f>
        <v>0</v>
      </c>
      <c r="C1138" s="10">
        <f>IF(kwyzy!J1138&gt;kwyzy!I1139,ABS(kwyzy!J1138-kwyzy!I1139),0)</f>
        <v>0</v>
      </c>
      <c r="D1138" s="11">
        <f>IF(kwyzy!K1138=kwyzy!K1139,1,0)</f>
        <v>1</v>
      </c>
      <c r="E1138" s="11">
        <f t="shared" si="0"/>
        <v>0</v>
      </c>
    </row>
    <row r="1139" ht="13.8" spans="1:5">
      <c r="A1139" s="1">
        <f>IF(kwyzy!J1139&gt;kwyzy!I1140,1,0)</f>
        <v>0</v>
      </c>
      <c r="C1139" s="10">
        <f>IF(kwyzy!J1139&gt;kwyzy!I1140,ABS(kwyzy!J1139-kwyzy!I1140),0)</f>
        <v>0</v>
      </c>
      <c r="D1139" s="11">
        <f>IF(kwyzy!K1139=kwyzy!K1140,1,0)</f>
        <v>0</v>
      </c>
      <c r="E1139" s="11">
        <f t="shared" si="0"/>
        <v>0</v>
      </c>
    </row>
    <row r="1140" ht="13.8" spans="1:5">
      <c r="A1140" s="1">
        <f>IF(kwyzy!J1140&gt;kwyzy!I1141,1,0)</f>
        <v>0</v>
      </c>
      <c r="C1140" s="10">
        <f>IF(kwyzy!J1140&gt;kwyzy!I1141,ABS(kwyzy!J1140-kwyzy!I1141),0)</f>
        <v>0</v>
      </c>
      <c r="D1140" s="11">
        <f>IF(kwyzy!K1140=kwyzy!K1141,1,0)</f>
        <v>0</v>
      </c>
      <c r="E1140" s="11">
        <f t="shared" si="0"/>
        <v>0</v>
      </c>
    </row>
    <row r="1141" ht="13.8" spans="1:5">
      <c r="A1141" s="1">
        <f>IF(kwyzy!J1141&gt;kwyzy!I1142,1,0)</f>
        <v>0</v>
      </c>
      <c r="C1141" s="10">
        <f>IF(kwyzy!J1141&gt;kwyzy!I1142,ABS(kwyzy!J1141-kwyzy!I1142),0)</f>
        <v>0</v>
      </c>
      <c r="D1141" s="11">
        <f>IF(kwyzy!K1141=kwyzy!K1142,1,0)</f>
        <v>1</v>
      </c>
      <c r="E1141" s="11">
        <f t="shared" si="0"/>
        <v>0</v>
      </c>
    </row>
    <row r="1142" ht="13.8" spans="1:5">
      <c r="A1142" s="1">
        <f>IF(kwyzy!J1142&gt;kwyzy!I1143,1,0)</f>
        <v>0</v>
      </c>
      <c r="C1142" s="10">
        <f>IF(kwyzy!J1142&gt;kwyzy!I1143,ABS(kwyzy!J1142-kwyzy!I1143),0)</f>
        <v>0</v>
      </c>
      <c r="D1142" s="11">
        <f>IF(kwyzy!K1142=kwyzy!K1143,1,0)</f>
        <v>1</v>
      </c>
      <c r="E1142" s="11">
        <f t="shared" si="0"/>
        <v>0</v>
      </c>
    </row>
    <row r="1143" ht="13.8" spans="1:5">
      <c r="A1143" s="1">
        <f>IF(kwyzy!J1143&gt;kwyzy!I1144,1,0)</f>
        <v>0</v>
      </c>
      <c r="C1143" s="10">
        <f>IF(kwyzy!J1143&gt;kwyzy!I1144,ABS(kwyzy!J1143-kwyzy!I1144),0)</f>
        <v>0</v>
      </c>
      <c r="D1143" s="11">
        <f>IF(kwyzy!K1143=kwyzy!K1144,1,0)</f>
        <v>1</v>
      </c>
      <c r="E1143" s="11">
        <f t="shared" si="0"/>
        <v>0</v>
      </c>
    </row>
    <row r="1144" ht="13.8" spans="1:5">
      <c r="A1144" s="1">
        <f>IF(kwyzy!J1144&gt;kwyzy!I1145,1,0)</f>
        <v>1</v>
      </c>
      <c r="C1144" s="10">
        <f>IF(kwyzy!J1144&gt;kwyzy!I1145,ABS(kwyzy!J1144-kwyzy!I1145),0)</f>
        <v>3</v>
      </c>
      <c r="D1144" s="11">
        <f>IF(kwyzy!K1144=kwyzy!K1145,1,0)</f>
        <v>1</v>
      </c>
      <c r="E1144" s="11">
        <f t="shared" si="0"/>
        <v>3</v>
      </c>
    </row>
    <row r="1145" ht="13.8" spans="1:5">
      <c r="A1145" s="1">
        <f>IF(kwyzy!J1145&gt;kwyzy!I1146,1,0)</f>
        <v>1</v>
      </c>
      <c r="C1145" s="10">
        <f>IF(kwyzy!J1145&gt;kwyzy!I1146,ABS(kwyzy!J1145-kwyzy!I1146),0)</f>
        <v>30488</v>
      </c>
      <c r="D1145" s="11">
        <f>IF(kwyzy!K1145=kwyzy!K1146,1,0)</f>
        <v>1</v>
      </c>
      <c r="E1145" s="11">
        <f t="shared" si="0"/>
        <v>30488</v>
      </c>
    </row>
    <row r="1146" ht="13.8" spans="1:5">
      <c r="A1146" s="1">
        <f>IF(kwyzy!J1146&gt;kwyzy!I1147,1,0)</f>
        <v>0</v>
      </c>
      <c r="C1146" s="10">
        <f>IF(kwyzy!J1146&gt;kwyzy!I1147,ABS(kwyzy!J1146-kwyzy!I1147),0)</f>
        <v>0</v>
      </c>
      <c r="D1146" s="11">
        <f>IF(kwyzy!K1146=kwyzy!K1147,1,0)</f>
        <v>1</v>
      </c>
      <c r="E1146" s="11">
        <f t="shared" si="0"/>
        <v>0</v>
      </c>
    </row>
    <row r="1147" ht="13.8" spans="1:5">
      <c r="A1147" s="1">
        <f>IF(kwyzy!J1147&gt;kwyzy!I1148,1,0)</f>
        <v>0</v>
      </c>
      <c r="C1147" s="10">
        <f>IF(kwyzy!J1147&gt;kwyzy!I1148,ABS(kwyzy!J1147-kwyzy!I1148),0)</f>
        <v>0</v>
      </c>
      <c r="D1147" s="11">
        <f>IF(kwyzy!K1147=kwyzy!K1148,1,0)</f>
        <v>1</v>
      </c>
      <c r="E1147" s="11">
        <f t="shared" si="0"/>
        <v>0</v>
      </c>
    </row>
    <row r="1148" ht="13.8" spans="1:5">
      <c r="A1148" s="1">
        <f>IF(kwyzy!J1148&gt;kwyzy!I1149,1,0)</f>
        <v>0</v>
      </c>
      <c r="C1148" s="10">
        <f>IF(kwyzy!J1148&gt;kwyzy!I1149,ABS(kwyzy!J1148-kwyzy!I1149),0)</f>
        <v>0</v>
      </c>
      <c r="D1148" s="11">
        <f>IF(kwyzy!K1148=kwyzy!K1149,1,0)</f>
        <v>1</v>
      </c>
      <c r="E1148" s="11">
        <f t="shared" si="0"/>
        <v>0</v>
      </c>
    </row>
    <row r="1149" ht="13.8" spans="1:5">
      <c r="A1149" s="1">
        <v>0</v>
      </c>
      <c r="C1149" s="10">
        <f>IF(kwyzy!J1149&gt;kwyzy!I1150,ABS(kwyzy!J1149-kwyzy!I1150),0)</f>
        <v>0</v>
      </c>
      <c r="D1149" s="11">
        <f>IF(kwyzy!K1149=kwyzy!K1150,1,0)</f>
        <v>0</v>
      </c>
      <c r="E1149" s="11">
        <f t="shared" si="0"/>
        <v>0</v>
      </c>
    </row>
    <row r="1150" ht="13.8" spans="1:5">
      <c r="A1150" s="1">
        <f>IF(kwyzy!J1150&gt;kwyzy!I1151,1,0)</f>
        <v>0</v>
      </c>
      <c r="C1150" s="10">
        <f>IF(kwyzy!J1150&gt;kwyzy!I1151,ABS(kwyzy!J1150-kwyzy!I1151),0)</f>
        <v>0</v>
      </c>
      <c r="D1150" s="11">
        <f>IF(kwyzy!K1150=kwyzy!K1151,1,0)</f>
        <v>1</v>
      </c>
      <c r="E1150" s="11">
        <f t="shared" si="0"/>
        <v>0</v>
      </c>
    </row>
    <row r="1151" ht="13.8" spans="1:5">
      <c r="A1151" s="1">
        <f>IF(kwyzy!J1151&gt;kwyzy!I1152,1,0)</f>
        <v>0</v>
      </c>
      <c r="C1151" s="10">
        <f>IF(kwyzy!J1151&gt;kwyzy!I1152,ABS(kwyzy!J1151-kwyzy!I1152),0)</f>
        <v>0</v>
      </c>
      <c r="D1151" s="11">
        <f>IF(kwyzy!K1151=kwyzy!K1152,1,0)</f>
        <v>0</v>
      </c>
      <c r="E1151" s="11">
        <f t="shared" si="0"/>
        <v>0</v>
      </c>
    </row>
    <row r="1152" ht="13.8" spans="1:5">
      <c r="A1152" s="1">
        <f>IF(kwyzy!J1152&gt;kwyzy!I1153,1,0)</f>
        <v>0</v>
      </c>
      <c r="C1152" s="10">
        <f>IF(kwyzy!J1152&gt;kwyzy!I1153,ABS(kwyzy!J1152-kwyzy!I1153),0)</f>
        <v>0</v>
      </c>
      <c r="D1152" s="11">
        <f>IF(kwyzy!K1152=kwyzy!K1153,1,0)</f>
        <v>0</v>
      </c>
      <c r="E1152" s="11">
        <f t="shared" si="0"/>
        <v>0</v>
      </c>
    </row>
    <row r="1153" ht="13.8" spans="1:5">
      <c r="A1153" s="1">
        <f>IF(kwyzy!J1153&gt;kwyzy!I1154,1,0)</f>
        <v>0</v>
      </c>
      <c r="C1153" s="10">
        <f>IF(kwyzy!J1153&gt;kwyzy!I1154,ABS(kwyzy!J1153-kwyzy!I1154),0)</f>
        <v>0</v>
      </c>
      <c r="D1153" s="11">
        <f>IF(kwyzy!K1153=kwyzy!K1154,1,0)</f>
        <v>0</v>
      </c>
      <c r="E1153" s="11">
        <f t="shared" si="0"/>
        <v>0</v>
      </c>
    </row>
    <row r="1154" ht="13.8" spans="1:5">
      <c r="A1154" s="1">
        <f>IF(kwyzy!J1154&gt;kwyzy!I1155,1,0)</f>
        <v>0</v>
      </c>
      <c r="C1154" s="10">
        <f>IF(kwyzy!J1154&gt;kwyzy!I1155,ABS(kwyzy!J1154-kwyzy!I1155),0)</f>
        <v>0</v>
      </c>
      <c r="D1154" s="11">
        <f>IF(kwyzy!K1154=kwyzy!K1155,1,0)</f>
        <v>0</v>
      </c>
      <c r="E1154" s="11">
        <f t="shared" si="0"/>
        <v>0</v>
      </c>
    </row>
    <row r="1155" ht="13.8" spans="1:5">
      <c r="A1155" s="1">
        <f>IF(kwyzy!J1155&gt;kwyzy!I1156,1,0)</f>
        <v>1</v>
      </c>
      <c r="C1155" s="10">
        <f>IF(kwyzy!J1155&gt;kwyzy!I1156,ABS(kwyzy!J1155-kwyzy!I1156),0)</f>
        <v>8991</v>
      </c>
      <c r="D1155" s="11">
        <f>IF(kwyzy!K1155=kwyzy!K1156,1,0)</f>
        <v>0</v>
      </c>
      <c r="E1155" s="11">
        <f t="shared" si="0"/>
        <v>0</v>
      </c>
    </row>
    <row r="1156" ht="13.8" spans="1:5">
      <c r="A1156" s="1">
        <f>IF(kwyzy!J1156&gt;kwyzy!I1157,1,0)</f>
        <v>1</v>
      </c>
      <c r="C1156" s="10">
        <f>IF(kwyzy!J1156&gt;kwyzy!I1157,ABS(kwyzy!J1156-kwyzy!I1157),0)</f>
        <v>76</v>
      </c>
      <c r="D1156" s="11">
        <f>IF(kwyzy!K1156=kwyzy!K1157,1,0)</f>
        <v>1</v>
      </c>
      <c r="E1156" s="11">
        <f t="shared" si="0"/>
        <v>76</v>
      </c>
    </row>
    <row r="1157" ht="13.8" spans="1:5">
      <c r="A1157" s="1">
        <f>IF(kwyzy!J1157&gt;kwyzy!I1158,1,0)</f>
        <v>1</v>
      </c>
      <c r="C1157" s="10">
        <f>IF(kwyzy!J1157&gt;kwyzy!I1158,ABS(kwyzy!J1157-kwyzy!I1158),0)</f>
        <v>312</v>
      </c>
      <c r="D1157" s="11">
        <f>IF(kwyzy!K1157=kwyzy!K1158,1,0)</f>
        <v>1</v>
      </c>
      <c r="E1157" s="11">
        <f t="shared" si="0"/>
        <v>312</v>
      </c>
    </row>
    <row r="1158" ht="13.8" spans="1:5">
      <c r="A1158" s="1">
        <f>IF(kwyzy!J1158&gt;kwyzy!I1159,1,0)</f>
        <v>0</v>
      </c>
      <c r="C1158" s="10">
        <f>IF(kwyzy!J1158&gt;kwyzy!I1159,ABS(kwyzy!J1158-kwyzy!I1159),0)</f>
        <v>0</v>
      </c>
      <c r="D1158" s="11">
        <f>IF(kwyzy!K1158=kwyzy!K1159,1,0)</f>
        <v>1</v>
      </c>
      <c r="E1158" s="11">
        <f t="shared" si="0"/>
        <v>0</v>
      </c>
    </row>
    <row r="1159" ht="13.8" spans="1:5">
      <c r="A1159" s="1">
        <f>IF(kwyzy!J1159&gt;kwyzy!I1160,1,0)</f>
        <v>0</v>
      </c>
      <c r="C1159" s="10">
        <f>IF(kwyzy!J1159&gt;kwyzy!I1160,ABS(kwyzy!J1159-kwyzy!I1160),0)</f>
        <v>0</v>
      </c>
      <c r="D1159" s="11">
        <f>IF(kwyzy!K1159=kwyzy!K1160,1,0)</f>
        <v>1</v>
      </c>
      <c r="E1159" s="11">
        <f t="shared" si="0"/>
        <v>0</v>
      </c>
    </row>
    <row r="1160" ht="13.8" spans="1:5">
      <c r="A1160" s="1">
        <f>IF(kwyzy!J1160&gt;kwyzy!I1161,1,0)</f>
        <v>0</v>
      </c>
      <c r="C1160" s="10">
        <f>IF(kwyzy!J1160&gt;kwyzy!I1161,ABS(kwyzy!J1160-kwyzy!I1161),0)</f>
        <v>0</v>
      </c>
      <c r="D1160" s="11">
        <f>IF(kwyzy!K1160=kwyzy!K1161,1,0)</f>
        <v>1</v>
      </c>
      <c r="E1160" s="11">
        <f t="shared" si="0"/>
        <v>0</v>
      </c>
    </row>
    <row r="1161" ht="13.8" spans="1:5">
      <c r="A1161" s="1">
        <f>IF(kwyzy!J1161&gt;kwyzy!I1162,1,0)</f>
        <v>0</v>
      </c>
      <c r="C1161" s="10">
        <f>IF(kwyzy!J1161&gt;kwyzy!I1162,ABS(kwyzy!J1161-kwyzy!I1162),0)</f>
        <v>0</v>
      </c>
      <c r="D1161" s="11">
        <f>IF(kwyzy!K1161=kwyzy!K1162,1,0)</f>
        <v>1</v>
      </c>
      <c r="E1161" s="11">
        <f t="shared" si="0"/>
        <v>0</v>
      </c>
    </row>
    <row r="1162" ht="13.8" spans="1:5">
      <c r="A1162" s="1">
        <f>IF(kwyzy!J1162&gt;kwyzy!I1163,1,0)</f>
        <v>0</v>
      </c>
      <c r="C1162" s="10">
        <f>IF(kwyzy!J1162&gt;kwyzy!I1163,ABS(kwyzy!J1162-kwyzy!I1163),0)</f>
        <v>0</v>
      </c>
      <c r="D1162" s="11">
        <f>IF(kwyzy!K1162=kwyzy!K1163,1,0)</f>
        <v>0</v>
      </c>
      <c r="E1162" s="11">
        <f t="shared" si="0"/>
        <v>0</v>
      </c>
    </row>
    <row r="1163" ht="13.8" spans="1:5">
      <c r="A1163" s="1">
        <f>IF(kwyzy!J1163&gt;kwyzy!I1164,1,0)</f>
        <v>0</v>
      </c>
      <c r="C1163" s="10">
        <f>IF(kwyzy!J1163&gt;kwyzy!I1164,ABS(kwyzy!J1163-kwyzy!I1164),0)</f>
        <v>0</v>
      </c>
      <c r="D1163" s="11">
        <f>IF(kwyzy!K1163=kwyzy!K1164,1,0)</f>
        <v>0</v>
      </c>
      <c r="E1163" s="11">
        <f t="shared" si="0"/>
        <v>0</v>
      </c>
    </row>
    <row r="1164" ht="13.8" spans="1:5">
      <c r="A1164" s="1">
        <f>IF(kwyzy!J1164&gt;kwyzy!I1165,1,0)</f>
        <v>0</v>
      </c>
      <c r="C1164" s="10">
        <f>IF(kwyzy!J1164&gt;kwyzy!I1165,ABS(kwyzy!J1164-kwyzy!I1165),0)</f>
        <v>0</v>
      </c>
      <c r="D1164" s="11">
        <v>1</v>
      </c>
      <c r="E1164" s="11">
        <f t="shared" si="0"/>
        <v>0</v>
      </c>
    </row>
    <row r="1165" ht="13.8" spans="1:5">
      <c r="A1165" s="1">
        <f>IF(kwyzy!J1165&gt;kwyzy!I1166,1,0)</f>
        <v>0</v>
      </c>
      <c r="C1165" s="10">
        <f>IF(kwyzy!J1165&gt;kwyzy!I1166,ABS(kwyzy!J1165-kwyzy!I1166),0)</f>
        <v>0</v>
      </c>
      <c r="D1165" s="11">
        <f>IF(kwyzy!K1165=kwyzy!K1166,1,0)</f>
        <v>1</v>
      </c>
      <c r="E1165" s="11">
        <f t="shared" si="0"/>
        <v>0</v>
      </c>
    </row>
    <row r="1166" ht="13.8" spans="1:5">
      <c r="A1166" s="1">
        <f>IF(kwyzy!J1166&gt;kwyzy!I1167,1,0)</f>
        <v>0</v>
      </c>
      <c r="C1166" s="10">
        <f>IF(kwyzy!J1166&gt;kwyzy!I1167,ABS(kwyzy!J1166-kwyzy!I1167),0)</f>
        <v>0</v>
      </c>
      <c r="D1166" s="11">
        <f>IF(kwyzy!K1166=kwyzy!K1167,1,0)</f>
        <v>0</v>
      </c>
      <c r="E1166" s="11">
        <f t="shared" si="0"/>
        <v>0</v>
      </c>
    </row>
    <row r="1167" ht="13.8" spans="1:5">
      <c r="A1167" s="1">
        <f>IF(kwyzy!J1167&gt;kwyzy!I1168,1,0)</f>
        <v>1</v>
      </c>
      <c r="C1167" s="10">
        <f>IF(kwyzy!J1167&gt;kwyzy!I1168,ABS(kwyzy!J1167-kwyzy!I1168),0)</f>
        <v>1004</v>
      </c>
      <c r="D1167" s="11">
        <f>IF(kwyzy!K1167=kwyzy!K1168,1,0)</f>
        <v>1</v>
      </c>
      <c r="E1167" s="11">
        <f t="shared" si="0"/>
        <v>1004</v>
      </c>
    </row>
    <row r="1168" ht="13.8" spans="1:5">
      <c r="A1168" s="1">
        <f>IF(kwyzy!J1168&gt;kwyzy!I1169,1,0)</f>
        <v>0</v>
      </c>
      <c r="C1168" s="10">
        <f>IF(kwyzy!J1168&gt;kwyzy!I1169,ABS(kwyzy!J1168-kwyzy!I1169),0)</f>
        <v>0</v>
      </c>
      <c r="D1168" s="11">
        <f>IF(kwyzy!K1168=kwyzy!K1169,1,0)</f>
        <v>0</v>
      </c>
      <c r="E1168" s="11">
        <f t="shared" si="0"/>
        <v>0</v>
      </c>
    </row>
    <row r="1169" ht="13.8" spans="1:5">
      <c r="A1169" s="1">
        <f>IF(kwyzy!J1169&gt;kwyzy!I1170,1,0)</f>
        <v>0</v>
      </c>
      <c r="C1169" s="10">
        <f>IF(kwyzy!J1169&gt;kwyzy!I1170,ABS(kwyzy!J1169-kwyzy!I1170),0)</f>
        <v>0</v>
      </c>
      <c r="D1169" s="11">
        <f>IF(kwyzy!K1169=kwyzy!K1170,1,0)</f>
        <v>1</v>
      </c>
      <c r="E1169" s="11">
        <f t="shared" si="0"/>
        <v>0</v>
      </c>
    </row>
    <row r="1170" ht="13.8" spans="1:5">
      <c r="A1170" s="1">
        <f>IF(kwyzy!J1170&gt;kwyzy!I1171,1,0)</f>
        <v>1</v>
      </c>
      <c r="C1170" s="10">
        <f>IF(kwyzy!J1170&gt;kwyzy!I1171,ABS(kwyzy!J1170-kwyzy!I1171),0)</f>
        <v>9</v>
      </c>
      <c r="D1170" s="11">
        <v>1</v>
      </c>
      <c r="E1170" s="11">
        <f t="shared" si="0"/>
        <v>9</v>
      </c>
    </row>
    <row r="1171" ht="13.8" spans="1:5">
      <c r="A1171" s="1">
        <f>IF(kwyzy!J1171&gt;kwyzy!I1172,1,0)</f>
        <v>0</v>
      </c>
      <c r="C1171" s="10">
        <f>IF(kwyzy!J1171&gt;kwyzy!I1172,ABS(kwyzy!J1171-kwyzy!I1172),0)</f>
        <v>0</v>
      </c>
      <c r="D1171" s="11">
        <f>IF(kwyzy!K1171=kwyzy!K1172,1,0)</f>
        <v>1</v>
      </c>
      <c r="E1171" s="11">
        <f t="shared" si="0"/>
        <v>0</v>
      </c>
    </row>
    <row r="1172" ht="13.8" spans="1:5">
      <c r="A1172" s="1">
        <f>IF(kwyzy!J1172&gt;kwyzy!I1173,1,0)</f>
        <v>1</v>
      </c>
      <c r="C1172" s="10">
        <f>IF(kwyzy!J1172&gt;kwyzy!I1173,ABS(kwyzy!J1172-kwyzy!I1173),0)</f>
        <v>8</v>
      </c>
      <c r="D1172" s="11">
        <f>IF(kwyzy!K1172=kwyzy!K1173,1,0)</f>
        <v>0</v>
      </c>
      <c r="E1172" s="11">
        <f t="shared" si="0"/>
        <v>0</v>
      </c>
    </row>
    <row r="1173" ht="13.8" spans="1:5">
      <c r="A1173" s="1">
        <f>IF(kwyzy!J1173&gt;kwyzy!I1174,1,0)</f>
        <v>0</v>
      </c>
      <c r="C1173" s="10">
        <f>IF(kwyzy!J1173&gt;kwyzy!I1174,ABS(kwyzy!J1173-kwyzy!I1174),0)</f>
        <v>0</v>
      </c>
      <c r="D1173" s="11">
        <f>IF(kwyzy!K1173=kwyzy!K1174,1,0)</f>
        <v>1</v>
      </c>
      <c r="E1173" s="11">
        <f t="shared" si="0"/>
        <v>0</v>
      </c>
    </row>
    <row r="1174" ht="13.8" spans="1:5">
      <c r="A1174" s="1">
        <f>IF(kwyzy!J1174&gt;kwyzy!I1175,1,0)</f>
        <v>0</v>
      </c>
      <c r="C1174" s="10">
        <f>IF(kwyzy!J1174&gt;kwyzy!I1175,ABS(kwyzy!J1174-kwyzy!I1175),0)</f>
        <v>0</v>
      </c>
      <c r="D1174" s="11">
        <f>IF(kwyzy!K1174=kwyzy!K1175,1,0)</f>
        <v>0</v>
      </c>
      <c r="E1174" s="11">
        <f t="shared" si="0"/>
        <v>0</v>
      </c>
    </row>
    <row r="1175" ht="13.8" spans="1:5">
      <c r="A1175" s="1">
        <f>IF(kwyzy!J1175&gt;kwyzy!I1176,1,0)</f>
        <v>0</v>
      </c>
      <c r="C1175" s="10">
        <f>IF(kwyzy!J1175&gt;kwyzy!I1176,ABS(kwyzy!J1175-kwyzy!I1176),0)</f>
        <v>0</v>
      </c>
      <c r="D1175" s="11">
        <f>IF(kwyzy!K1175=kwyzy!K1176,1,0)</f>
        <v>1</v>
      </c>
      <c r="E1175" s="11">
        <f t="shared" si="0"/>
        <v>0</v>
      </c>
    </row>
    <row r="1176" ht="13.8" spans="1:5">
      <c r="A1176" s="1">
        <f>IF(kwyzy!J1176&gt;kwyzy!I1177,1,0)</f>
        <v>0</v>
      </c>
      <c r="C1176" s="10">
        <f>IF(kwyzy!J1176&gt;kwyzy!I1177,ABS(kwyzy!J1176-kwyzy!I1177),0)</f>
        <v>0</v>
      </c>
      <c r="D1176" s="11">
        <f>IF(kwyzy!K1176=kwyzy!K1177,1,0)</f>
        <v>1</v>
      </c>
      <c r="E1176" s="11">
        <f t="shared" si="0"/>
        <v>0</v>
      </c>
    </row>
    <row r="1177" ht="13.8" spans="1:5">
      <c r="A1177" s="1">
        <f>IF(kwyzy!J1177&gt;kwyzy!I1178,1,0)</f>
        <v>0</v>
      </c>
      <c r="C1177" s="10">
        <f>IF(kwyzy!J1177&gt;kwyzy!I1178,ABS(kwyzy!J1177-kwyzy!I1178),0)</f>
        <v>0</v>
      </c>
      <c r="D1177" s="11">
        <f>IF(kwyzy!K1177=kwyzy!K1178,1,0)</f>
        <v>1</v>
      </c>
      <c r="E1177" s="11">
        <f t="shared" si="0"/>
        <v>0</v>
      </c>
    </row>
    <row r="1178" ht="13.8" spans="1:5">
      <c r="A1178" s="1">
        <f>IF(kwyzy!J1178&gt;kwyzy!I1179,1,0)</f>
        <v>1</v>
      </c>
      <c r="C1178" s="10">
        <f>IF(kwyzy!J1178&gt;kwyzy!I1179,ABS(kwyzy!J1178-kwyzy!I1179),0)</f>
        <v>10992</v>
      </c>
      <c r="D1178" s="11">
        <f>IF(kwyzy!K1178=kwyzy!K1179,1,0)</f>
        <v>1</v>
      </c>
      <c r="E1178" s="11">
        <f t="shared" si="0"/>
        <v>10992</v>
      </c>
    </row>
    <row r="1179" ht="13.8" spans="1:5">
      <c r="A1179" s="1">
        <f>IF(kwyzy!J1179&gt;kwyzy!I1180,1,0)</f>
        <v>0</v>
      </c>
      <c r="C1179" s="10">
        <f>IF(kwyzy!J1179&gt;kwyzy!I1180,ABS(kwyzy!J1179-kwyzy!I1180),0)</f>
        <v>0</v>
      </c>
      <c r="D1179" s="11">
        <f>IF(kwyzy!K1179=kwyzy!K1180,1,0)</f>
        <v>1</v>
      </c>
      <c r="E1179" s="11">
        <f t="shared" si="0"/>
        <v>0</v>
      </c>
    </row>
    <row r="1180" ht="13.8" spans="1:5">
      <c r="A1180" s="1">
        <f>IF(kwyzy!J1180&gt;kwyzy!I1181,1,0)</f>
        <v>1</v>
      </c>
      <c r="C1180" s="10">
        <f>IF(kwyzy!J1180&gt;kwyzy!I1181,ABS(kwyzy!J1180-kwyzy!I1181),0)</f>
        <v>22</v>
      </c>
      <c r="D1180" s="11">
        <f>IF(kwyzy!K1180=kwyzy!K1181,1,0)</f>
        <v>1</v>
      </c>
      <c r="E1180" s="11">
        <f t="shared" si="0"/>
        <v>22</v>
      </c>
    </row>
    <row r="1181" ht="13.8" spans="1:5">
      <c r="A1181" s="1">
        <f>IF(kwyzy!J1181&gt;kwyzy!I1182,1,0)</f>
        <v>0</v>
      </c>
      <c r="C1181" s="10">
        <f>IF(kwyzy!J1181&gt;kwyzy!I1182,ABS(kwyzy!J1181-kwyzy!I1182),0)</f>
        <v>0</v>
      </c>
      <c r="D1181" s="11">
        <f>IF(kwyzy!K1181=kwyzy!K1182,1,0)</f>
        <v>0</v>
      </c>
      <c r="E1181" s="11">
        <f t="shared" si="0"/>
        <v>0</v>
      </c>
    </row>
    <row r="1182" ht="13.8" spans="1:5">
      <c r="A1182" s="1">
        <f>IF(kwyzy!J1182&gt;kwyzy!I1183,1,0)</f>
        <v>0</v>
      </c>
      <c r="C1182" s="10">
        <f>IF(kwyzy!J1182&gt;kwyzy!I1183,ABS(kwyzy!J1182-kwyzy!I1183),0)</f>
        <v>0</v>
      </c>
      <c r="D1182" s="11">
        <f>IF(kwyzy!K1182=kwyzy!K1183,1,0)</f>
        <v>0</v>
      </c>
      <c r="E1182" s="11">
        <f t="shared" si="0"/>
        <v>0</v>
      </c>
    </row>
    <row r="1183" ht="13.8" spans="1:5">
      <c r="A1183" s="1">
        <f>IF(kwyzy!J1183&gt;kwyzy!I1184,1,0)</f>
        <v>0</v>
      </c>
      <c r="C1183" s="10">
        <f>IF(kwyzy!J1183&gt;kwyzy!I1184,ABS(kwyzy!J1183-kwyzy!I1184),0)</f>
        <v>0</v>
      </c>
      <c r="D1183" s="11">
        <f>IF(kwyzy!K1183=kwyzy!K1184,1,0)</f>
        <v>1</v>
      </c>
      <c r="E1183" s="11">
        <f t="shared" si="0"/>
        <v>0</v>
      </c>
    </row>
    <row r="1184" ht="13.8" spans="1:5">
      <c r="A1184" s="1">
        <f>IF(kwyzy!J1184&gt;kwyzy!I1185,1,0)</f>
        <v>0</v>
      </c>
      <c r="C1184" s="10">
        <f>IF(kwyzy!J1184&gt;kwyzy!I1185,ABS(kwyzy!J1184-kwyzy!I1185),0)</f>
        <v>0</v>
      </c>
      <c r="D1184" s="11">
        <f>IF(kwyzy!K1184=kwyzy!K1185,1,0)</f>
        <v>1</v>
      </c>
      <c r="E1184" s="11">
        <f t="shared" si="0"/>
        <v>0</v>
      </c>
    </row>
    <row r="1185" ht="13.8" spans="1:5">
      <c r="A1185" s="1">
        <f>IF(kwyzy!J1185&gt;kwyzy!I1186,1,0)</f>
        <v>0</v>
      </c>
      <c r="C1185" s="10">
        <f>IF(kwyzy!J1185&gt;kwyzy!I1186,ABS(kwyzy!J1185-kwyzy!I1186),0)</f>
        <v>0</v>
      </c>
      <c r="D1185" s="11">
        <f>IF(kwyzy!K1185=kwyzy!K1186,1,0)</f>
        <v>0</v>
      </c>
      <c r="E1185" s="11">
        <f t="shared" si="0"/>
        <v>0</v>
      </c>
    </row>
    <row r="1186" ht="13.8" spans="1:5">
      <c r="A1186" s="1">
        <f>IF(kwyzy!J1186&gt;kwyzy!I1187,1,0)</f>
        <v>0</v>
      </c>
      <c r="C1186" s="10">
        <f>IF(kwyzy!J1186&gt;kwyzy!I1187,ABS(kwyzy!J1186-kwyzy!I1187),0)</f>
        <v>0</v>
      </c>
      <c r="D1186" s="11">
        <f>IF(kwyzy!K1186=kwyzy!K1187,1,0)</f>
        <v>0</v>
      </c>
      <c r="E1186" s="11">
        <f t="shared" si="0"/>
        <v>0</v>
      </c>
    </row>
    <row r="1187" ht="13.8" spans="1:5">
      <c r="A1187" s="1">
        <f>IF(kwyzy!J1187&gt;kwyzy!I1188,1,0)</f>
        <v>0</v>
      </c>
      <c r="C1187" s="10">
        <f>IF(kwyzy!J1187&gt;kwyzy!I1188,ABS(kwyzy!J1187-kwyzy!I1188),0)</f>
        <v>0</v>
      </c>
      <c r="D1187" s="11">
        <f>IF(kwyzy!K1187=kwyzy!K1188,1,0)</f>
        <v>0</v>
      </c>
      <c r="E1187" s="11">
        <f t="shared" si="0"/>
        <v>0</v>
      </c>
    </row>
    <row r="1188" ht="13.8" spans="1:5">
      <c r="A1188" s="1">
        <f>IF(kwyzy!J1188&gt;kwyzy!I1189,1,0)</f>
        <v>0</v>
      </c>
      <c r="C1188" s="10">
        <f>IF(kwyzy!J1188&gt;kwyzy!I1189,ABS(kwyzy!J1188-kwyzy!I1189),0)</f>
        <v>0</v>
      </c>
      <c r="D1188" s="11">
        <f>IF(kwyzy!K1188=kwyzy!K1189,1,0)</f>
        <v>0</v>
      </c>
      <c r="E1188" s="11">
        <f t="shared" si="0"/>
        <v>0</v>
      </c>
    </row>
    <row r="1189" ht="13.8" spans="1:5">
      <c r="A1189" s="1">
        <f>IF(kwyzy!J1189&gt;kwyzy!I1190,1,0)</f>
        <v>0</v>
      </c>
      <c r="C1189" s="10">
        <f>IF(kwyzy!J1189&gt;kwyzy!I1190,ABS(kwyzy!J1189-kwyzy!I1190),0)</f>
        <v>0</v>
      </c>
      <c r="D1189" s="11">
        <f>IF(kwyzy!K1189=kwyzy!K1190,1,0)</f>
        <v>0</v>
      </c>
      <c r="E1189" s="11">
        <f t="shared" si="0"/>
        <v>0</v>
      </c>
    </row>
    <row r="1190" ht="13.8" spans="1:5">
      <c r="A1190" s="1">
        <f>IF(kwyzy!J1190&gt;kwyzy!I1191,1,0)</f>
        <v>0</v>
      </c>
      <c r="C1190" s="10">
        <f>IF(kwyzy!J1190&gt;kwyzy!I1191,ABS(kwyzy!J1190-kwyzy!I1191),0)</f>
        <v>0</v>
      </c>
      <c r="D1190" s="11">
        <f>IF(kwyzy!K1190=kwyzy!K1191,1,0)</f>
        <v>1</v>
      </c>
      <c r="E1190" s="11">
        <f t="shared" si="0"/>
        <v>0</v>
      </c>
    </row>
    <row r="1191" ht="13.8" spans="1:5">
      <c r="A1191" s="1">
        <f>IF(kwyzy!J1191&gt;kwyzy!I1192,1,0)</f>
        <v>0</v>
      </c>
      <c r="C1191" s="10">
        <f>IF(kwyzy!J1191&gt;kwyzy!I1192,ABS(kwyzy!J1191-kwyzy!I1192),0)</f>
        <v>0</v>
      </c>
      <c r="D1191" s="11">
        <f>IF(kwyzy!K1191=kwyzy!K1192,1,0)</f>
        <v>1</v>
      </c>
      <c r="E1191" s="11">
        <f t="shared" si="0"/>
        <v>0</v>
      </c>
    </row>
    <row r="1192" ht="13.8" spans="1:5">
      <c r="A1192" s="1">
        <f>IF(kwyzy!J1192&gt;kwyzy!I1193,1,0)</f>
        <v>0</v>
      </c>
      <c r="C1192" s="10">
        <f>IF(kwyzy!J1192&gt;kwyzy!I1193,ABS(kwyzy!J1192-kwyzy!I1193),0)</f>
        <v>0</v>
      </c>
      <c r="D1192" s="11">
        <f>IF(kwyzy!K1192=kwyzy!K1193,1,0)</f>
        <v>1</v>
      </c>
      <c r="E1192" s="11">
        <f t="shared" si="0"/>
        <v>0</v>
      </c>
    </row>
    <row r="1193" ht="13.8" spans="1:5">
      <c r="A1193" s="1">
        <f>IF(kwyzy!J1193&gt;kwyzy!I1194,1,0)</f>
        <v>1</v>
      </c>
      <c r="C1193" s="10">
        <f>IF(kwyzy!J1193&gt;kwyzy!I1194,ABS(kwyzy!J1193-kwyzy!I1194),0)</f>
        <v>24</v>
      </c>
      <c r="D1193" s="11">
        <f>IF(kwyzy!K1193=kwyzy!K1194,1,0)</f>
        <v>1</v>
      </c>
      <c r="E1193" s="11">
        <f t="shared" si="0"/>
        <v>24</v>
      </c>
    </row>
    <row r="1194" ht="13.8" spans="1:5">
      <c r="A1194" s="1">
        <f>IF(kwyzy!J1194&gt;kwyzy!I1195,1,0)</f>
        <v>0</v>
      </c>
      <c r="C1194" s="10">
        <f>IF(kwyzy!J1194&gt;kwyzy!I1195,ABS(kwyzy!J1194-kwyzy!I1195),0)</f>
        <v>0</v>
      </c>
      <c r="D1194" s="11">
        <f>IF(kwyzy!K1194=kwyzy!K1195,1,0)</f>
        <v>1</v>
      </c>
      <c r="E1194" s="11">
        <f t="shared" si="0"/>
        <v>0</v>
      </c>
    </row>
    <row r="1195" ht="13.8" spans="1:5">
      <c r="A1195" s="1">
        <f>IF(kwyzy!J1195&gt;kwyzy!I1196,1,0)</f>
        <v>0</v>
      </c>
      <c r="C1195" s="10">
        <f>IF(kwyzy!J1195&gt;kwyzy!I1196,ABS(kwyzy!J1195-kwyzy!I1196),0)</f>
        <v>0</v>
      </c>
      <c r="D1195" s="11">
        <f>IF(kwyzy!K1195=kwyzy!K1196,1,0)</f>
        <v>1</v>
      </c>
      <c r="E1195" s="11">
        <f t="shared" si="0"/>
        <v>0</v>
      </c>
    </row>
    <row r="1196" ht="13.8" spans="1:5">
      <c r="A1196" s="1">
        <f>IF(kwyzy!J1196&gt;kwyzy!I1197,1,0)</f>
        <v>0</v>
      </c>
      <c r="C1196" s="10">
        <f>IF(kwyzy!J1196&gt;kwyzy!I1197,ABS(kwyzy!J1196-kwyzy!I1197),0)</f>
        <v>0</v>
      </c>
      <c r="D1196" s="11">
        <f>IF(kwyzy!K1196=kwyzy!K1197,1,0)</f>
        <v>0</v>
      </c>
      <c r="E1196" s="11">
        <f t="shared" si="0"/>
        <v>0</v>
      </c>
    </row>
    <row r="1197" ht="13.8" spans="1:5">
      <c r="A1197" s="1">
        <f>IF(kwyzy!J1197&gt;kwyzy!I1198,1,0)</f>
        <v>0</v>
      </c>
      <c r="C1197" s="10">
        <f>IF(kwyzy!J1197&gt;kwyzy!I1198,ABS(kwyzy!J1197-kwyzy!I1198),0)</f>
        <v>0</v>
      </c>
      <c r="D1197" s="11">
        <f>IF(kwyzy!K1197=kwyzy!K1198,1,0)</f>
        <v>1</v>
      </c>
      <c r="E1197" s="11">
        <f t="shared" si="0"/>
        <v>0</v>
      </c>
    </row>
    <row r="1198" ht="13.8" spans="1:5">
      <c r="A1198" s="1">
        <f>IF(kwyzy!J1198&gt;kwyzy!I1199,1,0)</f>
        <v>0</v>
      </c>
      <c r="C1198" s="10">
        <f>IF(kwyzy!J1198&gt;kwyzy!I1199,ABS(kwyzy!J1198-kwyzy!I1199),0)</f>
        <v>0</v>
      </c>
      <c r="D1198" s="11">
        <f>IF(kwyzy!K1198=kwyzy!K1199,1,0)</f>
        <v>1</v>
      </c>
      <c r="E1198" s="11">
        <f t="shared" si="0"/>
        <v>0</v>
      </c>
    </row>
    <row r="1199" ht="13.8" spans="1:5">
      <c r="A1199" s="1">
        <f>IF(kwyzy!J1199&gt;kwyzy!I1200,1,0)</f>
        <v>0</v>
      </c>
      <c r="C1199" s="10">
        <f>IF(kwyzy!J1199&gt;kwyzy!I1200,ABS(kwyzy!J1199-kwyzy!I1200),0)</f>
        <v>0</v>
      </c>
      <c r="D1199" s="11">
        <f>IF(kwyzy!K1199=kwyzy!K1200,1,0)</f>
        <v>0</v>
      </c>
      <c r="E1199" s="11">
        <f t="shared" si="0"/>
        <v>0</v>
      </c>
    </row>
    <row r="1200" ht="13.8" spans="1:5">
      <c r="A1200" s="1">
        <f>IF(kwyzy!J1200&gt;kwyzy!I1201,1,0)</f>
        <v>0</v>
      </c>
      <c r="C1200" s="10">
        <f>IF(kwyzy!J1200&gt;kwyzy!I1201,ABS(kwyzy!J1200-kwyzy!I1201),0)</f>
        <v>0</v>
      </c>
      <c r="D1200" s="11">
        <f>IF(kwyzy!K1200=kwyzy!K1201,1,0)</f>
        <v>1</v>
      </c>
      <c r="E1200" s="11">
        <f t="shared" si="0"/>
        <v>0</v>
      </c>
    </row>
    <row r="1201" ht="13.8" spans="1:5">
      <c r="A1201" s="1">
        <f>IF(kwyzy!J1201&gt;kwyzy!I1202,1,0)</f>
        <v>1</v>
      </c>
      <c r="C1201" s="10">
        <f>IF(kwyzy!J1201&gt;kwyzy!I1202,ABS(kwyzy!J1201-kwyzy!I1202),0)</f>
        <v>24001</v>
      </c>
      <c r="D1201" s="11">
        <f>IF(kwyzy!K1201=kwyzy!K1202,1,0)</f>
        <v>0</v>
      </c>
      <c r="E1201" s="11">
        <f t="shared" si="0"/>
        <v>0</v>
      </c>
    </row>
    <row r="1202" ht="13.8" spans="1:5">
      <c r="A1202" s="1">
        <f>IF(kwyzy!J1202&gt;kwyzy!I1203,1,0)</f>
        <v>0</v>
      </c>
      <c r="C1202" s="10">
        <f>IF(kwyzy!J1202&gt;kwyzy!I1203,ABS(kwyzy!J1202-kwyzy!I1203),0)</f>
        <v>0</v>
      </c>
      <c r="D1202" s="11">
        <f>IF(kwyzy!K1202=kwyzy!K1203,1,0)</f>
        <v>0</v>
      </c>
      <c r="E1202" s="11">
        <f t="shared" si="0"/>
        <v>0</v>
      </c>
    </row>
    <row r="1203" ht="13.8" spans="1:5">
      <c r="A1203" s="1">
        <f>IF(kwyzy!J1203&gt;kwyzy!I1204,1,0)</f>
        <v>0</v>
      </c>
      <c r="C1203" s="10">
        <f>IF(kwyzy!J1203&gt;kwyzy!I1204,ABS(kwyzy!J1203-kwyzy!I1204),0)</f>
        <v>0</v>
      </c>
      <c r="D1203" s="11">
        <f>IF(kwyzy!K1203=kwyzy!K1204,1,0)</f>
        <v>0</v>
      </c>
      <c r="E1203" s="11">
        <f t="shared" si="0"/>
        <v>0</v>
      </c>
    </row>
    <row r="1204" ht="13.8" spans="1:5">
      <c r="A1204" s="1">
        <f>IF(kwyzy!J1204&gt;kwyzy!I1205,1,0)</f>
        <v>0</v>
      </c>
      <c r="C1204" s="10">
        <f>IF(kwyzy!J1204&gt;kwyzy!I1205,ABS(kwyzy!J1204-kwyzy!I1205),0)</f>
        <v>0</v>
      </c>
      <c r="D1204" s="11">
        <f>IF(kwyzy!K1204=kwyzy!K1205,1,0)</f>
        <v>1</v>
      </c>
      <c r="E1204" s="11">
        <f t="shared" si="0"/>
        <v>0</v>
      </c>
    </row>
    <row r="1205" ht="13.8" spans="1:5">
      <c r="A1205" s="1">
        <f>IF(kwyzy!J1205&gt;kwyzy!I1206,1,0)</f>
        <v>0</v>
      </c>
      <c r="C1205" s="10">
        <f>IF(kwyzy!J1205&gt;kwyzy!I1206,ABS(kwyzy!J1205-kwyzy!I1206),0)</f>
        <v>0</v>
      </c>
      <c r="D1205" s="11">
        <f>IF(kwyzy!K1205=kwyzy!K1206,1,0)</f>
        <v>0</v>
      </c>
      <c r="E1205" s="11">
        <f t="shared" si="0"/>
        <v>0</v>
      </c>
    </row>
    <row r="1206" ht="13.8" spans="1:5">
      <c r="A1206" s="1">
        <f>IF(kwyzy!J1206&gt;kwyzy!I1207,1,0)</f>
        <v>0</v>
      </c>
      <c r="C1206" s="10">
        <f>IF(kwyzy!J1206&gt;kwyzy!I1207,ABS(kwyzy!J1206-kwyzy!I1207),0)</f>
        <v>0</v>
      </c>
      <c r="D1206" s="11">
        <f>IF(kwyzy!K1206=kwyzy!K1207,1,0)</f>
        <v>0</v>
      </c>
      <c r="E1206" s="11">
        <f t="shared" si="0"/>
        <v>0</v>
      </c>
    </row>
    <row r="1207" ht="13.8" spans="1:5">
      <c r="A1207" s="1">
        <f>IF(kwyzy!J1207&gt;kwyzy!I1208,1,0)</f>
        <v>0</v>
      </c>
      <c r="C1207" s="10">
        <f>IF(kwyzy!J1207&gt;kwyzy!I1208,ABS(kwyzy!J1207-kwyzy!I1208),0)</f>
        <v>0</v>
      </c>
      <c r="D1207" s="11">
        <f>IF(kwyzy!K1207=kwyzy!K1208,1,0)</f>
        <v>1</v>
      </c>
      <c r="E1207" s="11">
        <f t="shared" si="0"/>
        <v>0</v>
      </c>
    </row>
    <row r="1208" ht="13.8" spans="1:5">
      <c r="A1208" s="1">
        <f>IF(kwyzy!J1208&gt;kwyzy!I1209,1,0)</f>
        <v>0</v>
      </c>
      <c r="C1208" s="10">
        <f>IF(kwyzy!J1208&gt;kwyzy!I1209,ABS(kwyzy!J1208-kwyzy!I1209),0)</f>
        <v>0</v>
      </c>
      <c r="D1208" s="11">
        <f>IF(kwyzy!K1208=kwyzy!K1209,1,0)</f>
        <v>0</v>
      </c>
      <c r="E1208" s="11">
        <f t="shared" si="0"/>
        <v>0</v>
      </c>
    </row>
    <row r="1209" ht="13.8" spans="1:5">
      <c r="A1209" s="1">
        <f>IF(kwyzy!J1209&gt;kwyzy!I1210,1,0)</f>
        <v>0</v>
      </c>
      <c r="C1209" s="10">
        <f>IF(kwyzy!J1209&gt;kwyzy!I1210,ABS(kwyzy!J1209-kwyzy!I1210),0)</f>
        <v>0</v>
      </c>
      <c r="D1209" s="11">
        <f>IF(kwyzy!K1209=kwyzy!K1210,1,0)</f>
        <v>0</v>
      </c>
      <c r="E1209" s="11">
        <f t="shared" si="0"/>
        <v>0</v>
      </c>
    </row>
    <row r="1210" ht="13.8" spans="1:5">
      <c r="A1210" s="1">
        <f>IF(kwyzy!J1210&gt;kwyzy!I1211,1,0)</f>
        <v>0</v>
      </c>
      <c r="C1210" s="10">
        <f>IF(kwyzy!J1210&gt;kwyzy!I1211,ABS(kwyzy!J1210-kwyzy!I1211),0)</f>
        <v>0</v>
      </c>
      <c r="D1210" s="11">
        <f>IF(kwyzy!K1210=kwyzy!K1211,1,0)</f>
        <v>0</v>
      </c>
      <c r="E1210" s="11">
        <f t="shared" si="0"/>
        <v>0</v>
      </c>
    </row>
    <row r="1211" ht="13.8" spans="1:5">
      <c r="A1211" s="1">
        <f>IF(kwyzy!J1211&gt;kwyzy!I1212,1,0)</f>
        <v>1</v>
      </c>
      <c r="C1211" s="10">
        <f>IF(kwyzy!J1211&gt;kwyzy!I1212,ABS(kwyzy!J1211-kwyzy!I1212),0)</f>
        <v>5</v>
      </c>
      <c r="D1211" s="11">
        <f>IF(kwyzy!K1211=kwyzy!K1212,1,0)</f>
        <v>0</v>
      </c>
      <c r="E1211" s="11">
        <f t="shared" si="0"/>
        <v>0</v>
      </c>
    </row>
    <row r="1212" ht="13.8" spans="1:5">
      <c r="A1212" s="1">
        <f>IF(kwyzy!J1212&gt;kwyzy!I1213,1,0)</f>
        <v>0</v>
      </c>
      <c r="C1212" s="10">
        <f>IF(kwyzy!J1212&gt;kwyzy!I1213,ABS(kwyzy!J1212-kwyzy!I1213),0)</f>
        <v>0</v>
      </c>
      <c r="D1212" s="11">
        <f>IF(kwyzy!K1212=kwyzy!K1213,1,0)</f>
        <v>0</v>
      </c>
      <c r="E1212" s="11">
        <f t="shared" si="0"/>
        <v>0</v>
      </c>
    </row>
    <row r="1213" ht="13.8" spans="1:5">
      <c r="A1213" s="1">
        <f>IF(kwyzy!J1213&gt;kwyzy!I1214,1,0)</f>
        <v>0</v>
      </c>
      <c r="C1213" s="10">
        <f>IF(kwyzy!J1213&gt;kwyzy!I1214,ABS(kwyzy!J1213-kwyzy!I1214),0)</f>
        <v>0</v>
      </c>
      <c r="D1213" s="11">
        <f>IF(kwyzy!K1213=kwyzy!K1214,1,0)</f>
        <v>1</v>
      </c>
      <c r="E1213" s="11">
        <f t="shared" si="0"/>
        <v>0</v>
      </c>
    </row>
    <row r="1214" ht="13.8" spans="1:5">
      <c r="A1214" s="1">
        <f>IF(kwyzy!J1214&gt;kwyzy!I1215,1,0)</f>
        <v>0</v>
      </c>
      <c r="C1214" s="10">
        <f>IF(kwyzy!J1214&gt;kwyzy!I1215,ABS(kwyzy!J1214-kwyzy!I1215),0)</f>
        <v>0</v>
      </c>
      <c r="D1214" s="11">
        <f>IF(kwyzy!K1214=kwyzy!K1215,1,0)</f>
        <v>1</v>
      </c>
      <c r="E1214" s="11">
        <f t="shared" si="0"/>
        <v>0</v>
      </c>
    </row>
    <row r="1215" ht="13.8" spans="1:5">
      <c r="A1215" s="1">
        <f>IF(kwyzy!J1215&gt;kwyzy!I1216,1,0)</f>
        <v>1</v>
      </c>
      <c r="C1215" s="10">
        <f>IF(kwyzy!J1215&gt;kwyzy!I1216,ABS(kwyzy!J1215-kwyzy!I1216),0)</f>
        <v>27</v>
      </c>
      <c r="D1215" s="11">
        <f>IF(kwyzy!K1215=kwyzy!K1216,1,0)</f>
        <v>1</v>
      </c>
      <c r="E1215" s="11">
        <f t="shared" si="0"/>
        <v>27</v>
      </c>
    </row>
    <row r="1216" ht="13.8" spans="1:5">
      <c r="A1216" s="1">
        <f>IF(kwyzy!J1216&gt;kwyzy!I1217,1,0)</f>
        <v>0</v>
      </c>
      <c r="C1216" s="10">
        <f>IF(kwyzy!J1216&gt;kwyzy!I1217,ABS(kwyzy!J1216-kwyzy!I1217),0)</f>
        <v>0</v>
      </c>
      <c r="D1216" s="11">
        <f>IF(kwyzy!K1216=kwyzy!K1217,1,0)</f>
        <v>0</v>
      </c>
      <c r="E1216" s="11">
        <f t="shared" si="0"/>
        <v>0</v>
      </c>
    </row>
    <row r="1217" ht="13.8" spans="1:5">
      <c r="A1217" s="1">
        <f>IF(kwyzy!J1217&gt;kwyzy!I1218,1,0)</f>
        <v>0</v>
      </c>
      <c r="C1217" s="10">
        <f>IF(kwyzy!J1217&gt;kwyzy!I1218,ABS(kwyzy!J1217-kwyzy!I1218),0)</f>
        <v>0</v>
      </c>
      <c r="D1217" s="11">
        <f>IF(kwyzy!K1217=kwyzy!K1218,1,0)</f>
        <v>1</v>
      </c>
      <c r="E1217" s="11">
        <f t="shared" si="0"/>
        <v>0</v>
      </c>
    </row>
    <row r="1218" ht="13.8" spans="1:5">
      <c r="A1218" s="1">
        <f>IF(kwyzy!J1218&gt;kwyzy!I1219,1,0)</f>
        <v>0</v>
      </c>
      <c r="C1218" s="10">
        <f>IF(kwyzy!J1218&gt;kwyzy!I1219,ABS(kwyzy!J1218-kwyzy!I1219),0)</f>
        <v>0</v>
      </c>
      <c r="D1218" s="11">
        <f>IF(kwyzy!K1218=kwyzy!K1219,1,0)</f>
        <v>1</v>
      </c>
      <c r="E1218" s="11">
        <f t="shared" si="0"/>
        <v>0</v>
      </c>
    </row>
    <row r="1219" ht="13.8" spans="1:5">
      <c r="A1219" s="1">
        <f>IF(kwyzy!J1219&gt;kwyzy!I1220,1,0)</f>
        <v>0</v>
      </c>
      <c r="C1219" s="10">
        <f>IF(kwyzy!J1219&gt;kwyzy!I1220,ABS(kwyzy!J1219-kwyzy!I1220),0)</f>
        <v>0</v>
      </c>
      <c r="D1219" s="11">
        <f>IF(kwyzy!K1219=kwyzy!K1220,1,0)</f>
        <v>1</v>
      </c>
      <c r="E1219" s="11">
        <f t="shared" si="0"/>
        <v>0</v>
      </c>
    </row>
    <row r="1220" ht="13.8" spans="1:5">
      <c r="A1220" s="1">
        <f>IF(kwyzy!J1220&gt;kwyzy!I1221,1,0)</f>
        <v>1</v>
      </c>
      <c r="C1220" s="10">
        <f>IF(kwyzy!J1220&gt;kwyzy!I1221,ABS(kwyzy!J1220-kwyzy!I1221),0)</f>
        <v>19</v>
      </c>
      <c r="D1220" s="11">
        <f>IF(kwyzy!K1220=kwyzy!K1221,1,0)</f>
        <v>0</v>
      </c>
      <c r="E1220" s="11">
        <f t="shared" si="0"/>
        <v>0</v>
      </c>
    </row>
    <row r="1221" ht="13.8" spans="1:5">
      <c r="A1221" s="1">
        <f>IF(kwyzy!J1221&gt;kwyzy!I1222,1,0)</f>
        <v>0</v>
      </c>
      <c r="C1221" s="10">
        <f>IF(kwyzy!J1221&gt;kwyzy!I1222,ABS(kwyzy!J1221-kwyzy!I1222),0)</f>
        <v>0</v>
      </c>
      <c r="D1221" s="11">
        <f>IF(kwyzy!K1221=kwyzy!K1222,1,0)</f>
        <v>1</v>
      </c>
      <c r="E1221" s="11">
        <f t="shared" si="0"/>
        <v>0</v>
      </c>
    </row>
    <row r="1222" ht="13.8" spans="1:5">
      <c r="A1222" s="1">
        <f>IF(kwyzy!J1222&gt;kwyzy!I1223,1,0)</f>
        <v>0</v>
      </c>
      <c r="C1222" s="10">
        <f>IF(kwyzy!J1222&gt;kwyzy!I1223,ABS(kwyzy!J1222-kwyzy!I1223),0)</f>
        <v>0</v>
      </c>
      <c r="D1222" s="11">
        <f>IF(kwyzy!K1222=kwyzy!K1223,1,0)</f>
        <v>0</v>
      </c>
      <c r="E1222" s="11">
        <f t="shared" si="0"/>
        <v>0</v>
      </c>
    </row>
    <row r="1223" ht="13.8" spans="1:5">
      <c r="A1223" s="1">
        <f>IF(kwyzy!J1223&gt;kwyzy!I1224,1,0)</f>
        <v>0</v>
      </c>
      <c r="C1223" s="10">
        <f>IF(kwyzy!J1223&gt;kwyzy!I1224,ABS(kwyzy!J1223-kwyzy!I1224),0)</f>
        <v>0</v>
      </c>
      <c r="D1223" s="11">
        <f>IF(kwyzy!K1223=kwyzy!K1224,1,0)</f>
        <v>0</v>
      </c>
      <c r="E1223" s="11">
        <f t="shared" si="0"/>
        <v>0</v>
      </c>
    </row>
    <row r="1224" ht="13.8" spans="1:5">
      <c r="A1224" s="1">
        <f>IF(kwyzy!J1224&gt;kwyzy!I1225,1,0)</f>
        <v>0</v>
      </c>
      <c r="C1224" s="10">
        <f>IF(kwyzy!J1224&gt;kwyzy!I1225,ABS(kwyzy!J1224-kwyzy!I1225),0)</f>
        <v>0</v>
      </c>
      <c r="D1224" s="11">
        <f>IF(kwyzy!K1224=kwyzy!K1225,1,0)</f>
        <v>1</v>
      </c>
      <c r="E1224" s="11">
        <f t="shared" si="0"/>
        <v>0</v>
      </c>
    </row>
    <row r="1225" ht="13.8" spans="1:5">
      <c r="A1225" s="1">
        <v>1</v>
      </c>
      <c r="C1225" s="10">
        <f>IF(kwyzy!J1225&gt;kwyzy!I1226,ABS(kwyzy!J1225-kwyzy!I1226),0)</f>
        <v>24</v>
      </c>
      <c r="D1225" s="11">
        <f>IF(kwyzy!K1225=kwyzy!K1226,1,0)</f>
        <v>1</v>
      </c>
      <c r="E1225" s="11">
        <f t="shared" si="0"/>
        <v>24</v>
      </c>
    </row>
    <row r="1226" ht="13.8" spans="1:5">
      <c r="A1226" s="1">
        <f>IF(kwyzy!J1226&gt;kwyzy!I1227,1,0)</f>
        <v>0</v>
      </c>
      <c r="C1226" s="10">
        <f>IF(kwyzy!J1226&gt;kwyzy!I1227,ABS(kwyzy!J1226-kwyzy!I1227),0)</f>
        <v>0</v>
      </c>
      <c r="D1226" s="11">
        <f>IF(kwyzy!K1226=kwyzy!K1227,1,0)</f>
        <v>1</v>
      </c>
      <c r="E1226" s="11">
        <f t="shared" si="0"/>
        <v>0</v>
      </c>
    </row>
    <row r="1227" ht="13.8" spans="1:5">
      <c r="A1227" s="1">
        <f>IF(kwyzy!J1227&gt;kwyzy!I1228,1,0)</f>
        <v>0</v>
      </c>
      <c r="C1227" s="10">
        <f>IF(kwyzy!J1227&gt;kwyzy!I1228,ABS(kwyzy!J1227-kwyzy!I1228),0)</f>
        <v>0</v>
      </c>
      <c r="D1227" s="11">
        <f>IF(kwyzy!K1227=kwyzy!K1228,1,0)</f>
        <v>1</v>
      </c>
      <c r="E1227" s="11">
        <f t="shared" si="0"/>
        <v>0</v>
      </c>
    </row>
    <row r="1228" ht="13.8" spans="1:5">
      <c r="A1228" s="1">
        <f>IF(kwyzy!J1228&gt;kwyzy!I1229,1,0)</f>
        <v>0</v>
      </c>
      <c r="C1228" s="10">
        <f>IF(kwyzy!J1228&gt;kwyzy!I1229,ABS(kwyzy!J1228-kwyzy!I1229),0)</f>
        <v>0</v>
      </c>
      <c r="D1228" s="11">
        <f>IF(kwyzy!K1228=kwyzy!K1229,1,0)</f>
        <v>1</v>
      </c>
      <c r="E1228" s="11">
        <f t="shared" si="0"/>
        <v>0</v>
      </c>
    </row>
    <row r="1229" ht="13.8" spans="1:5">
      <c r="A1229" s="1">
        <f>IF(kwyzy!J1229&gt;kwyzy!I1230,1,0)</f>
        <v>0</v>
      </c>
      <c r="C1229" s="10">
        <f>IF(kwyzy!J1229&gt;kwyzy!I1230,ABS(kwyzy!J1229-kwyzy!I1230),0)</f>
        <v>0</v>
      </c>
      <c r="D1229" s="11">
        <f>IF(kwyzy!K1229=kwyzy!K1230,1,0)</f>
        <v>0</v>
      </c>
      <c r="E1229" s="11">
        <f t="shared" si="0"/>
        <v>0</v>
      </c>
    </row>
    <row r="1230" ht="13.8" spans="1:5">
      <c r="A1230" s="1">
        <f>IF(kwyzy!J1230&gt;kwyzy!I1231,1,0)</f>
        <v>1</v>
      </c>
      <c r="C1230" s="10">
        <f>IF(kwyzy!J1230&gt;kwyzy!I1231,ABS(kwyzy!J1230-kwyzy!I1231),0)</f>
        <v>49</v>
      </c>
      <c r="D1230" s="11">
        <f>IF(kwyzy!K1230=kwyzy!K1231,1,0)</f>
        <v>0</v>
      </c>
      <c r="E1230" s="11">
        <f t="shared" si="0"/>
        <v>0</v>
      </c>
    </row>
    <row r="1231" ht="13.8" spans="1:5">
      <c r="A1231" s="1">
        <f>IF(kwyzy!J1231&gt;kwyzy!I1232,1,0)</f>
        <v>0</v>
      </c>
      <c r="C1231" s="10">
        <f>IF(kwyzy!J1231&gt;kwyzy!I1232,ABS(kwyzy!J1231-kwyzy!I1232),0)</f>
        <v>0</v>
      </c>
      <c r="D1231" s="11">
        <f>IF(kwyzy!K1231=kwyzy!K1232,1,0)</f>
        <v>1</v>
      </c>
      <c r="E1231" s="11">
        <f t="shared" si="0"/>
        <v>0</v>
      </c>
    </row>
    <row r="1232" ht="13.8" spans="1:5">
      <c r="A1232" s="1">
        <f>IF(kwyzy!J1232&gt;kwyzy!I1233,1,0)</f>
        <v>0</v>
      </c>
      <c r="C1232" s="10">
        <f>IF(kwyzy!J1232&gt;kwyzy!I1233,ABS(kwyzy!J1232-kwyzy!I1233),0)</f>
        <v>0</v>
      </c>
      <c r="D1232" s="11">
        <f>IF(kwyzy!K1232=kwyzy!K1233,1,0)</f>
        <v>1</v>
      </c>
      <c r="E1232" s="11">
        <f t="shared" si="0"/>
        <v>0</v>
      </c>
    </row>
    <row r="1233" ht="13.8" spans="1:5">
      <c r="A1233" s="1">
        <f>IF(kwyzy!J1233&gt;kwyzy!I1234,1,0)</f>
        <v>0</v>
      </c>
      <c r="C1233" s="10">
        <f>IF(kwyzy!J1233&gt;kwyzy!I1234,ABS(kwyzy!J1233-kwyzy!I1234),0)</f>
        <v>0</v>
      </c>
      <c r="D1233" s="11">
        <f>IF(kwyzy!K1233=kwyzy!K1234,1,0)</f>
        <v>0</v>
      </c>
      <c r="E1233" s="11">
        <f t="shared" si="0"/>
        <v>0</v>
      </c>
    </row>
    <row r="1234" ht="13.8" spans="1:5">
      <c r="A1234" s="1">
        <f>IF(kwyzy!J1234&gt;kwyzy!I1235,1,0)</f>
        <v>1</v>
      </c>
      <c r="C1234" s="10">
        <f>IF(kwyzy!J1234&gt;kwyzy!I1235,ABS(kwyzy!J1234-kwyzy!I1235),0)</f>
        <v>27957</v>
      </c>
      <c r="D1234" s="11">
        <f>IF(kwyzy!K1234=kwyzy!K1235,1,0)</f>
        <v>1</v>
      </c>
      <c r="E1234" s="11">
        <f t="shared" si="0"/>
        <v>27957</v>
      </c>
    </row>
    <row r="1235" ht="13.8" spans="1:5">
      <c r="A1235" s="1">
        <f>IF(kwyzy!J1235&gt;kwyzy!I1236,1,0)</f>
        <v>0</v>
      </c>
      <c r="C1235" s="10">
        <f>IF(kwyzy!J1235&gt;kwyzy!I1236,ABS(kwyzy!J1235-kwyzy!I1236),0)</f>
        <v>0</v>
      </c>
      <c r="D1235" s="11">
        <f>IF(kwyzy!K1235=kwyzy!K1236,1,0)</f>
        <v>1</v>
      </c>
      <c r="E1235" s="11">
        <f t="shared" si="0"/>
        <v>0</v>
      </c>
    </row>
    <row r="1236" ht="13.8" spans="1:5">
      <c r="A1236" s="1">
        <f>IF(kwyzy!J1236&gt;kwyzy!I1237,1,0)</f>
        <v>0</v>
      </c>
      <c r="C1236" s="10">
        <f>IF(kwyzy!J1236&gt;kwyzy!I1237,ABS(kwyzy!J1236-kwyzy!I1237),0)</f>
        <v>0</v>
      </c>
      <c r="D1236" s="11">
        <f>IF(kwyzy!K1236=kwyzy!K1237,1,0)</f>
        <v>1</v>
      </c>
      <c r="E1236" s="11">
        <f t="shared" si="0"/>
        <v>0</v>
      </c>
    </row>
    <row r="1237" ht="13.8" spans="1:5">
      <c r="A1237" s="1">
        <f>IF(kwyzy!J1237&gt;kwyzy!I1238,1,0)</f>
        <v>0</v>
      </c>
      <c r="C1237" s="10">
        <f>IF(kwyzy!J1237&gt;kwyzy!I1238,ABS(kwyzy!J1237-kwyzy!I1238),0)</f>
        <v>0</v>
      </c>
      <c r="D1237" s="11">
        <f>IF(kwyzy!K1237=kwyzy!K1238,1,0)</f>
        <v>0</v>
      </c>
      <c r="E1237" s="11">
        <f t="shared" si="0"/>
        <v>0</v>
      </c>
    </row>
    <row r="1238" ht="13.8" spans="1:5">
      <c r="A1238" s="1">
        <f>IF(kwyzy!J1238&gt;kwyzy!I1239,1,0)</f>
        <v>0</v>
      </c>
      <c r="C1238" s="10">
        <f>IF(kwyzy!J1238&gt;kwyzy!I1239,ABS(kwyzy!J1238-kwyzy!I1239),0)</f>
        <v>0</v>
      </c>
      <c r="D1238" s="11">
        <f>IF(kwyzy!K1238=kwyzy!K1239,1,0)</f>
        <v>0</v>
      </c>
      <c r="E1238" s="11">
        <f t="shared" si="0"/>
        <v>0</v>
      </c>
    </row>
    <row r="1239" ht="13.8" spans="1:5">
      <c r="A1239" s="1">
        <f>IF(kwyzy!J1239&gt;kwyzy!I1240,1,0)</f>
        <v>0</v>
      </c>
      <c r="C1239" s="10">
        <f>IF(kwyzy!J1239&gt;kwyzy!I1240,ABS(kwyzy!J1239-kwyzy!I1240),0)</f>
        <v>0</v>
      </c>
      <c r="D1239" s="11">
        <f>IF(kwyzy!K1239=kwyzy!K1240,1,0)</f>
        <v>1</v>
      </c>
      <c r="E1239" s="11">
        <f t="shared" si="0"/>
        <v>0</v>
      </c>
    </row>
    <row r="1240" ht="13.8" spans="1:5">
      <c r="A1240" s="1">
        <f>IF(kwyzy!J1240&gt;kwyzy!I1241,1,0)</f>
        <v>1</v>
      </c>
      <c r="C1240" s="10">
        <f>IF(kwyzy!J1240&gt;kwyzy!I1241,ABS(kwyzy!J1240-kwyzy!I1241),0)</f>
        <v>39</v>
      </c>
      <c r="D1240" s="11">
        <f>IF(kwyzy!K1240=kwyzy!K1241,1,0)</f>
        <v>1</v>
      </c>
      <c r="E1240" s="11">
        <f t="shared" si="0"/>
        <v>39</v>
      </c>
    </row>
    <row r="1241" ht="13.8" spans="1:5">
      <c r="A1241" s="1">
        <f>IF(kwyzy!J1241&gt;kwyzy!I1242,1,0)</f>
        <v>0</v>
      </c>
      <c r="C1241" s="10">
        <f>IF(kwyzy!J1241&gt;kwyzy!I1242,ABS(kwyzy!J1241-kwyzy!I1242),0)</f>
        <v>0</v>
      </c>
      <c r="D1241" s="11">
        <f>IF(kwyzy!K1241=kwyzy!K1242,1,0)</f>
        <v>1</v>
      </c>
      <c r="E1241" s="11">
        <f t="shared" si="0"/>
        <v>0</v>
      </c>
    </row>
    <row r="1242" ht="13.8" spans="1:5">
      <c r="A1242" s="1">
        <f>IF(kwyzy!J1242&gt;kwyzy!I1243,1,0)</f>
        <v>0</v>
      </c>
      <c r="C1242" s="10">
        <f>IF(kwyzy!J1242&gt;kwyzy!I1243,ABS(kwyzy!J1242-kwyzy!I1243),0)</f>
        <v>0</v>
      </c>
      <c r="D1242" s="11">
        <f>IF(kwyzy!K1242=kwyzy!K1243,1,0)</f>
        <v>0</v>
      </c>
      <c r="E1242" s="11">
        <f t="shared" si="0"/>
        <v>0</v>
      </c>
    </row>
    <row r="1243" ht="13.8" spans="1:5">
      <c r="A1243" s="1">
        <f>IF(kwyzy!J1243&gt;kwyzy!I1244,1,0)</f>
        <v>0</v>
      </c>
      <c r="C1243" s="10">
        <f>IF(kwyzy!J1243&gt;kwyzy!I1244,ABS(kwyzy!J1243-kwyzy!I1244),0)</f>
        <v>0</v>
      </c>
      <c r="D1243" s="11">
        <f>IF(kwyzy!K1243=kwyzy!K1244,1,0)</f>
        <v>1</v>
      </c>
      <c r="E1243" s="11">
        <f t="shared" si="0"/>
        <v>0</v>
      </c>
    </row>
    <row r="1244" ht="13.8" spans="1:5">
      <c r="A1244" s="1">
        <f>IF(kwyzy!J1244&gt;kwyzy!I1245,1,0)</f>
        <v>0</v>
      </c>
      <c r="C1244" s="10">
        <f>IF(kwyzy!J1244&gt;kwyzy!I1245,ABS(kwyzy!J1244-kwyzy!I1245),0)</f>
        <v>0</v>
      </c>
      <c r="D1244" s="11">
        <f>IF(kwyzy!K1244=kwyzy!K1245,1,0)</f>
        <v>1</v>
      </c>
      <c r="E1244" s="11">
        <f t="shared" si="0"/>
        <v>0</v>
      </c>
    </row>
    <row r="1245" ht="13.8" spans="1:5">
      <c r="A1245" s="1">
        <f>IF(kwyzy!J1245&gt;kwyzy!I1246,1,0)</f>
        <v>1</v>
      </c>
      <c r="C1245" s="10">
        <f>IF(kwyzy!J1245&gt;kwyzy!I1246,ABS(kwyzy!J1245-kwyzy!I1246),0)</f>
        <v>10</v>
      </c>
      <c r="D1245" s="11">
        <f>IF(kwyzy!K1245=kwyzy!K1246,1,0)</f>
        <v>1</v>
      </c>
      <c r="E1245" s="11">
        <f t="shared" si="0"/>
        <v>10</v>
      </c>
    </row>
    <row r="1246" ht="13.8" spans="1:5">
      <c r="A1246" s="1">
        <f>IF(kwyzy!J1246&gt;kwyzy!I1247,1,0)</f>
        <v>1</v>
      </c>
      <c r="C1246" s="10">
        <f>IF(kwyzy!J1246&gt;kwyzy!I1247,ABS(kwyzy!J1246-kwyzy!I1247),0)</f>
        <v>3</v>
      </c>
      <c r="D1246" s="11">
        <f>IF(kwyzy!K1246=kwyzy!K1247,1,0)</f>
        <v>1</v>
      </c>
      <c r="E1246" s="11">
        <f t="shared" si="0"/>
        <v>3</v>
      </c>
    </row>
    <row r="1247" ht="13.8" spans="1:5">
      <c r="A1247" s="1">
        <f>IF(kwyzy!J1247&gt;kwyzy!I1248,1,0)</f>
        <v>0</v>
      </c>
      <c r="C1247" s="10">
        <f>IF(kwyzy!J1247&gt;kwyzy!I1248,ABS(kwyzy!J1247-kwyzy!I1248),0)</f>
        <v>0</v>
      </c>
      <c r="D1247" s="11">
        <f>IF(kwyzy!K1247=kwyzy!K1248,1,0)</f>
        <v>1</v>
      </c>
      <c r="E1247" s="11">
        <f t="shared" si="0"/>
        <v>0</v>
      </c>
    </row>
    <row r="1248" ht="13.8" spans="1:5">
      <c r="A1248" s="1">
        <f>IF(kwyzy!J1248&gt;kwyzy!I1249,1,0)</f>
        <v>0</v>
      </c>
      <c r="C1248" s="10">
        <f>IF(kwyzy!J1248&gt;kwyzy!I1249,ABS(kwyzy!J1248-kwyzy!I1249),0)</f>
        <v>0</v>
      </c>
      <c r="D1248" s="11">
        <f>IF(kwyzy!K1248=kwyzy!K1249,1,0)</f>
        <v>1</v>
      </c>
      <c r="E1248" s="11">
        <f t="shared" si="0"/>
        <v>0</v>
      </c>
    </row>
    <row r="1249" ht="13.8" spans="1:5">
      <c r="A1249" s="1">
        <f>IF(kwyzy!J1249&gt;kwyzy!I1250,1,0)</f>
        <v>0</v>
      </c>
      <c r="C1249" s="10">
        <f>IF(kwyzy!J1249&gt;kwyzy!I1250,ABS(kwyzy!J1249-kwyzy!I1250),0)</f>
        <v>0</v>
      </c>
      <c r="D1249" s="11">
        <f>IF(kwyzy!K1249=kwyzy!K1250,1,0)</f>
        <v>1</v>
      </c>
      <c r="E1249" s="11">
        <f t="shared" si="0"/>
        <v>0</v>
      </c>
    </row>
    <row r="1250" ht="13.8" spans="1:5">
      <c r="A1250" s="1">
        <f>IF(kwyzy!J1250&gt;kwyzy!I1251,1,0)</f>
        <v>0</v>
      </c>
      <c r="C1250" s="10">
        <f>IF(kwyzy!J1250&gt;kwyzy!I1251,ABS(kwyzy!J1250-kwyzy!I1251),0)</f>
        <v>0</v>
      </c>
      <c r="D1250" s="11">
        <f>IF(kwyzy!K1250=kwyzy!K1251,1,0)</f>
        <v>1</v>
      </c>
      <c r="E1250" s="11">
        <f t="shared" si="0"/>
        <v>0</v>
      </c>
    </row>
    <row r="1251" ht="13.8" spans="1:5">
      <c r="A1251" s="1">
        <f>IF(kwyzy!J1251&gt;kwyzy!I1252,1,0)</f>
        <v>0</v>
      </c>
      <c r="C1251" s="10">
        <f>IF(kwyzy!J1251&gt;kwyzy!I1252,ABS(kwyzy!J1251-kwyzy!I1252),0)</f>
        <v>0</v>
      </c>
      <c r="D1251" s="11">
        <f>IF(kwyzy!K1251=kwyzy!K1252,1,0)</f>
        <v>1</v>
      </c>
      <c r="E1251" s="11">
        <f t="shared" si="0"/>
        <v>0</v>
      </c>
    </row>
    <row r="1252" ht="13.8" spans="1:5">
      <c r="A1252" s="1">
        <f>IF(kwyzy!J1252&gt;kwyzy!I1253,1,0)</f>
        <v>0</v>
      </c>
      <c r="C1252" s="10">
        <f>IF(kwyzy!J1252&gt;kwyzy!I1253,ABS(kwyzy!J1252-kwyzy!I1253),0)</f>
        <v>0</v>
      </c>
      <c r="D1252" s="11">
        <f>IF(kwyzy!K1252=kwyzy!K1253,1,0)</f>
        <v>1</v>
      </c>
      <c r="E1252" s="11">
        <f t="shared" si="0"/>
        <v>0</v>
      </c>
    </row>
    <row r="1253" ht="13.8" spans="1:5">
      <c r="A1253" s="1">
        <f>IF(kwyzy!J1253&gt;kwyzy!I1254,1,0)</f>
        <v>1</v>
      </c>
      <c r="C1253" s="10">
        <f>IF(kwyzy!J1253&gt;kwyzy!I1254,ABS(kwyzy!J1253-kwyzy!I1254),0)</f>
        <v>3</v>
      </c>
      <c r="D1253" s="11">
        <f>IF(kwyzy!K1253=kwyzy!K1254,1,0)</f>
        <v>1</v>
      </c>
      <c r="E1253" s="11">
        <f t="shared" si="0"/>
        <v>3</v>
      </c>
    </row>
    <row r="1254" ht="13.8" spans="1:5">
      <c r="A1254" s="1">
        <f>IF(kwyzy!J1254&gt;kwyzy!I1255,1,0)</f>
        <v>0</v>
      </c>
      <c r="C1254" s="10">
        <f>IF(kwyzy!J1254&gt;kwyzy!I1255,ABS(kwyzy!J1254-kwyzy!I1255),0)</f>
        <v>0</v>
      </c>
      <c r="D1254" s="11">
        <f>IF(kwyzy!K1254=kwyzy!K1255,1,0)</f>
        <v>1</v>
      </c>
      <c r="E1254" s="11">
        <f t="shared" si="0"/>
        <v>0</v>
      </c>
    </row>
    <row r="1255" ht="13.8" spans="1:5">
      <c r="A1255" s="1">
        <f>IF(kwyzy!J1255&gt;kwyzy!I1256,1,0)</f>
        <v>0</v>
      </c>
      <c r="C1255" s="10">
        <f>IF(kwyzy!J1255&gt;kwyzy!I1256,ABS(kwyzy!J1255-kwyzy!I1256),0)</f>
        <v>0</v>
      </c>
      <c r="D1255" s="11">
        <f>IF(kwyzy!K1255=kwyzy!K1256,1,0)</f>
        <v>1</v>
      </c>
      <c r="E1255" s="11">
        <f t="shared" si="0"/>
        <v>0</v>
      </c>
    </row>
    <row r="1256" ht="13.8" spans="1:5">
      <c r="A1256" s="1">
        <f>IF(kwyzy!J1256&gt;kwyzy!I1257,1,0)</f>
        <v>0</v>
      </c>
      <c r="C1256" s="10">
        <f>IF(kwyzy!J1256&gt;kwyzy!I1257,ABS(kwyzy!J1256-kwyzy!I1257),0)</f>
        <v>0</v>
      </c>
      <c r="D1256" s="11">
        <f>IF(kwyzy!K1256=kwyzy!K1257,1,0)</f>
        <v>1</v>
      </c>
      <c r="E1256" s="11">
        <f t="shared" si="0"/>
        <v>0</v>
      </c>
    </row>
    <row r="1257" ht="13.8" spans="1:5">
      <c r="A1257" s="1">
        <f>IF(kwyzy!J1257&gt;kwyzy!I1258,1,0)</f>
        <v>0</v>
      </c>
      <c r="C1257" s="10">
        <f>IF(kwyzy!J1257&gt;kwyzy!I1258,ABS(kwyzy!J1257-kwyzy!I1258),0)</f>
        <v>0</v>
      </c>
      <c r="D1257" s="11">
        <f>IF(kwyzy!K1257=kwyzy!K1258,1,0)</f>
        <v>1</v>
      </c>
      <c r="E1257" s="11">
        <f t="shared" si="0"/>
        <v>0</v>
      </c>
    </row>
    <row r="1258" ht="13.8" spans="1:5">
      <c r="A1258" s="1">
        <f>IF(kwyzy!J1258&gt;kwyzy!I1259,1,0)</f>
        <v>0</v>
      </c>
      <c r="C1258" s="10">
        <f>IF(kwyzy!J1258&gt;kwyzy!I1259,ABS(kwyzy!J1258-kwyzy!I1259),0)</f>
        <v>0</v>
      </c>
      <c r="D1258" s="11">
        <f>IF(kwyzy!K1258=kwyzy!K1259,1,0)</f>
        <v>1</v>
      </c>
      <c r="E1258" s="11">
        <f t="shared" si="0"/>
        <v>0</v>
      </c>
    </row>
    <row r="1259" ht="13.8" spans="1:5">
      <c r="A1259" s="1">
        <f>IF(kwyzy!J1259&gt;kwyzy!I1260,1,0)</f>
        <v>0</v>
      </c>
      <c r="C1259" s="10">
        <f>IF(kwyzy!J1259&gt;kwyzy!I1260,ABS(kwyzy!J1259-kwyzy!I1260),0)</f>
        <v>0</v>
      </c>
      <c r="D1259" s="11">
        <f>IF(kwyzy!K1259=kwyzy!K1260,1,0)</f>
        <v>1</v>
      </c>
      <c r="E1259" s="11">
        <f t="shared" si="0"/>
        <v>0</v>
      </c>
    </row>
    <row r="1260" ht="13.8" spans="1:5">
      <c r="A1260" s="1">
        <f>IF(kwyzy!J1260&gt;kwyzy!I1261,1,0)</f>
        <v>1</v>
      </c>
      <c r="C1260" s="10">
        <f>IF(kwyzy!J1260&gt;kwyzy!I1261,ABS(kwyzy!J1260-kwyzy!I1261),0)</f>
        <v>3</v>
      </c>
      <c r="D1260" s="11">
        <f>IF(kwyzy!K1260=kwyzy!K1261,1,0)</f>
        <v>1</v>
      </c>
      <c r="E1260" s="11">
        <f t="shared" si="0"/>
        <v>3</v>
      </c>
    </row>
    <row r="1261" ht="13.8" spans="1:5">
      <c r="A1261" s="1">
        <f>IF(kwyzy!J1261&gt;kwyzy!I1262,1,0)</f>
        <v>0</v>
      </c>
      <c r="C1261" s="10">
        <f>IF(kwyzy!J1261&gt;kwyzy!I1262,ABS(kwyzy!J1261-kwyzy!I1262),0)</f>
        <v>0</v>
      </c>
      <c r="D1261" s="11">
        <f>IF(kwyzy!K1261=kwyzy!K1262,1,0)</f>
        <v>0</v>
      </c>
      <c r="E1261" s="11">
        <f t="shared" si="0"/>
        <v>0</v>
      </c>
    </row>
    <row r="1262" ht="13.8" spans="1:5">
      <c r="A1262" s="1">
        <f>IF(kwyzy!J1262&gt;kwyzy!I1263,1,0)</f>
        <v>0</v>
      </c>
      <c r="C1262" s="10">
        <f>IF(kwyzy!J1262&gt;kwyzy!I1263,ABS(kwyzy!J1262-kwyzy!I1263),0)</f>
        <v>0</v>
      </c>
      <c r="D1262" s="11">
        <f>IF(kwyzy!K1262=kwyzy!K1263,1,0)</f>
        <v>1</v>
      </c>
      <c r="E1262" s="11">
        <f t="shared" si="0"/>
        <v>0</v>
      </c>
    </row>
    <row r="1263" ht="13.8" spans="1:5">
      <c r="A1263" s="1">
        <f>IF(kwyzy!J1263&gt;kwyzy!I1264,1,0)</f>
        <v>0</v>
      </c>
      <c r="C1263" s="10">
        <f>IF(kwyzy!J1263&gt;kwyzy!I1264,ABS(kwyzy!J1263-kwyzy!I1264),0)</f>
        <v>0</v>
      </c>
      <c r="D1263" s="11">
        <f>IF(kwyzy!K1263=kwyzy!K1264,1,0)</f>
        <v>1</v>
      </c>
      <c r="E1263" s="11">
        <f t="shared" si="0"/>
        <v>0</v>
      </c>
    </row>
    <row r="1264" ht="13.8" spans="1:5">
      <c r="A1264" s="1">
        <f>IF(kwyzy!J1264&gt;kwyzy!I1265,1,0)</f>
        <v>0</v>
      </c>
      <c r="C1264" s="10">
        <f>IF(kwyzy!J1264&gt;kwyzy!I1265,ABS(kwyzy!J1264-kwyzy!I1265),0)</f>
        <v>0</v>
      </c>
      <c r="D1264" s="11">
        <f>IF(kwyzy!K1264=kwyzy!K1265,1,0)</f>
        <v>1</v>
      </c>
      <c r="E1264" s="11">
        <f t="shared" si="0"/>
        <v>0</v>
      </c>
    </row>
    <row r="1265" ht="13.8" spans="1:5">
      <c r="A1265" s="1">
        <f>IF(kwyzy!J1265&gt;kwyzy!I1266,1,0)</f>
        <v>0</v>
      </c>
      <c r="C1265" s="10">
        <f>IF(kwyzy!J1265&gt;kwyzy!I1266,ABS(kwyzy!J1265-kwyzy!I1266),0)</f>
        <v>0</v>
      </c>
      <c r="D1265" s="11">
        <f>IF(kwyzy!K1265=kwyzy!K1266,1,0)</f>
        <v>1</v>
      </c>
      <c r="E1265" s="11">
        <f t="shared" si="0"/>
        <v>0</v>
      </c>
    </row>
    <row r="1266" ht="13.8" spans="1:5">
      <c r="A1266" s="1">
        <f>IF(kwyzy!J1266&gt;kwyzy!I1267,1,0)</f>
        <v>0</v>
      </c>
      <c r="C1266" s="10">
        <f>IF(kwyzy!J1266&gt;kwyzy!I1267,ABS(kwyzy!J1266-kwyzy!I1267),0)</f>
        <v>0</v>
      </c>
      <c r="D1266" s="11">
        <f>IF(kwyzy!K1266=kwyzy!K1267,1,0)</f>
        <v>0</v>
      </c>
      <c r="E1266" s="11">
        <f t="shared" si="0"/>
        <v>0</v>
      </c>
    </row>
    <row r="1267" ht="13.8" spans="1:5">
      <c r="A1267" s="1">
        <f>IF(kwyzy!J1267&gt;kwyzy!I1268,1,0)</f>
        <v>0</v>
      </c>
      <c r="C1267" s="10">
        <f>IF(kwyzy!J1267&gt;kwyzy!I1268,ABS(kwyzy!J1267-kwyzy!I1268),0)</f>
        <v>0</v>
      </c>
      <c r="D1267" s="11">
        <f>IF(kwyzy!K1267=kwyzy!K1268,1,0)</f>
        <v>0</v>
      </c>
      <c r="E1267" s="11">
        <f t="shared" si="0"/>
        <v>0</v>
      </c>
    </row>
    <row r="1268" ht="13.8" spans="1:5">
      <c r="A1268" s="1">
        <f>IF(kwyzy!J1268&gt;kwyzy!I1269,1,0)</f>
        <v>1</v>
      </c>
      <c r="C1268" s="10">
        <f>IF(kwyzy!J1268&gt;kwyzy!I1269,ABS(kwyzy!J1268-kwyzy!I1269),0)</f>
        <v>187</v>
      </c>
      <c r="D1268" s="11">
        <f>IF(kwyzy!K1268=kwyzy!K1269,1,0)</f>
        <v>1</v>
      </c>
      <c r="E1268" s="11">
        <f t="shared" si="0"/>
        <v>187</v>
      </c>
    </row>
    <row r="1269" ht="13.8" spans="1:5">
      <c r="A1269" s="1">
        <f>IF(kwyzy!J1269&gt;kwyzy!I1270,1,0)</f>
        <v>0</v>
      </c>
      <c r="C1269" s="10">
        <f>IF(kwyzy!J1269&gt;kwyzy!I1270,ABS(kwyzy!J1269-kwyzy!I1270),0)</f>
        <v>0</v>
      </c>
      <c r="D1269" s="11">
        <f>IF(kwyzy!K1269=kwyzy!K1270,1,0)</f>
        <v>1</v>
      </c>
      <c r="E1269" s="11">
        <f t="shared" si="0"/>
        <v>0</v>
      </c>
    </row>
    <row r="1270" ht="13.8" spans="1:5">
      <c r="A1270" s="1">
        <f>IF(kwyzy!J1270&gt;kwyzy!I1271,1,0)</f>
        <v>0</v>
      </c>
      <c r="C1270" s="10">
        <f>IF(kwyzy!J1270&gt;kwyzy!I1271,ABS(kwyzy!J1270-kwyzy!I1271),0)</f>
        <v>0</v>
      </c>
      <c r="D1270" s="11">
        <f>IF(kwyzy!K1270=kwyzy!K1271,1,0)</f>
        <v>0</v>
      </c>
      <c r="E1270" s="11">
        <f t="shared" si="0"/>
        <v>0</v>
      </c>
    </row>
    <row r="1271" ht="13.8" spans="1:5">
      <c r="A1271" s="1">
        <f>IF(kwyzy!J1271&gt;kwyzy!I1272,1,0)</f>
        <v>0</v>
      </c>
      <c r="C1271" s="10">
        <f>IF(kwyzy!J1271&gt;kwyzy!I1272,ABS(kwyzy!J1271-kwyzy!I1272),0)</f>
        <v>0</v>
      </c>
      <c r="D1271" s="11">
        <f>IF(kwyzy!K1271=kwyzy!K1272,1,0)</f>
        <v>1</v>
      </c>
      <c r="E1271" s="11">
        <f t="shared" si="0"/>
        <v>0</v>
      </c>
    </row>
    <row r="1272" ht="13.8" spans="1:5">
      <c r="A1272" s="1">
        <f>IF(kwyzy!J1272&gt;kwyzy!I1273,1,0)</f>
        <v>0</v>
      </c>
      <c r="C1272" s="10">
        <f>IF(kwyzy!J1272&gt;kwyzy!I1273,ABS(kwyzy!J1272-kwyzy!I1273),0)</f>
        <v>0</v>
      </c>
      <c r="D1272" s="11">
        <f>IF(kwyzy!K1272=kwyzy!K1273,1,0)</f>
        <v>1</v>
      </c>
      <c r="E1272" s="11">
        <f t="shared" si="0"/>
        <v>0</v>
      </c>
    </row>
    <row r="1273" ht="13.8" spans="1:5">
      <c r="A1273" s="1">
        <f>IF(kwyzy!J1273&gt;kwyzy!I1274,1,0)</f>
        <v>0</v>
      </c>
      <c r="C1273" s="10">
        <f>IF(kwyzy!J1273&gt;kwyzy!I1274,ABS(kwyzy!J1273-kwyzy!I1274),0)</f>
        <v>0</v>
      </c>
      <c r="D1273" s="11">
        <f>IF(kwyzy!K1273=kwyzy!K1274,1,0)</f>
        <v>0</v>
      </c>
      <c r="E1273" s="11">
        <f t="shared" si="0"/>
        <v>0</v>
      </c>
    </row>
    <row r="1274" ht="13.8" spans="1:5">
      <c r="A1274" s="1">
        <f>IF(kwyzy!J1274&gt;kwyzy!I1275,1,0)</f>
        <v>1</v>
      </c>
      <c r="C1274" s="10">
        <f>IF(kwyzy!J1274&gt;kwyzy!I1275,ABS(kwyzy!J1274-kwyzy!I1275),0)</f>
        <v>111</v>
      </c>
      <c r="D1274" s="11">
        <f>IF(kwyzy!K1274=kwyzy!K1275,1,0)</f>
        <v>1</v>
      </c>
      <c r="E1274" s="11">
        <f t="shared" si="0"/>
        <v>111</v>
      </c>
    </row>
    <row r="1275" ht="13.8" spans="1:5">
      <c r="A1275" s="1">
        <f>IF(kwyzy!J1275&gt;kwyzy!I1276,1,0)</f>
        <v>0</v>
      </c>
      <c r="C1275" s="10">
        <f>IF(kwyzy!J1275&gt;kwyzy!I1276,ABS(kwyzy!J1275-kwyzy!I1276),0)</f>
        <v>0</v>
      </c>
      <c r="D1275" s="11">
        <f>IF(kwyzy!K1275=kwyzy!K1276,1,0)</f>
        <v>1</v>
      </c>
      <c r="E1275" s="11">
        <f t="shared" si="0"/>
        <v>0</v>
      </c>
    </row>
    <row r="1276" ht="13.8" spans="1:5">
      <c r="A1276" s="1">
        <f>IF(kwyzy!J1276&gt;kwyzy!I1277,1,0)</f>
        <v>0</v>
      </c>
      <c r="C1276" s="10">
        <f>IF(kwyzy!J1276&gt;kwyzy!I1277,ABS(kwyzy!J1276-kwyzy!I1277),0)</f>
        <v>0</v>
      </c>
      <c r="D1276" s="11">
        <f>IF(kwyzy!K1276=kwyzy!K1277,1,0)</f>
        <v>0</v>
      </c>
      <c r="E1276" s="11">
        <f t="shared" si="0"/>
        <v>0</v>
      </c>
    </row>
    <row r="1277" ht="13.8" spans="1:5">
      <c r="A1277" s="1">
        <f>IF(kwyzy!J1277&gt;kwyzy!I1278,1,0)</f>
        <v>0</v>
      </c>
      <c r="C1277" s="10">
        <f>IF(kwyzy!J1277&gt;kwyzy!I1278,ABS(kwyzy!J1277-kwyzy!I1278),0)</f>
        <v>0</v>
      </c>
      <c r="D1277" s="11">
        <f>IF(kwyzy!K1277=kwyzy!K1278,1,0)</f>
        <v>0</v>
      </c>
      <c r="E1277" s="11">
        <f t="shared" si="0"/>
        <v>0</v>
      </c>
    </row>
    <row r="1278" ht="13.8" spans="1:5">
      <c r="A1278" s="1">
        <f>IF(kwyzy!J1278&gt;kwyzy!I1279,1,0)</f>
        <v>0</v>
      </c>
      <c r="C1278" s="10">
        <f>IF(kwyzy!J1278&gt;kwyzy!I1279,ABS(kwyzy!J1278-kwyzy!I1279),0)</f>
        <v>0</v>
      </c>
      <c r="D1278" s="11">
        <f>IF(kwyzy!K1278=kwyzy!K1279,1,0)</f>
        <v>1</v>
      </c>
      <c r="E1278" s="11">
        <f t="shared" si="0"/>
        <v>0</v>
      </c>
    </row>
    <row r="1279" ht="13.8" spans="1:5">
      <c r="A1279" s="1">
        <f>IF(kwyzy!J1279&gt;kwyzy!I1280,1,0)</f>
        <v>0</v>
      </c>
      <c r="C1279" s="10">
        <f>IF(kwyzy!J1279&gt;kwyzy!I1280,ABS(kwyzy!J1279-kwyzy!I1280),0)</f>
        <v>0</v>
      </c>
      <c r="D1279" s="11">
        <v>0</v>
      </c>
      <c r="E1279" s="11">
        <f t="shared" si="0"/>
        <v>0</v>
      </c>
    </row>
    <row r="1280" ht="13.8" spans="1:5">
      <c r="A1280" s="1">
        <f>IF(kwyzy!J1280&gt;kwyzy!I1281,1,0)</f>
        <v>0</v>
      </c>
      <c r="C1280" s="10">
        <f>IF(kwyzy!J1280&gt;kwyzy!I1281,ABS(kwyzy!J1280-kwyzy!I1281),0)</f>
        <v>0</v>
      </c>
      <c r="D1280" s="11">
        <f>IF(kwyzy!K1280=kwyzy!K1281,1,0)</f>
        <v>0</v>
      </c>
      <c r="E1280" s="11">
        <f t="shared" si="0"/>
        <v>0</v>
      </c>
    </row>
    <row r="1281" ht="13.8" spans="1:5">
      <c r="A1281" s="1">
        <f>IF(kwyzy!J1281&gt;kwyzy!I1282,1,0)</f>
        <v>0</v>
      </c>
      <c r="C1281" s="10">
        <f>IF(kwyzy!J1281&gt;kwyzy!I1282,ABS(kwyzy!J1281-kwyzy!I1282),0)</f>
        <v>0</v>
      </c>
      <c r="D1281" s="11">
        <f>IF(kwyzy!K1281=kwyzy!K1282,1,0)</f>
        <v>0</v>
      </c>
      <c r="E1281" s="11">
        <f t="shared" si="0"/>
        <v>0</v>
      </c>
    </row>
    <row r="1282" ht="13.8" spans="1:5">
      <c r="A1282" s="1">
        <f>IF(kwyzy!J1282&gt;kwyzy!I1283,1,0)</f>
        <v>0</v>
      </c>
      <c r="C1282" s="10">
        <f>IF(kwyzy!J1282&gt;kwyzy!I1283,ABS(kwyzy!J1282-kwyzy!I1283),0)</f>
        <v>0</v>
      </c>
      <c r="D1282" s="11">
        <f>IF(kwyzy!K1282=kwyzy!K1283,1,0)</f>
        <v>0</v>
      </c>
      <c r="E1282" s="11">
        <f t="shared" si="0"/>
        <v>0</v>
      </c>
    </row>
    <row r="1283" ht="13.8" spans="1:5">
      <c r="A1283" s="1">
        <f>IF(kwyzy!J1283&gt;kwyzy!I1284,1,0)</f>
        <v>1</v>
      </c>
      <c r="C1283" s="10">
        <f>IF(kwyzy!J1283&gt;kwyzy!I1284,ABS(kwyzy!J1283-kwyzy!I1284),0)</f>
        <v>7</v>
      </c>
      <c r="D1283" s="11">
        <f>IF(kwyzy!K1283=kwyzy!K1284,1,0)</f>
        <v>1</v>
      </c>
      <c r="E1283" s="11">
        <f t="shared" si="0"/>
        <v>7</v>
      </c>
    </row>
    <row r="1284" ht="13.8" spans="1:5">
      <c r="A1284" s="1">
        <v>1</v>
      </c>
      <c r="C1284" s="10">
        <f>IF(kwyzy!J1284&gt;kwyzy!I1285,ABS(kwyzy!J1284-kwyzy!I1285),0)</f>
        <v>27</v>
      </c>
      <c r="D1284" s="11">
        <f>IF(kwyzy!K1284=kwyzy!K1285,1,0)</f>
        <v>1</v>
      </c>
      <c r="E1284" s="11">
        <f t="shared" si="0"/>
        <v>27</v>
      </c>
    </row>
    <row r="1285" ht="13.8" spans="1:5">
      <c r="A1285" s="1">
        <f>IF(kwyzy!J1285&gt;kwyzy!I1286,1,0)</f>
        <v>0</v>
      </c>
      <c r="C1285" s="10">
        <f>IF(kwyzy!J1285&gt;kwyzy!I1286,ABS(kwyzy!J1285-kwyzy!I1286),0)</f>
        <v>0</v>
      </c>
      <c r="D1285" s="11">
        <f>IF(kwyzy!K1285=kwyzy!K1286,1,0)</f>
        <v>1</v>
      </c>
      <c r="E1285" s="11">
        <f t="shared" si="0"/>
        <v>0</v>
      </c>
    </row>
    <row r="1286" ht="13.8" spans="1:5">
      <c r="A1286" s="1">
        <v>0</v>
      </c>
      <c r="C1286" s="10">
        <f>IF(kwyzy!J1286&gt;kwyzy!I1287,ABS(kwyzy!J1286-kwyzy!I1287),0)</f>
        <v>0</v>
      </c>
      <c r="D1286" s="11">
        <f>IF(kwyzy!K1286=kwyzy!K1287,1,0)</f>
        <v>0</v>
      </c>
      <c r="E1286" s="11">
        <f t="shared" si="0"/>
        <v>0</v>
      </c>
    </row>
    <row r="1287" ht="13.8" spans="1:5">
      <c r="A1287" s="1">
        <v>0</v>
      </c>
      <c r="C1287" s="10">
        <f>IF(kwyzy!J1287&gt;kwyzy!I1288,ABS(kwyzy!J1287-kwyzy!I1288),0)</f>
        <v>0</v>
      </c>
      <c r="D1287" s="11">
        <f>IF(kwyzy!K1287=kwyzy!K1288,1,0)</f>
        <v>0</v>
      </c>
      <c r="E1287" s="11">
        <f t="shared" si="0"/>
        <v>0</v>
      </c>
    </row>
    <row r="1288" ht="13.8" spans="1:5">
      <c r="A1288" s="1">
        <f>IF(kwyzy!J1288&gt;kwyzy!I1289,1,0)</f>
        <v>0</v>
      </c>
      <c r="C1288" s="10">
        <f>IF(kwyzy!J1288&gt;kwyzy!I1289,ABS(kwyzy!J1288-kwyzy!I1289),0)</f>
        <v>0</v>
      </c>
      <c r="D1288" s="11">
        <f>IF(kwyzy!K1288=kwyzy!K1289,1,0)</f>
        <v>1</v>
      </c>
      <c r="E1288" s="11">
        <f t="shared" si="0"/>
        <v>0</v>
      </c>
    </row>
    <row r="1289" ht="13.8" spans="1:5">
      <c r="A1289" s="1">
        <f>IF(kwyzy!J1289&gt;kwyzy!I1290,1,0)</f>
        <v>0</v>
      </c>
      <c r="C1289" s="10">
        <f>IF(kwyzy!J1289&gt;kwyzy!I1290,ABS(kwyzy!J1289-kwyzy!I1290),0)</f>
        <v>0</v>
      </c>
      <c r="D1289" s="11">
        <f>IF(kwyzy!K1289=kwyzy!K1290,1,0)</f>
        <v>0</v>
      </c>
      <c r="E1289" s="11">
        <f t="shared" si="0"/>
        <v>0</v>
      </c>
    </row>
    <row r="1290" ht="13.8" spans="1:5">
      <c r="A1290" s="1">
        <f>IF(kwyzy!J1290&gt;kwyzy!I1291,1,0)</f>
        <v>0</v>
      </c>
      <c r="C1290" s="10">
        <f>IF(kwyzy!J1290&gt;kwyzy!I1291,ABS(kwyzy!J1290-kwyzy!I1291),0)</f>
        <v>0</v>
      </c>
      <c r="D1290" s="11">
        <f>IF(kwyzy!K1290=kwyzy!K1291,1,0)</f>
        <v>1</v>
      </c>
      <c r="E1290" s="11">
        <f t="shared" si="0"/>
        <v>0</v>
      </c>
    </row>
    <row r="1291" ht="13.8" spans="1:5">
      <c r="A1291" s="1">
        <f>IF(kwyzy!J1291&gt;kwyzy!I1292,1,0)</f>
        <v>0</v>
      </c>
      <c r="C1291" s="10">
        <f>IF(kwyzy!J1291&gt;kwyzy!I1292,ABS(kwyzy!J1291-kwyzy!I1292),0)</f>
        <v>0</v>
      </c>
      <c r="D1291" s="11">
        <f>IF(kwyzy!K1291=kwyzy!K1292,1,0)</f>
        <v>0</v>
      </c>
      <c r="E1291" s="11">
        <f t="shared" si="0"/>
        <v>0</v>
      </c>
    </row>
    <row r="1292" ht="13.8" spans="1:5">
      <c r="A1292" s="1">
        <f>IF(kwyzy!J1292&gt;kwyzy!I1293,1,0)</f>
        <v>0</v>
      </c>
      <c r="C1292" s="10">
        <v>0</v>
      </c>
      <c r="D1292" s="11">
        <f>IF(kwyzy!K1292=kwyzy!K1293,1,0)</f>
        <v>0</v>
      </c>
      <c r="E1292" s="11">
        <f t="shared" si="0"/>
        <v>0</v>
      </c>
    </row>
    <row r="1293" ht="13.8" spans="1:5">
      <c r="A1293" s="1">
        <f>IF(kwyzy!J1293&gt;kwyzy!I1294,1,0)</f>
        <v>0</v>
      </c>
      <c r="C1293" s="10">
        <f>IF(kwyzy!J1293&gt;kwyzy!I1294,ABS(kwyzy!J1293-kwyzy!I1294),0)</f>
        <v>0</v>
      </c>
      <c r="D1293" s="11">
        <f>IF(kwyzy!K1293=kwyzy!K1294,1,0)</f>
        <v>1</v>
      </c>
      <c r="E1293" s="11">
        <f t="shared" si="0"/>
        <v>0</v>
      </c>
    </row>
    <row r="1294" ht="13.8" spans="1:5">
      <c r="A1294" s="1">
        <f>IF(kwyzy!J1294&gt;kwyzy!I1295,1,0)</f>
        <v>0</v>
      </c>
      <c r="C1294" s="10">
        <f>IF(kwyzy!J1294&gt;kwyzy!I1295,ABS(kwyzy!J1294-kwyzy!I1295),0)</f>
        <v>0</v>
      </c>
      <c r="D1294" s="11">
        <f>IF(kwyzy!K1294=kwyzy!K1295,1,0)</f>
        <v>1</v>
      </c>
      <c r="E1294" s="11">
        <f t="shared" si="0"/>
        <v>0</v>
      </c>
    </row>
    <row r="1295" ht="13.8" spans="1:5">
      <c r="A1295" s="1">
        <f>IF(kwyzy!J1295&gt;kwyzy!I1296,1,0)</f>
        <v>1</v>
      </c>
      <c r="C1295" s="10">
        <f>IF(kwyzy!J1295&gt;kwyzy!I1296,ABS(kwyzy!J1295-kwyzy!I1296),0)</f>
        <v>28023</v>
      </c>
      <c r="D1295" s="11">
        <f>IF(kwyzy!K1295=kwyzy!K1296,1,0)</f>
        <v>0</v>
      </c>
      <c r="E1295" s="11">
        <f t="shared" si="0"/>
        <v>0</v>
      </c>
    </row>
    <row r="1296" ht="13.8" spans="1:5">
      <c r="A1296" s="1">
        <f>IF(kwyzy!J1296&gt;kwyzy!I1297,1,0)</f>
        <v>0</v>
      </c>
      <c r="C1296" s="10">
        <f>IF(kwyzy!J1296&gt;kwyzy!I1297,ABS(kwyzy!J1296-kwyzy!I1297),0)</f>
        <v>0</v>
      </c>
      <c r="D1296" s="11">
        <f>IF(kwyzy!K1296=kwyzy!K1297,1,0)</f>
        <v>1</v>
      </c>
      <c r="E1296" s="11">
        <f t="shared" si="0"/>
        <v>0</v>
      </c>
    </row>
    <row r="1297" ht="13.8" spans="1:5">
      <c r="A1297" s="1">
        <f>IF(kwyzy!J1297&gt;kwyzy!I1298,1,0)</f>
        <v>0</v>
      </c>
      <c r="C1297" s="10">
        <v>0</v>
      </c>
      <c r="D1297" s="11">
        <f>IF(kwyzy!K1297=kwyzy!K1298,1,0)</f>
        <v>1</v>
      </c>
      <c r="E1297" s="11">
        <f t="shared" si="0"/>
        <v>0</v>
      </c>
    </row>
    <row r="1298" ht="13.8" spans="1:5">
      <c r="A1298" s="1">
        <f>IF(kwyzy!J1298&gt;kwyzy!I1299,1,0)</f>
        <v>0</v>
      </c>
      <c r="C1298" s="10">
        <f>IF(kwyzy!J1298&gt;kwyzy!I1299,ABS(kwyzy!J1298-kwyzy!I1299),0)</f>
        <v>0</v>
      </c>
      <c r="D1298" s="11">
        <v>1</v>
      </c>
      <c r="E1298" s="11">
        <f t="shared" si="0"/>
        <v>0</v>
      </c>
    </row>
    <row r="1299" ht="13.8" spans="1:5">
      <c r="A1299" s="1">
        <f>IF(kwyzy!J1299&gt;kwyzy!I1300,1,0)</f>
        <v>0</v>
      </c>
      <c r="C1299" s="10">
        <v>0</v>
      </c>
      <c r="D1299" s="11">
        <f>IF(kwyzy!K1299=kwyzy!K1300,1,0)</f>
        <v>1</v>
      </c>
      <c r="E1299" s="11">
        <f t="shared" si="0"/>
        <v>0</v>
      </c>
    </row>
    <row r="1300" ht="13.8" spans="1:5">
      <c r="A1300" s="1">
        <f>IF(kwyzy!J1300&gt;kwyzy!I1301,1,0)</f>
        <v>0</v>
      </c>
      <c r="C1300" s="10">
        <f>IF(kwyzy!J1300&gt;kwyzy!I1301,ABS(kwyzy!J1300-kwyzy!I1301),0)</f>
        <v>0</v>
      </c>
      <c r="D1300" s="11">
        <v>1</v>
      </c>
      <c r="E1300" s="11">
        <f t="shared" si="0"/>
        <v>0</v>
      </c>
    </row>
    <row r="1301" ht="13.8" spans="1:5">
      <c r="A1301" s="1">
        <f>IF(kwyzy!J1301&gt;kwyzy!I1302,1,0)</f>
        <v>0</v>
      </c>
      <c r="C1301" s="10">
        <f>IF(kwyzy!J1301&gt;kwyzy!I1302,ABS(kwyzy!J1301-kwyzy!I1302),0)</f>
        <v>0</v>
      </c>
      <c r="D1301" s="11">
        <f>IF(kwyzy!K1301=kwyzy!K1302,1,0)</f>
        <v>1</v>
      </c>
      <c r="E1301" s="11">
        <f t="shared" si="0"/>
        <v>0</v>
      </c>
    </row>
    <row r="1302" ht="13.8" spans="1:5">
      <c r="A1302" s="1">
        <f>IF(kwyzy!J1302&gt;kwyzy!I1303,1,0)</f>
        <v>0</v>
      </c>
      <c r="C1302" s="10">
        <f>IF(kwyzy!J1302&gt;kwyzy!I1303,ABS(kwyzy!J1302-kwyzy!I1303),0)</f>
        <v>0</v>
      </c>
      <c r="D1302" s="11">
        <f>IF(kwyzy!K1302=kwyzy!K1303,1,0)</f>
        <v>1</v>
      </c>
      <c r="E1302" s="11">
        <f t="shared" si="0"/>
        <v>0</v>
      </c>
    </row>
    <row r="1303" ht="13.8" spans="1:5">
      <c r="A1303" s="1">
        <f>IF(kwyzy!J1303&gt;kwyzy!I1304,1,0)</f>
        <v>1</v>
      </c>
      <c r="C1303" s="10">
        <f>IF(kwyzy!J1303&gt;kwyzy!I1304,ABS(kwyzy!J1303-kwyzy!I1304),0)</f>
        <v>1957</v>
      </c>
      <c r="D1303" s="11">
        <f>IF(kwyzy!K1303=kwyzy!K1304,1,0)</f>
        <v>0</v>
      </c>
      <c r="E1303" s="11">
        <f t="shared" si="0"/>
        <v>0</v>
      </c>
    </row>
    <row r="1304" ht="13.8" spans="1:5">
      <c r="A1304" s="1">
        <f>IF(kwyzy!J1304&gt;kwyzy!I1305,1,0)</f>
        <v>0</v>
      </c>
      <c r="C1304" s="10">
        <f>IF(kwyzy!J1304&gt;kwyzy!I1305,ABS(kwyzy!J1304-kwyzy!I1305),0)</f>
        <v>0</v>
      </c>
      <c r="D1304" s="11">
        <f>IF(kwyzy!K1304=kwyzy!K1305,1,0)</f>
        <v>0</v>
      </c>
      <c r="E1304" s="11">
        <f t="shared" si="0"/>
        <v>0</v>
      </c>
    </row>
    <row r="1305" ht="13.8" spans="1:5">
      <c r="A1305" s="1">
        <f>IF(kwyzy!J1305&gt;kwyzy!I1306,1,0)</f>
        <v>1</v>
      </c>
      <c r="C1305" s="10">
        <f>IF(kwyzy!J1305&gt;kwyzy!I1306,ABS(kwyzy!J1305-kwyzy!I1306),0)</f>
        <v>3</v>
      </c>
      <c r="D1305" s="11">
        <v>1</v>
      </c>
      <c r="E1305" s="11">
        <f t="shared" si="0"/>
        <v>3</v>
      </c>
    </row>
    <row r="1306" ht="13.8" spans="1:5">
      <c r="A1306" s="1">
        <f>IF(kwyzy!J1306&gt;kwyzy!I1307,1,0)</f>
        <v>1</v>
      </c>
      <c r="C1306" s="10">
        <f>IF(kwyzy!J1306&gt;kwyzy!I1307,ABS(kwyzy!J1306-kwyzy!I1307),0)</f>
        <v>24</v>
      </c>
      <c r="D1306" s="11">
        <f>IF(kwyzy!K1306=kwyzy!K1307,1,0)</f>
        <v>1</v>
      </c>
      <c r="E1306" s="11">
        <f t="shared" si="0"/>
        <v>24</v>
      </c>
    </row>
    <row r="1307" ht="13.8" spans="1:5">
      <c r="A1307" s="1">
        <f>IF(kwyzy!J1307&gt;kwyzy!I1308,1,0)</f>
        <v>0</v>
      </c>
      <c r="C1307" s="10">
        <f>IF(kwyzy!J1307&gt;kwyzy!I1308,ABS(kwyzy!J1307-kwyzy!I1308),0)</f>
        <v>0</v>
      </c>
      <c r="D1307" s="11">
        <f>IF(kwyzy!K1307=kwyzy!K1308,1,0)</f>
        <v>1</v>
      </c>
      <c r="E1307" s="11">
        <f t="shared" si="0"/>
        <v>0</v>
      </c>
    </row>
    <row r="1308" ht="13.8" spans="1:5">
      <c r="A1308" s="1">
        <f>IF(kwyzy!J1308&gt;kwyzy!I1309,1,0)</f>
        <v>0</v>
      </c>
      <c r="C1308" s="10">
        <f>IF(kwyzy!J1308&gt;kwyzy!I1309,ABS(kwyzy!J1308-kwyzy!I1309),0)</f>
        <v>0</v>
      </c>
      <c r="D1308" s="11">
        <f>IF(kwyzy!K1308=kwyzy!K1309,1,0)</f>
        <v>1</v>
      </c>
      <c r="E1308" s="11">
        <f t="shared" si="0"/>
        <v>0</v>
      </c>
    </row>
    <row r="1309" ht="13.8" spans="1:5">
      <c r="A1309" s="1">
        <f>IF(kwyzy!J1309&gt;kwyzy!I1310,1,0)</f>
        <v>0</v>
      </c>
      <c r="C1309" s="10">
        <f>IF(kwyzy!J1309&gt;kwyzy!I1310,ABS(kwyzy!J1309-kwyzy!I1310),0)</f>
        <v>0</v>
      </c>
      <c r="D1309" s="11">
        <f>IF(kwyzy!K1309=kwyzy!K1310,1,0)</f>
        <v>0</v>
      </c>
      <c r="E1309" s="11">
        <f t="shared" si="0"/>
        <v>0</v>
      </c>
    </row>
    <row r="1310" ht="13.8" spans="1:5">
      <c r="A1310" s="1">
        <f>IF(kwyzy!J1310&gt;kwyzy!I1311,1,0)</f>
        <v>0</v>
      </c>
      <c r="C1310" s="10">
        <f>IF(kwyzy!J1310&gt;kwyzy!I1311,ABS(kwyzy!J1310-kwyzy!I1311),0)</f>
        <v>0</v>
      </c>
      <c r="D1310" s="11">
        <v>1</v>
      </c>
      <c r="E1310" s="11">
        <f t="shared" si="0"/>
        <v>0</v>
      </c>
    </row>
    <row r="1311" ht="13.8" spans="1:5">
      <c r="A1311" s="1">
        <f>IF(kwyzy!J1311&gt;kwyzy!I1312,1,0)</f>
        <v>0</v>
      </c>
      <c r="C1311" s="10">
        <f>IF(kwyzy!J1311&gt;kwyzy!I1312,ABS(kwyzy!J1311-kwyzy!I1312),0)</f>
        <v>0</v>
      </c>
      <c r="D1311" s="11">
        <f>IF(kwyzy!K1311=kwyzy!K1312,1,0)</f>
        <v>1</v>
      </c>
      <c r="E1311" s="11">
        <f t="shared" si="0"/>
        <v>0</v>
      </c>
    </row>
    <row r="1312" ht="13.8" spans="1:5">
      <c r="A1312" s="1">
        <f>IF(kwyzy!J1312&gt;kwyzy!I1313,1,0)</f>
        <v>0</v>
      </c>
      <c r="C1312" s="10">
        <f>IF(kwyzy!J1312&gt;kwyzy!I1313,ABS(kwyzy!J1312-kwyzy!I1313),0)</f>
        <v>0</v>
      </c>
      <c r="D1312" s="11">
        <f>IF(kwyzy!K1312=kwyzy!K1313,1,0)</f>
        <v>1</v>
      </c>
      <c r="E1312" s="11">
        <f t="shared" si="0"/>
        <v>0</v>
      </c>
    </row>
    <row r="1313" ht="13.8" spans="1:5">
      <c r="A1313" s="1">
        <f>IF(kwyzy!J1313&gt;kwyzy!I1314,1,0)</f>
        <v>0</v>
      </c>
      <c r="C1313" s="10">
        <f>IF(kwyzy!J1313&gt;kwyzy!I1314,ABS(kwyzy!J1313-kwyzy!I1314),0)</f>
        <v>0</v>
      </c>
      <c r="D1313" s="11">
        <f>IF(kwyzy!K1313=kwyzy!K1314,1,0)</f>
        <v>1</v>
      </c>
      <c r="E1313" s="11">
        <f t="shared" si="0"/>
        <v>0</v>
      </c>
    </row>
    <row r="1314" ht="13.8" spans="1:5">
      <c r="A1314" s="1">
        <f>IF(kwyzy!J1314&gt;kwyzy!I1315,1,0)</f>
        <v>0</v>
      </c>
      <c r="C1314" s="10">
        <f>IF(kwyzy!J1314&gt;kwyzy!I1315,ABS(kwyzy!J1314-kwyzy!I1315),0)</f>
        <v>0</v>
      </c>
      <c r="D1314" s="11">
        <f>IF(kwyzy!K1314=kwyzy!K1315,1,0)</f>
        <v>1</v>
      </c>
      <c r="E1314" s="11">
        <f t="shared" si="0"/>
        <v>0</v>
      </c>
    </row>
    <row r="1315" ht="13.8" spans="1:5">
      <c r="A1315" s="1">
        <f>IF(kwyzy!J1315&gt;kwyzy!I1316,1,0)</f>
        <v>0</v>
      </c>
      <c r="C1315" s="10">
        <f>IF(kwyzy!J1315&gt;kwyzy!I1316,ABS(kwyzy!J1315-kwyzy!I1316),0)</f>
        <v>0</v>
      </c>
      <c r="D1315" s="11">
        <f>IF(kwyzy!K1315=kwyzy!K1316,1,0)</f>
        <v>1</v>
      </c>
      <c r="E1315" s="11">
        <f t="shared" si="0"/>
        <v>0</v>
      </c>
    </row>
    <row r="1316" ht="13.8" spans="1:5">
      <c r="A1316" s="1">
        <v>0</v>
      </c>
      <c r="C1316" s="10">
        <f>IF(kwyzy!J1316&gt;kwyzy!I1317,ABS(kwyzy!J1316-kwyzy!I1317),0)</f>
        <v>0</v>
      </c>
      <c r="D1316" s="11">
        <f>IF(kwyzy!K1316=kwyzy!K1317,1,0)</f>
        <v>0</v>
      </c>
      <c r="E1316" s="11">
        <f t="shared" si="0"/>
        <v>0</v>
      </c>
    </row>
    <row r="1317" ht="13.8" spans="1:5">
      <c r="A1317" s="1">
        <f>IF(kwyzy!J1317&gt;kwyzy!I1318,1,0)</f>
        <v>1</v>
      </c>
      <c r="C1317" s="10">
        <f>IF(kwyzy!J1317&gt;kwyzy!I1318,ABS(kwyzy!J1317-kwyzy!I1318),0)</f>
        <v>11</v>
      </c>
      <c r="D1317" s="11">
        <f>IF(kwyzy!K1317=kwyzy!K1318,1,0)</f>
        <v>0</v>
      </c>
      <c r="E1317" s="11">
        <f t="shared" si="0"/>
        <v>0</v>
      </c>
    </row>
    <row r="1318" ht="13.8" spans="1:5">
      <c r="A1318" s="1">
        <f>IF(kwyzy!J1318&gt;kwyzy!I1319,1,0)</f>
        <v>0</v>
      </c>
      <c r="C1318" s="10">
        <f>IF(kwyzy!J1318&gt;kwyzy!I1319,ABS(kwyzy!J1318-kwyzy!I1319),0)</f>
        <v>0</v>
      </c>
      <c r="D1318" s="11">
        <f>IF(kwyzy!K1318=kwyzy!K1319,1,0)</f>
        <v>0</v>
      </c>
      <c r="E1318" s="11">
        <f t="shared" si="0"/>
        <v>0</v>
      </c>
    </row>
    <row r="1319" ht="13.8" spans="1:5">
      <c r="A1319" s="1">
        <f>IF(kwyzy!J1319&gt;kwyzy!I1320,1,0)</f>
        <v>1</v>
      </c>
      <c r="C1319" s="10">
        <f>IF(kwyzy!J1319&gt;kwyzy!I1320,ABS(kwyzy!J1319-kwyzy!I1320),0)</f>
        <v>33</v>
      </c>
      <c r="D1319" s="11">
        <f>IF(kwyzy!K1319=kwyzy!K1320,1,0)</f>
        <v>0</v>
      </c>
      <c r="E1319" s="11">
        <f t="shared" si="0"/>
        <v>0</v>
      </c>
    </row>
    <row r="1320" ht="13.8" spans="1:5">
      <c r="A1320" s="1">
        <f>IF(kwyzy!J1320&gt;kwyzy!I1321,1,0)</f>
        <v>1</v>
      </c>
      <c r="C1320" s="10">
        <f>IF(kwyzy!J1320&gt;kwyzy!I1321,ABS(kwyzy!J1320-kwyzy!I1321),0)</f>
        <v>26881</v>
      </c>
      <c r="D1320" s="11">
        <f>IF(kwyzy!K1320=kwyzy!K1321,1,0)</f>
        <v>0</v>
      </c>
      <c r="E1320" s="11">
        <f t="shared" si="0"/>
        <v>0</v>
      </c>
    </row>
    <row r="1321" ht="13.8" spans="1:5">
      <c r="A1321" s="1">
        <f>IF(kwyzy!J1321&gt;kwyzy!I1322,1,0)</f>
        <v>0</v>
      </c>
      <c r="C1321" s="10">
        <f>IF(kwyzy!J1321&gt;kwyzy!I1322,ABS(kwyzy!J1321-kwyzy!I1322),0)</f>
        <v>0</v>
      </c>
      <c r="D1321" s="11">
        <f>IF(kwyzy!K1321=kwyzy!K1322,1,0)</f>
        <v>0</v>
      </c>
      <c r="E1321" s="11">
        <f t="shared" si="0"/>
        <v>0</v>
      </c>
    </row>
    <row r="1322" ht="13.8" spans="1:5">
      <c r="A1322" s="1">
        <f>IF(kwyzy!J1322&gt;kwyzy!I1323,1,0)</f>
        <v>0</v>
      </c>
      <c r="C1322" s="10">
        <f>IF(kwyzy!J1322&gt;kwyzy!I1323,ABS(kwyzy!J1322-kwyzy!I1323),0)</f>
        <v>0</v>
      </c>
      <c r="D1322" s="11">
        <f>IF(kwyzy!K1322=kwyzy!K1323,1,0)</f>
        <v>1</v>
      </c>
      <c r="E1322" s="11">
        <f t="shared" si="0"/>
        <v>0</v>
      </c>
    </row>
    <row r="1323" ht="13.8" spans="1:5">
      <c r="A1323" s="1">
        <f>IF(kwyzy!J1323&gt;kwyzy!I1324,1,0)</f>
        <v>0</v>
      </c>
      <c r="C1323" s="10">
        <f>IF(kwyzy!J1323&gt;kwyzy!I1324,ABS(kwyzy!J1323-kwyzy!I1324),0)</f>
        <v>0</v>
      </c>
      <c r="D1323" s="11">
        <f>IF(kwyzy!K1323=kwyzy!K1324,1,0)</f>
        <v>0</v>
      </c>
      <c r="E1323" s="11">
        <f t="shared" si="0"/>
        <v>0</v>
      </c>
    </row>
    <row r="1324" ht="13.8" spans="1:5">
      <c r="A1324" s="1">
        <f>IF(kwyzy!J1324&gt;kwyzy!I1325,1,0)</f>
        <v>0</v>
      </c>
      <c r="C1324" s="10">
        <f>IF(kwyzy!J1324&gt;kwyzy!I1325,ABS(kwyzy!J1324-kwyzy!I1325),0)</f>
        <v>0</v>
      </c>
      <c r="D1324" s="11">
        <f>IF(kwyzy!K1324=kwyzy!K1325,1,0)</f>
        <v>0</v>
      </c>
      <c r="E1324" s="11">
        <f t="shared" si="0"/>
        <v>0</v>
      </c>
    </row>
    <row r="1325" ht="13.8" spans="1:5">
      <c r="A1325" s="1">
        <f>IF(kwyzy!J1325&gt;kwyzy!I1326,1,0)</f>
        <v>0</v>
      </c>
      <c r="C1325" s="10">
        <f>IF(kwyzy!J1325&gt;kwyzy!I1326,ABS(kwyzy!J1325-kwyzy!I1326),0)</f>
        <v>0</v>
      </c>
      <c r="D1325" s="11">
        <v>0</v>
      </c>
      <c r="E1325" s="11">
        <f t="shared" si="0"/>
        <v>0</v>
      </c>
    </row>
    <row r="1326" ht="13.8" spans="1:5">
      <c r="A1326" s="1">
        <f>IF(kwyzy!J1326&gt;kwyzy!I1327,1,0)</f>
        <v>0</v>
      </c>
      <c r="C1326" s="10">
        <f>IF(kwyzy!J1326&gt;kwyzy!I1327,ABS(kwyzy!J1326-kwyzy!I1327),0)</f>
        <v>0</v>
      </c>
      <c r="D1326" s="11">
        <f>IF(kwyzy!K1326=kwyzy!K1327,1,0)</f>
        <v>0</v>
      </c>
      <c r="E1326" s="11">
        <f t="shared" si="0"/>
        <v>0</v>
      </c>
    </row>
    <row r="1327" ht="13.8" spans="1:5">
      <c r="A1327" s="1">
        <f>IF(kwyzy!J1327&gt;kwyzy!I1328,1,0)</f>
        <v>0</v>
      </c>
      <c r="C1327" s="10">
        <f>IF(kwyzy!J1327&gt;kwyzy!I1328,ABS(kwyzy!J1327-kwyzy!I1328),0)</f>
        <v>0</v>
      </c>
      <c r="D1327" s="11">
        <f>IF(kwyzy!K1327=kwyzy!K1328,1,0)</f>
        <v>0</v>
      </c>
      <c r="E1327" s="11">
        <f t="shared" si="0"/>
        <v>0</v>
      </c>
    </row>
    <row r="1328" ht="13.8" spans="1:5">
      <c r="A1328" s="1">
        <f>IF(kwyzy!J1328&gt;kwyzy!I1329,1,0)</f>
        <v>1</v>
      </c>
      <c r="C1328" s="10">
        <f>IF(kwyzy!J1328&gt;kwyzy!I1329,ABS(kwyzy!J1328-kwyzy!I1329),0)</f>
        <v>302</v>
      </c>
      <c r="D1328" s="11">
        <f>IF(kwyzy!K1328=kwyzy!K1329,1,0)</f>
        <v>1</v>
      </c>
      <c r="E1328" s="11">
        <f t="shared" si="0"/>
        <v>302</v>
      </c>
    </row>
    <row r="1329" ht="13.8" spans="1:5">
      <c r="A1329" s="1">
        <f>IF(kwyzy!J1329&gt;kwyzy!I1330,1,0)</f>
        <v>0</v>
      </c>
      <c r="C1329" s="10">
        <f>IF(kwyzy!J1329&gt;kwyzy!I1330,ABS(kwyzy!J1329-kwyzy!I1330),0)</f>
        <v>0</v>
      </c>
      <c r="D1329" s="11">
        <f>IF(kwyzy!K1329=kwyzy!K1330,1,0)</f>
        <v>1</v>
      </c>
      <c r="E1329" s="11">
        <f t="shared" si="0"/>
        <v>0</v>
      </c>
    </row>
    <row r="1330" ht="13.8" spans="1:5">
      <c r="A1330" s="1">
        <f>IF(kwyzy!J1330&gt;kwyzy!I1331,1,0)</f>
        <v>0</v>
      </c>
      <c r="C1330" s="10">
        <f>IF(kwyzy!J1330&gt;kwyzy!I1331,ABS(kwyzy!J1330-kwyzy!I1331),0)</f>
        <v>0</v>
      </c>
      <c r="D1330" s="11">
        <f>IF(kwyzy!K1330=kwyzy!K1331,1,0)</f>
        <v>0</v>
      </c>
      <c r="E1330" s="11">
        <f t="shared" si="0"/>
        <v>0</v>
      </c>
    </row>
    <row r="1331" ht="13.8" spans="1:5">
      <c r="A1331" s="1">
        <f>IF(kwyzy!J1331&gt;kwyzy!I1332,1,0)</f>
        <v>1</v>
      </c>
      <c r="C1331" s="10">
        <f>IF(kwyzy!J1331&gt;kwyzy!I1332,ABS(kwyzy!J1331-kwyzy!I1332),0)</f>
        <v>24</v>
      </c>
      <c r="D1331" s="11">
        <f>IF(kwyzy!K1331=kwyzy!K1332,1,0)</f>
        <v>1</v>
      </c>
      <c r="E1331" s="11">
        <f t="shared" si="0"/>
        <v>24</v>
      </c>
    </row>
    <row r="1332" ht="13.8" spans="1:5">
      <c r="A1332" s="1">
        <f>IF(kwyzy!J1332&gt;kwyzy!I1333,1,0)</f>
        <v>1</v>
      </c>
      <c r="C1332" s="10">
        <f>IF(kwyzy!J1332&gt;kwyzy!I1333,ABS(kwyzy!J1332-kwyzy!I1333),0)</f>
        <v>7</v>
      </c>
      <c r="D1332" s="11">
        <f>IF(kwyzy!K1332=kwyzy!K1333,1,0)</f>
        <v>1</v>
      </c>
      <c r="E1332" s="11">
        <f t="shared" si="0"/>
        <v>7</v>
      </c>
    </row>
    <row r="1333" ht="13.8" spans="1:5">
      <c r="A1333" s="1">
        <f>IF(kwyzy!J1333&gt;kwyzy!I1334,1,0)</f>
        <v>0</v>
      </c>
      <c r="C1333" s="10">
        <f>IF(kwyzy!J1333&gt;kwyzy!I1334,ABS(kwyzy!J1333-kwyzy!I1334),0)</f>
        <v>0</v>
      </c>
      <c r="D1333" s="11">
        <f>IF(kwyzy!K1333=kwyzy!K1334,1,0)</f>
        <v>0</v>
      </c>
      <c r="E1333" s="11">
        <f t="shared" si="0"/>
        <v>0</v>
      </c>
    </row>
    <row r="1334" ht="13.8" spans="1:5">
      <c r="A1334" s="1">
        <f>IF(kwyzy!J1334&gt;kwyzy!I1335,1,0)</f>
        <v>0</v>
      </c>
      <c r="C1334" s="10">
        <f>IF(kwyzy!J1334&gt;kwyzy!I1335,ABS(kwyzy!J1334-kwyzy!I1335),0)</f>
        <v>0</v>
      </c>
      <c r="D1334" s="11">
        <f>IF(kwyzy!K1334=kwyzy!K1335,1,0)</f>
        <v>1</v>
      </c>
      <c r="E1334" s="11">
        <f t="shared" si="0"/>
        <v>0</v>
      </c>
    </row>
    <row r="1335" ht="13.8" spans="1:5">
      <c r="A1335" s="1">
        <f>IF(kwyzy!J1335&gt;kwyzy!I1336,1,0)</f>
        <v>0</v>
      </c>
      <c r="C1335" s="10">
        <f>IF(kwyzy!J1335&gt;kwyzy!I1336,ABS(kwyzy!J1335-kwyzy!I1336),0)</f>
        <v>0</v>
      </c>
      <c r="D1335" s="11">
        <f>IF(kwyzy!K1335=kwyzy!K1336,1,0)</f>
        <v>1</v>
      </c>
      <c r="E1335" s="11">
        <f t="shared" si="0"/>
        <v>0</v>
      </c>
    </row>
    <row r="1336" ht="13.8" spans="1:5">
      <c r="A1336" s="1">
        <f>IF(kwyzy!J1336&gt;kwyzy!I1337,1,0)</f>
        <v>0</v>
      </c>
      <c r="C1336" s="10">
        <f>IF(kwyzy!J1336&gt;kwyzy!I1337,ABS(kwyzy!J1336-kwyzy!I1337),0)</f>
        <v>0</v>
      </c>
      <c r="D1336" s="11">
        <f>IF(kwyzy!K1336=kwyzy!K1337,1,0)</f>
        <v>1</v>
      </c>
      <c r="E1336" s="11">
        <f t="shared" si="0"/>
        <v>0</v>
      </c>
    </row>
    <row r="1337" ht="13.8" spans="1:5">
      <c r="A1337" s="1">
        <f>IF(kwyzy!J1337&gt;kwyzy!I1338,1,0)</f>
        <v>0</v>
      </c>
      <c r="C1337" s="10">
        <f>IF(kwyzy!J1337&gt;kwyzy!I1338,ABS(kwyzy!J1337-kwyzy!I1338),0)</f>
        <v>0</v>
      </c>
      <c r="D1337" s="11">
        <f>IF(kwyzy!K1337=kwyzy!K1338,1,0)</f>
        <v>1</v>
      </c>
      <c r="E1337" s="11">
        <f t="shared" si="0"/>
        <v>0</v>
      </c>
    </row>
    <row r="1338" ht="13.8" spans="1:5">
      <c r="A1338" s="1">
        <v>0</v>
      </c>
      <c r="C1338" s="10">
        <f>IF(kwyzy!J1338&gt;kwyzy!I1339,ABS(kwyzy!J1338-kwyzy!I1339),0)</f>
        <v>0</v>
      </c>
      <c r="D1338" s="11">
        <f>IF(kwyzy!K1338=kwyzy!K1339,1,0)</f>
        <v>1</v>
      </c>
      <c r="E1338" s="11">
        <f t="shared" si="0"/>
        <v>0</v>
      </c>
    </row>
    <row r="1339" ht="13.8" spans="1:5">
      <c r="A1339" s="1">
        <f>IF(kwyzy!J1339&gt;kwyzy!I1340,1,0)</f>
        <v>0</v>
      </c>
      <c r="C1339" s="10">
        <f>IF(kwyzy!J1339&gt;kwyzy!I1340,ABS(kwyzy!J1339-kwyzy!I1340),0)</f>
        <v>0</v>
      </c>
      <c r="D1339" s="11">
        <f>IF(kwyzy!K1339=kwyzy!K1340,1,0)</f>
        <v>1</v>
      </c>
      <c r="E1339" s="11">
        <f t="shared" si="0"/>
        <v>0</v>
      </c>
    </row>
    <row r="1340" ht="13.8" spans="1:5">
      <c r="A1340" s="1">
        <f>IF(kwyzy!J1340&gt;kwyzy!I1341,1,0)</f>
        <v>0</v>
      </c>
      <c r="C1340" s="10">
        <f>IF(kwyzy!J1340&gt;kwyzy!I1341,ABS(kwyzy!J1340-kwyzy!I1341),0)</f>
        <v>0</v>
      </c>
      <c r="D1340" s="11">
        <f>IF(kwyzy!K1340=kwyzy!K1341,1,0)</f>
        <v>1</v>
      </c>
      <c r="E1340" s="11">
        <f t="shared" si="0"/>
        <v>0</v>
      </c>
    </row>
    <row r="1341" ht="13.8" spans="1:5">
      <c r="A1341" s="1">
        <f>IF(kwyzy!J1341&gt;kwyzy!I1342,1,0)</f>
        <v>0</v>
      </c>
      <c r="C1341" s="10">
        <f>IF(kwyzy!J1341&gt;kwyzy!I1342,ABS(kwyzy!J1341-kwyzy!I1342),0)</f>
        <v>0</v>
      </c>
      <c r="D1341" s="11">
        <f>IF(kwyzy!K1341=kwyzy!K1342,1,0)</f>
        <v>0</v>
      </c>
      <c r="E1341" s="11">
        <f t="shared" si="0"/>
        <v>0</v>
      </c>
    </row>
    <row r="1342" ht="13.8" spans="1:5">
      <c r="A1342" s="1">
        <f>IF(kwyzy!J1342&gt;kwyzy!I1343,1,0)</f>
        <v>0</v>
      </c>
      <c r="C1342" s="10">
        <f>IF(kwyzy!J1342&gt;kwyzy!I1343,ABS(kwyzy!J1342-kwyzy!I1343),0)</f>
        <v>0</v>
      </c>
      <c r="D1342" s="11">
        <f>IF(kwyzy!K1342=kwyzy!K1343,1,0)</f>
        <v>0</v>
      </c>
      <c r="E1342" s="11">
        <f t="shared" si="0"/>
        <v>0</v>
      </c>
    </row>
    <row r="1343" ht="13.8" spans="1:5">
      <c r="A1343" s="1">
        <f>IF(kwyzy!J1343&gt;kwyzy!I1344,1,0)</f>
        <v>0</v>
      </c>
      <c r="C1343" s="10">
        <f>IF(kwyzy!J1343&gt;kwyzy!I1344,ABS(kwyzy!J1343-kwyzy!I1344),0)</f>
        <v>0</v>
      </c>
      <c r="D1343" s="11">
        <v>1</v>
      </c>
      <c r="E1343" s="11">
        <f t="shared" si="0"/>
        <v>0</v>
      </c>
    </row>
    <row r="1344" ht="13.8" spans="1:5">
      <c r="A1344" s="1">
        <f>IF(kwyzy!J1344&gt;kwyzy!I1345,1,0)</f>
        <v>0</v>
      </c>
      <c r="C1344" s="10">
        <f>IF(kwyzy!J1344&gt;kwyzy!I1345,ABS(kwyzy!J1344-kwyzy!I1345),0)</f>
        <v>0</v>
      </c>
      <c r="D1344" s="11">
        <f>IF(kwyzy!K1344=kwyzy!K1345,1,0)</f>
        <v>1</v>
      </c>
      <c r="E1344" s="11">
        <f t="shared" si="0"/>
        <v>0</v>
      </c>
    </row>
    <row r="1345" ht="13.8" spans="1:5">
      <c r="A1345" s="1">
        <f>IF(kwyzy!J1345&gt;kwyzy!I1346,1,0)</f>
        <v>0</v>
      </c>
      <c r="C1345" s="10">
        <f>IF(kwyzy!J1345&gt;kwyzy!I1346,ABS(kwyzy!J1345-kwyzy!I1346),0)</f>
        <v>0</v>
      </c>
      <c r="D1345" s="11">
        <f>IF(kwyzy!K1345=kwyzy!K1346,1,0)</f>
        <v>0</v>
      </c>
      <c r="E1345" s="11">
        <f t="shared" si="0"/>
        <v>0</v>
      </c>
    </row>
    <row r="1346" ht="13.8" spans="1:5">
      <c r="A1346" s="1">
        <f>IF(kwyzy!J1346&gt;kwyzy!I1347,1,0)</f>
        <v>0</v>
      </c>
      <c r="C1346" s="10">
        <f>IF(kwyzy!J1346&gt;kwyzy!I1347,ABS(kwyzy!J1346-kwyzy!I1347),0)</f>
        <v>0</v>
      </c>
      <c r="D1346" s="11">
        <f>IF(kwyzy!K1346=kwyzy!K1347,1,0)</f>
        <v>1</v>
      </c>
      <c r="E1346" s="11">
        <f t="shared" si="0"/>
        <v>0</v>
      </c>
    </row>
    <row r="1347" ht="13.8" spans="1:5">
      <c r="A1347" s="1">
        <f>IF(kwyzy!J1347&gt;kwyzy!I1348,1,0)</f>
        <v>0</v>
      </c>
      <c r="C1347" s="10">
        <f>IF(kwyzy!J1347&gt;kwyzy!I1348,ABS(kwyzy!J1347-kwyzy!I1348),0)</f>
        <v>0</v>
      </c>
      <c r="D1347" s="11">
        <f>IF(kwyzy!K1347=kwyzy!K1348,1,0)</f>
        <v>0</v>
      </c>
      <c r="E1347" s="11">
        <f t="shared" si="0"/>
        <v>0</v>
      </c>
    </row>
    <row r="1348" ht="13.8" spans="1:5">
      <c r="A1348" s="1">
        <f>IF(kwyzy!J1348&gt;kwyzy!I1349,1,0)</f>
        <v>0</v>
      </c>
      <c r="C1348" s="10">
        <f>IF(kwyzy!J1348&gt;kwyzy!I1349,ABS(kwyzy!J1348-kwyzy!I1349),0)</f>
        <v>0</v>
      </c>
      <c r="D1348" s="11">
        <f>IF(kwyzy!K1348=kwyzy!K1349,1,0)</f>
        <v>0</v>
      </c>
      <c r="E1348" s="11">
        <f t="shared" si="0"/>
        <v>0</v>
      </c>
    </row>
    <row r="1349" ht="13.8" spans="1:5">
      <c r="A1349" s="1">
        <f>IF(kwyzy!J1349&gt;kwyzy!I1350,1,0)</f>
        <v>0</v>
      </c>
      <c r="C1349" s="10">
        <f>IF(kwyzy!J1349&gt;kwyzy!I1350,ABS(kwyzy!J1349-kwyzy!I1350),0)</f>
        <v>0</v>
      </c>
      <c r="D1349" s="11">
        <f>IF(kwyzy!K1349=kwyzy!K1350,1,0)</f>
        <v>1</v>
      </c>
      <c r="E1349" s="11">
        <f t="shared" si="0"/>
        <v>0</v>
      </c>
    </row>
    <row r="1350" ht="13.8" spans="1:5">
      <c r="A1350" s="1">
        <f>IF(kwyzy!J1350&gt;kwyzy!I1351,1,0)</f>
        <v>0</v>
      </c>
      <c r="C1350" s="10">
        <f>IF(kwyzy!J1350&gt;kwyzy!I1351,ABS(kwyzy!J1350-kwyzy!I1351),0)</f>
        <v>0</v>
      </c>
      <c r="D1350" s="11">
        <f>IF(kwyzy!K1350=kwyzy!K1351,1,0)</f>
        <v>1</v>
      </c>
      <c r="E1350" s="11">
        <f t="shared" si="0"/>
        <v>0</v>
      </c>
    </row>
    <row r="1351" ht="13.8" spans="1:5">
      <c r="A1351" s="1">
        <f>IF(kwyzy!J1351&gt;kwyzy!I1352,1,0)</f>
        <v>0</v>
      </c>
      <c r="C1351" s="10">
        <f>IF(kwyzy!J1351&gt;kwyzy!I1352,ABS(kwyzy!J1351-kwyzy!I1352),0)</f>
        <v>0</v>
      </c>
      <c r="D1351" s="11">
        <v>1</v>
      </c>
      <c r="E1351" s="11">
        <f t="shared" si="0"/>
        <v>0</v>
      </c>
    </row>
    <row r="1352" ht="13.8" spans="1:5">
      <c r="A1352" s="1">
        <f>IF(kwyzy!J1352&gt;kwyzy!I1353,1,0)</f>
        <v>0</v>
      </c>
      <c r="C1352" s="10">
        <f>IF(kwyzy!J1352&gt;kwyzy!I1353,ABS(kwyzy!J1352-kwyzy!I1353),0)</f>
        <v>0</v>
      </c>
      <c r="D1352" s="11">
        <f>IF(kwyzy!K1352=kwyzy!K1353,1,0)</f>
        <v>1</v>
      </c>
      <c r="E1352" s="11">
        <f t="shared" si="0"/>
        <v>0</v>
      </c>
    </row>
    <row r="1353" ht="13.8" spans="1:5">
      <c r="A1353" s="1">
        <f>IF(kwyzy!J1353&gt;kwyzy!I1354,1,0)</f>
        <v>0</v>
      </c>
      <c r="C1353" s="10">
        <f>IF(kwyzy!J1353&gt;kwyzy!I1354,ABS(kwyzy!J1353-kwyzy!I1354),0)</f>
        <v>0</v>
      </c>
      <c r="D1353" s="11">
        <f>IF(kwyzy!K1353=kwyzy!K1354,1,0)</f>
        <v>1</v>
      </c>
      <c r="E1353" s="11">
        <f t="shared" si="0"/>
        <v>0</v>
      </c>
    </row>
    <row r="1354" ht="13.8" spans="1:5">
      <c r="A1354" s="1">
        <v>0</v>
      </c>
      <c r="C1354" s="10">
        <f>IF(kwyzy!J1354&gt;kwyzy!I1355,ABS(kwyzy!J1354-kwyzy!I1355),0)</f>
        <v>0</v>
      </c>
      <c r="D1354" s="11">
        <f>IF(kwyzy!K1354=kwyzy!K1355,1,0)</f>
        <v>1</v>
      </c>
      <c r="E1354" s="11">
        <f t="shared" si="0"/>
        <v>0</v>
      </c>
    </row>
    <row r="1355" ht="13.8" spans="1:5">
      <c r="A1355" s="1">
        <f>IF(kwyzy!J1355&gt;kwyzy!I1356,1,0)</f>
        <v>0</v>
      </c>
      <c r="C1355" s="10">
        <f>IF(kwyzy!J1355&gt;kwyzy!I1356,ABS(kwyzy!J1355-kwyzy!I1356),0)</f>
        <v>0</v>
      </c>
      <c r="D1355" s="11">
        <f>IF(kwyzy!K1355=kwyzy!K1356,1,0)</f>
        <v>1</v>
      </c>
      <c r="E1355" s="11">
        <f t="shared" si="0"/>
        <v>0</v>
      </c>
    </row>
    <row r="1356" ht="13.8" spans="1:5">
      <c r="A1356" s="1">
        <f>IF(kwyzy!J1356&gt;kwyzy!I1357,1,0)</f>
        <v>0</v>
      </c>
      <c r="C1356" s="10">
        <f>IF(kwyzy!J1356&gt;kwyzy!I1357,ABS(kwyzy!J1356-kwyzy!I1357),0)</f>
        <v>0</v>
      </c>
      <c r="D1356" s="11">
        <f>IF(kwyzy!K1356=kwyzy!K1357,1,0)</f>
        <v>0</v>
      </c>
      <c r="E1356" s="11">
        <f t="shared" si="0"/>
        <v>0</v>
      </c>
    </row>
    <row r="1357" ht="13.8" spans="1:5">
      <c r="A1357" s="1">
        <f>IF(kwyzy!J1357&gt;kwyzy!I1358,1,0)</f>
        <v>1</v>
      </c>
      <c r="C1357" s="10">
        <f>IF(kwyzy!J1357&gt;kwyzy!I1358,ABS(kwyzy!J1357-kwyzy!I1358),0)</f>
        <v>34947</v>
      </c>
      <c r="D1357" s="11">
        <f>IF(kwyzy!K1357=kwyzy!K1358,1,0)</f>
        <v>1</v>
      </c>
      <c r="E1357" s="11">
        <f t="shared" si="0"/>
        <v>34947</v>
      </c>
    </row>
    <row r="1358" ht="13.8" spans="1:5">
      <c r="A1358" s="1">
        <f>IF(kwyzy!J1358&gt;kwyzy!I1359,1,0)</f>
        <v>0</v>
      </c>
      <c r="C1358" s="10">
        <f>IF(kwyzy!J1358&gt;kwyzy!I1359,ABS(kwyzy!J1358-kwyzy!I1359),0)</f>
        <v>0</v>
      </c>
      <c r="D1358" s="11">
        <f>IF(kwyzy!K1358=kwyzy!K1359,1,0)</f>
        <v>0</v>
      </c>
      <c r="E1358" s="11">
        <f t="shared" si="0"/>
        <v>0</v>
      </c>
    </row>
    <row r="1359" ht="13.8" spans="1:5">
      <c r="A1359" s="1">
        <f>IF(kwyzy!J1359&gt;kwyzy!I1360,1,0)</f>
        <v>0</v>
      </c>
      <c r="C1359" s="10">
        <f>IF(kwyzy!J1359&gt;kwyzy!I1360,ABS(kwyzy!J1359-kwyzy!I1360),0)</f>
        <v>0</v>
      </c>
      <c r="D1359" s="11">
        <f>IF(kwyzy!K1359=kwyzy!K1360,1,0)</f>
        <v>0</v>
      </c>
      <c r="E1359" s="11">
        <f t="shared" si="0"/>
        <v>0</v>
      </c>
    </row>
    <row r="1360" ht="13.8" spans="1:5">
      <c r="A1360" s="1">
        <f>IF(kwyzy!J1360&gt;kwyzy!I1361,1,0)</f>
        <v>0</v>
      </c>
      <c r="C1360" s="10">
        <f>IF(kwyzy!J1360&gt;kwyzy!I1361,ABS(kwyzy!J1360-kwyzy!I1361),0)</f>
        <v>0</v>
      </c>
      <c r="D1360" s="11">
        <f>IF(kwyzy!K1360=kwyzy!K1361,1,0)</f>
        <v>1</v>
      </c>
      <c r="E1360" s="11">
        <f t="shared" si="0"/>
        <v>0</v>
      </c>
    </row>
    <row r="1361" ht="13.8" spans="1:5">
      <c r="A1361" s="1">
        <f>IF(kwyzy!J1361&gt;kwyzy!I1362,1,0)</f>
        <v>0</v>
      </c>
      <c r="C1361" s="10">
        <f>IF(kwyzy!J1361&gt;kwyzy!I1362,ABS(kwyzy!J1361-kwyzy!I1362),0)</f>
        <v>0</v>
      </c>
      <c r="D1361" s="11">
        <f>IF(kwyzy!K1361=kwyzy!K1362,1,0)</f>
        <v>1</v>
      </c>
      <c r="E1361" s="11">
        <f t="shared" si="0"/>
        <v>0</v>
      </c>
    </row>
    <row r="1362" ht="13.8" spans="1:5">
      <c r="A1362" s="1">
        <f>IF(kwyzy!J1362&gt;kwyzy!I1363,1,0)</f>
        <v>0</v>
      </c>
      <c r="C1362" s="10">
        <f>IF(kwyzy!J1362&gt;kwyzy!I1363,ABS(kwyzy!J1362-kwyzy!I1363),0)</f>
        <v>0</v>
      </c>
      <c r="D1362" s="11">
        <f>IF(kwyzy!K1362=kwyzy!K1363,1,0)</f>
        <v>0</v>
      </c>
      <c r="E1362" s="11">
        <f t="shared" si="0"/>
        <v>0</v>
      </c>
    </row>
    <row r="1363" ht="13.8" spans="1:5">
      <c r="A1363" s="1">
        <f>IF(kwyzy!J1363&gt;kwyzy!I1364,1,0)</f>
        <v>0</v>
      </c>
      <c r="C1363" s="10">
        <f>IF(kwyzy!J1363&gt;kwyzy!I1364,ABS(kwyzy!J1363-kwyzy!I1364),0)</f>
        <v>0</v>
      </c>
      <c r="D1363" s="11">
        <f>IF(kwyzy!K1363=kwyzy!K1364,1,0)</f>
        <v>1</v>
      </c>
      <c r="E1363" s="11">
        <f t="shared" si="0"/>
        <v>0</v>
      </c>
    </row>
    <row r="1364" ht="13.8" spans="1:5">
      <c r="A1364" s="1">
        <f>IF(kwyzy!J1364&gt;kwyzy!I1365,1,0)</f>
        <v>0</v>
      </c>
      <c r="C1364" s="10">
        <f>IF(kwyzy!J1364&gt;kwyzy!I1365,ABS(kwyzy!J1364-kwyzy!I1365),0)</f>
        <v>0</v>
      </c>
      <c r="D1364" s="11">
        <f>IF(kwyzy!K1364=kwyzy!K1365,1,0)</f>
        <v>0</v>
      </c>
      <c r="E1364" s="11">
        <f t="shared" si="0"/>
        <v>0</v>
      </c>
    </row>
    <row r="1365" ht="13.8" spans="1:5">
      <c r="A1365" s="1">
        <f>IF(kwyzy!J1365&gt;kwyzy!I1366,1,0)</f>
        <v>0</v>
      </c>
      <c r="C1365" s="10">
        <f>IF(kwyzy!J1365&gt;kwyzy!I1366,ABS(kwyzy!J1365-kwyzy!I1366),0)</f>
        <v>0</v>
      </c>
      <c r="D1365" s="11">
        <f>IF(kwyzy!K1365=kwyzy!K1366,1,0)</f>
        <v>0</v>
      </c>
      <c r="E1365" s="11">
        <f t="shared" si="0"/>
        <v>0</v>
      </c>
    </row>
    <row r="1366" ht="13.8" spans="1:5">
      <c r="A1366" s="1">
        <f>IF(kwyzy!J1366&gt;kwyzy!I1367,1,0)</f>
        <v>0</v>
      </c>
      <c r="C1366" s="10">
        <f>IF(kwyzy!J1366&gt;kwyzy!I1367,ABS(kwyzy!J1366-kwyzy!I1367),0)</f>
        <v>0</v>
      </c>
      <c r="D1366" s="11">
        <f>IF(kwyzy!K1366=kwyzy!K1367,1,0)</f>
        <v>1</v>
      </c>
      <c r="E1366" s="11">
        <f t="shared" si="0"/>
        <v>0</v>
      </c>
    </row>
    <row r="1367" ht="13.8" spans="1:5">
      <c r="A1367" s="1">
        <f>IF(kwyzy!J1367&gt;kwyzy!I1368,1,0)</f>
        <v>1</v>
      </c>
      <c r="C1367" s="10">
        <f>IF(kwyzy!J1367&gt;kwyzy!I1368,ABS(kwyzy!J1367-kwyzy!I1368),0)</f>
        <v>27</v>
      </c>
      <c r="D1367" s="11">
        <f>IF(kwyzy!K1367=kwyzy!K1368,1,0)</f>
        <v>1</v>
      </c>
      <c r="E1367" s="11">
        <f t="shared" si="0"/>
        <v>27</v>
      </c>
    </row>
    <row r="1368" ht="13.8" spans="1:5">
      <c r="A1368" s="1">
        <f>IF(kwyzy!J1368&gt;kwyzy!I1369,1,0)</f>
        <v>1</v>
      </c>
      <c r="C1368" s="10">
        <f>IF(kwyzy!J1368&gt;kwyzy!I1369,ABS(kwyzy!J1368-kwyzy!I1369),0)</f>
        <v>7</v>
      </c>
      <c r="D1368" s="11">
        <f>IF(kwyzy!K1368=kwyzy!K1369,1,0)</f>
        <v>1</v>
      </c>
      <c r="E1368" s="11">
        <f t="shared" si="0"/>
        <v>7</v>
      </c>
    </row>
    <row r="1369" ht="13.8" spans="1:5">
      <c r="A1369" s="1">
        <f>IF(kwyzy!J1369&gt;kwyzy!I1370,1,0)</f>
        <v>0</v>
      </c>
      <c r="C1369" s="10">
        <f>IF(kwyzy!J1369&gt;kwyzy!I1370,ABS(kwyzy!J1369-kwyzy!I1370),0)</f>
        <v>0</v>
      </c>
      <c r="D1369" s="11">
        <f>IF(kwyzy!K1369=kwyzy!K1370,1,0)</f>
        <v>0</v>
      </c>
      <c r="E1369" s="11">
        <f t="shared" si="0"/>
        <v>0</v>
      </c>
    </row>
    <row r="1370" ht="13.8" spans="1:5">
      <c r="A1370" s="1">
        <f>IF(kwyzy!J1370&gt;kwyzy!I1371,1,0)</f>
        <v>0</v>
      </c>
      <c r="C1370" s="10">
        <f>IF(kwyzy!J1370&gt;kwyzy!I1371,ABS(kwyzy!J1370-kwyzy!I1371),0)</f>
        <v>0</v>
      </c>
      <c r="D1370" s="11">
        <f>IF(kwyzy!K1370=kwyzy!K1371,1,0)</f>
        <v>0</v>
      </c>
      <c r="E1370" s="11">
        <f t="shared" si="0"/>
        <v>0</v>
      </c>
    </row>
    <row r="1371" ht="13.8" spans="1:5">
      <c r="A1371" s="1">
        <f>IF(kwyzy!J1371&gt;kwyzy!I1372,1,0)</f>
        <v>0</v>
      </c>
      <c r="C1371" s="10">
        <f>IF(kwyzy!J1371&gt;kwyzy!I1372,ABS(kwyzy!J1371-kwyzy!I1372),0)</f>
        <v>0</v>
      </c>
      <c r="D1371" s="11">
        <f>IF(kwyzy!K1371=kwyzy!K1372,1,0)</f>
        <v>0</v>
      </c>
      <c r="E1371" s="11">
        <f t="shared" si="0"/>
        <v>0</v>
      </c>
    </row>
    <row r="1372" ht="13.8" spans="1:5">
      <c r="A1372" s="1">
        <f>IF(kwyzy!J1372&gt;kwyzy!I1373,1,0)</f>
        <v>0</v>
      </c>
      <c r="C1372" s="10">
        <f>IF(kwyzy!J1372&gt;kwyzy!I1373,ABS(kwyzy!J1372-kwyzy!I1373),0)</f>
        <v>0</v>
      </c>
      <c r="D1372" s="11">
        <f>IF(kwyzy!K1372=kwyzy!K1373,1,0)</f>
        <v>0</v>
      </c>
      <c r="E1372" s="11">
        <f t="shared" si="0"/>
        <v>0</v>
      </c>
    </row>
    <row r="1373" ht="13.8" spans="1:5">
      <c r="A1373" s="1">
        <f>IF(kwyzy!J1373&gt;kwyzy!I1374,1,0)</f>
        <v>0</v>
      </c>
      <c r="C1373" s="10">
        <f>IF(kwyzy!J1373&gt;kwyzy!I1374,ABS(kwyzy!J1373-kwyzy!I1374),0)</f>
        <v>0</v>
      </c>
      <c r="D1373" s="11">
        <f>IF(kwyzy!K1373=kwyzy!K1374,1,0)</f>
        <v>0</v>
      </c>
      <c r="E1373" s="11">
        <f t="shared" si="0"/>
        <v>0</v>
      </c>
    </row>
    <row r="1374" ht="13.8" spans="1:5">
      <c r="A1374" s="1">
        <f>IF(kwyzy!J1374&gt;kwyzy!I1375,1,0)</f>
        <v>0</v>
      </c>
      <c r="C1374" s="10">
        <f>IF(kwyzy!J1374&gt;kwyzy!I1375,ABS(kwyzy!J1374-kwyzy!I1375),0)</f>
        <v>0</v>
      </c>
      <c r="D1374" s="11">
        <f>IF(kwyzy!K1374=kwyzy!K1375,1,0)</f>
        <v>1</v>
      </c>
      <c r="E1374" s="11">
        <f t="shared" si="0"/>
        <v>0</v>
      </c>
    </row>
    <row r="1375" ht="13.8" spans="1:5">
      <c r="A1375" s="1">
        <f>IF(kwyzy!J1375&gt;kwyzy!I1376,1,0)</f>
        <v>0</v>
      </c>
      <c r="C1375" s="10">
        <f>IF(kwyzy!J1375&gt;kwyzy!I1376,ABS(kwyzy!J1375-kwyzy!I1376),0)</f>
        <v>0</v>
      </c>
      <c r="D1375" s="11">
        <f>IF(kwyzy!K1375=kwyzy!K1376,1,0)</f>
        <v>1</v>
      </c>
      <c r="E1375" s="11">
        <f t="shared" si="0"/>
        <v>0</v>
      </c>
    </row>
    <row r="1376" ht="13.8" spans="1:5">
      <c r="A1376" s="1">
        <f>IF(kwyzy!J1376&gt;kwyzy!I1377,1,0)</f>
        <v>0</v>
      </c>
      <c r="C1376" s="10">
        <f>IF(kwyzy!J1376&gt;kwyzy!I1377,ABS(kwyzy!J1376-kwyzy!I1377),0)</f>
        <v>0</v>
      </c>
      <c r="D1376" s="11">
        <f>IF(kwyzy!K1376=kwyzy!K1377,1,0)</f>
        <v>1</v>
      </c>
      <c r="E1376" s="11">
        <f t="shared" si="0"/>
        <v>0</v>
      </c>
    </row>
    <row r="1377" ht="13.8" spans="1:5">
      <c r="A1377" s="1">
        <f>IF(kwyzy!J1377&gt;kwyzy!I1378,1,0)</f>
        <v>1</v>
      </c>
      <c r="C1377" s="10">
        <f>IF(kwyzy!J1377&gt;kwyzy!I1378,ABS(kwyzy!J1377-kwyzy!I1378),0)</f>
        <v>7</v>
      </c>
      <c r="D1377" s="11">
        <f>IF(kwyzy!K1377=kwyzy!K1378,1,0)</f>
        <v>1</v>
      </c>
      <c r="E1377" s="11">
        <f t="shared" si="0"/>
        <v>7</v>
      </c>
    </row>
    <row r="1378" ht="13.8" spans="1:5">
      <c r="A1378" s="1">
        <f>IF(kwyzy!J1378&gt;kwyzy!I1379,1,0)</f>
        <v>1</v>
      </c>
      <c r="C1378" s="10">
        <f>IF(kwyzy!J1378&gt;kwyzy!I1379,ABS(kwyzy!J1378-kwyzy!I1379),0)</f>
        <v>7</v>
      </c>
      <c r="D1378" s="11">
        <f>IF(kwyzy!K1378=kwyzy!K1379,1,0)</f>
        <v>1</v>
      </c>
      <c r="E1378" s="11">
        <f t="shared" si="0"/>
        <v>7</v>
      </c>
    </row>
    <row r="1379" ht="13.8" spans="1:5">
      <c r="A1379" s="1">
        <f>IF(kwyzy!J1379&gt;kwyzy!I1380,1,0)</f>
        <v>0</v>
      </c>
      <c r="C1379" s="10">
        <f>IF(kwyzy!J1379&gt;kwyzy!I1380,ABS(kwyzy!J1379-kwyzy!I1380),0)</f>
        <v>0</v>
      </c>
      <c r="D1379" s="11">
        <f>IF(kwyzy!K1379=kwyzy!K1380,1,0)</f>
        <v>1</v>
      </c>
      <c r="E1379" s="11">
        <f t="shared" si="0"/>
        <v>0</v>
      </c>
    </row>
    <row r="1380" ht="13.8" spans="1:5">
      <c r="A1380" s="1">
        <f>IF(kwyzy!J1380&gt;kwyzy!I1381,1,0)</f>
        <v>0</v>
      </c>
      <c r="C1380" s="10">
        <f>IF(kwyzy!J1380&gt;kwyzy!I1381,ABS(kwyzy!J1380-kwyzy!I1381),0)</f>
        <v>0</v>
      </c>
      <c r="D1380" s="11">
        <f>IF(kwyzy!K1380=kwyzy!K1381,1,0)</f>
        <v>1</v>
      </c>
      <c r="E1380" s="11">
        <f t="shared" si="0"/>
        <v>0</v>
      </c>
    </row>
    <row r="1381" ht="13.8" spans="1:5">
      <c r="A1381" s="1">
        <f>IF(kwyzy!J1381&gt;kwyzy!I1382,1,0)</f>
        <v>0</v>
      </c>
      <c r="C1381" s="10">
        <f>IF(kwyzy!J1381&gt;kwyzy!I1382,ABS(kwyzy!J1381-kwyzy!I1382),0)</f>
        <v>0</v>
      </c>
      <c r="D1381" s="11">
        <f>IF(kwyzy!K1381=kwyzy!K1382,1,0)</f>
        <v>0</v>
      </c>
      <c r="E1381" s="11">
        <f t="shared" si="0"/>
        <v>0</v>
      </c>
    </row>
    <row r="1382" ht="13.8" spans="1:5">
      <c r="A1382" s="1">
        <f>IF(kwyzy!J1382&gt;kwyzy!I1383,1,0)</f>
        <v>0</v>
      </c>
      <c r="C1382" s="10">
        <f>IF(kwyzy!J1382&gt;kwyzy!I1383,ABS(kwyzy!J1382-kwyzy!I1383),0)</f>
        <v>0</v>
      </c>
      <c r="D1382" s="11">
        <f>IF(kwyzy!K1382=kwyzy!K1383,1,0)</f>
        <v>1</v>
      </c>
      <c r="E1382" s="11">
        <f t="shared" si="0"/>
        <v>0</v>
      </c>
    </row>
    <row r="1383" ht="13.8" spans="1:5">
      <c r="A1383" s="1">
        <f>IF(kwyzy!J1383&gt;kwyzy!I1384,1,0)</f>
        <v>0</v>
      </c>
      <c r="C1383" s="10">
        <f>IF(kwyzy!J1383&gt;kwyzy!I1384,ABS(kwyzy!J1383-kwyzy!I1384),0)</f>
        <v>0</v>
      </c>
      <c r="D1383" s="11">
        <f>IF(kwyzy!K1383=kwyzy!K1384,1,0)</f>
        <v>1</v>
      </c>
      <c r="E1383" s="11">
        <f t="shared" si="0"/>
        <v>0</v>
      </c>
    </row>
    <row r="1384" ht="13.8" spans="1:5">
      <c r="A1384" s="1">
        <f>IF(kwyzy!J1384&gt;kwyzy!I1385,1,0)</f>
        <v>0</v>
      </c>
      <c r="C1384" s="10">
        <f>IF(kwyzy!J1384&gt;kwyzy!I1385,ABS(kwyzy!J1384-kwyzy!I1385),0)</f>
        <v>0</v>
      </c>
      <c r="D1384" s="11">
        <f>IF(kwyzy!K1384=kwyzy!K1385,1,0)</f>
        <v>1</v>
      </c>
      <c r="E1384" s="11">
        <f t="shared" si="0"/>
        <v>0</v>
      </c>
    </row>
    <row r="1385" ht="13.8" spans="1:5">
      <c r="A1385" s="1">
        <f>IF(kwyzy!J1385&gt;kwyzy!I1386,1,0)</f>
        <v>0</v>
      </c>
      <c r="C1385" s="10">
        <f>IF(kwyzy!J1385&gt;kwyzy!I1386,ABS(kwyzy!J1385-kwyzy!I1386),0)</f>
        <v>0</v>
      </c>
      <c r="D1385" s="11">
        <f>IF(kwyzy!K1385=kwyzy!K1386,1,0)</f>
        <v>1</v>
      </c>
      <c r="E1385" s="11">
        <f t="shared" si="0"/>
        <v>0</v>
      </c>
    </row>
    <row r="1386" ht="13.8" spans="1:5">
      <c r="A1386" s="1">
        <f>IF(kwyzy!J1386&gt;kwyzy!I1387,1,0)</f>
        <v>0</v>
      </c>
      <c r="C1386" s="10">
        <f>IF(kwyzy!J1386&gt;kwyzy!I1387,ABS(kwyzy!J1386-kwyzy!I1387),0)</f>
        <v>0</v>
      </c>
      <c r="D1386" s="11">
        <f>IF(kwyzy!K1386=kwyzy!K1387,1,0)</f>
        <v>0</v>
      </c>
      <c r="E1386" s="11">
        <f t="shared" si="0"/>
        <v>0</v>
      </c>
    </row>
    <row r="1387" ht="13.8" spans="1:5">
      <c r="A1387" s="1">
        <f>IF(kwyzy!J1387&gt;kwyzy!I1388,1,0)</f>
        <v>0</v>
      </c>
      <c r="C1387" s="10">
        <f>IF(kwyzy!J1387&gt;kwyzy!I1388,ABS(kwyzy!J1387-kwyzy!I1388),0)</f>
        <v>0</v>
      </c>
      <c r="D1387" s="11">
        <f>IF(kwyzy!K1387=kwyzy!K1388,1,0)</f>
        <v>1</v>
      </c>
      <c r="E1387" s="11">
        <f t="shared" si="0"/>
        <v>0</v>
      </c>
    </row>
    <row r="1388" ht="13.8" spans="1:5">
      <c r="A1388" s="1">
        <f>IF(kwyzy!J1388&gt;kwyzy!I1389,1,0)</f>
        <v>0</v>
      </c>
      <c r="C1388" s="10">
        <f>IF(kwyzy!J1388&gt;kwyzy!I1389,ABS(kwyzy!J1388-kwyzy!I1389),0)</f>
        <v>0</v>
      </c>
      <c r="D1388" s="11">
        <f>IF(kwyzy!K1388=kwyzy!K1389,1,0)</f>
        <v>0</v>
      </c>
      <c r="E1388" s="11">
        <f t="shared" si="0"/>
        <v>0</v>
      </c>
    </row>
    <row r="1389" ht="13.8" spans="1:5">
      <c r="A1389" s="1">
        <f>IF(kwyzy!J1389&gt;kwyzy!I1390,1,0)</f>
        <v>0</v>
      </c>
      <c r="C1389" s="10">
        <f>IF(kwyzy!J1389&gt;kwyzy!I1390,ABS(kwyzy!J1389-kwyzy!I1390),0)</f>
        <v>0</v>
      </c>
      <c r="D1389" s="11">
        <f>IF(kwyzy!K1389=kwyzy!K1390,1,0)</f>
        <v>1</v>
      </c>
      <c r="E1389" s="11">
        <f t="shared" si="0"/>
        <v>0</v>
      </c>
    </row>
    <row r="1390" ht="13.8" spans="1:5">
      <c r="A1390" s="1">
        <f>IF(kwyzy!J1390&gt;kwyzy!I1391,1,0)</f>
        <v>0</v>
      </c>
      <c r="C1390" s="10">
        <f>IF(kwyzy!J1390&gt;kwyzy!I1391,ABS(kwyzy!J1390-kwyzy!I1391),0)</f>
        <v>0</v>
      </c>
      <c r="D1390" s="11">
        <f>IF(kwyzy!K1390=kwyzy!K1391,1,0)</f>
        <v>1</v>
      </c>
      <c r="E1390" s="11">
        <f t="shared" si="0"/>
        <v>0</v>
      </c>
    </row>
    <row r="1391" ht="13.8" spans="1:5">
      <c r="A1391" s="1">
        <f>IF(kwyzy!J1391&gt;kwyzy!I1392,1,0)</f>
        <v>0</v>
      </c>
      <c r="C1391" s="10">
        <f>IF(kwyzy!J1391&gt;kwyzy!I1392,ABS(kwyzy!J1391-kwyzy!I1392),0)</f>
        <v>0</v>
      </c>
      <c r="D1391" s="11">
        <f>IF(kwyzy!K1391=kwyzy!K1392,1,0)</f>
        <v>0</v>
      </c>
      <c r="E1391" s="11">
        <f t="shared" si="0"/>
        <v>0</v>
      </c>
    </row>
    <row r="1392" ht="13.8" spans="1:5">
      <c r="A1392" s="1">
        <f>IF(kwyzy!J1392&gt;kwyzy!I1393,1,0)</f>
        <v>0</v>
      </c>
      <c r="C1392" s="10">
        <f>IF(kwyzy!J1392&gt;kwyzy!I1393,ABS(kwyzy!J1392-kwyzy!I1393),0)</f>
        <v>0</v>
      </c>
      <c r="D1392" s="11">
        <f>IF(kwyzy!K1392=kwyzy!K1393,1,0)</f>
        <v>0</v>
      </c>
      <c r="E1392" s="11">
        <f t="shared" si="0"/>
        <v>0</v>
      </c>
    </row>
    <row r="1393" ht="13.8" spans="1:5">
      <c r="A1393" s="1">
        <f>IF(kwyzy!J1393&gt;kwyzy!I1394,1,0)</f>
        <v>1</v>
      </c>
      <c r="C1393" s="10">
        <f>IF(kwyzy!J1393&gt;kwyzy!I1394,ABS(kwyzy!J1393-kwyzy!I1394),0)</f>
        <v>38258</v>
      </c>
      <c r="D1393" s="11">
        <f>IF(kwyzy!K1393=kwyzy!K1394,1,0)</f>
        <v>0</v>
      </c>
      <c r="E1393" s="11">
        <f t="shared" si="0"/>
        <v>0</v>
      </c>
    </row>
    <row r="1394" ht="13.8" spans="1:5">
      <c r="A1394" s="1">
        <f>IF(kwyzy!J1394&gt;kwyzy!I1395,1,0)</f>
        <v>0</v>
      </c>
      <c r="C1394" s="10">
        <f>IF(kwyzy!J1394&gt;kwyzy!I1395,ABS(kwyzy!J1394-kwyzy!I1395),0)</f>
        <v>0</v>
      </c>
      <c r="D1394" s="11">
        <f>IF(kwyzy!K1394=kwyzy!K1395,1,0)</f>
        <v>1</v>
      </c>
      <c r="E1394" s="11">
        <f t="shared" si="0"/>
        <v>0</v>
      </c>
    </row>
    <row r="1395" ht="13.8" spans="1:5">
      <c r="A1395" s="1">
        <f>IF(kwyzy!J1395&gt;kwyzy!I1396,1,0)</f>
        <v>0</v>
      </c>
      <c r="C1395" s="10">
        <f>IF(kwyzy!J1395&gt;kwyzy!I1396,ABS(kwyzy!J1395-kwyzy!I1396),0)</f>
        <v>0</v>
      </c>
      <c r="D1395" s="11">
        <f>IF(kwyzy!K1395=kwyzy!K1396,1,0)</f>
        <v>1</v>
      </c>
      <c r="E1395" s="11">
        <f t="shared" si="0"/>
        <v>0</v>
      </c>
    </row>
    <row r="1396" ht="13.8" spans="1:5">
      <c r="A1396" s="1">
        <f>IF(kwyzy!J1396&gt;kwyzy!I1397,1,0)</f>
        <v>0</v>
      </c>
      <c r="C1396" s="10">
        <f>IF(kwyzy!J1396&gt;kwyzy!I1397,ABS(kwyzy!J1396-kwyzy!I1397),0)</f>
        <v>0</v>
      </c>
      <c r="D1396" s="11">
        <f>IF(kwyzy!K1396=kwyzy!K1397,1,0)</f>
        <v>1</v>
      </c>
      <c r="E1396" s="11">
        <f t="shared" si="0"/>
        <v>0</v>
      </c>
    </row>
    <row r="1397" ht="13.8" spans="1:5">
      <c r="A1397" s="1">
        <f>IF(kwyzy!J1397&gt;kwyzy!I1398,1,0)</f>
        <v>0</v>
      </c>
      <c r="C1397" s="10">
        <f>IF(kwyzy!J1397&gt;kwyzy!I1398,ABS(kwyzy!J1397-kwyzy!I1398),0)</f>
        <v>0</v>
      </c>
      <c r="D1397" s="11">
        <f>IF(kwyzy!K1397=kwyzy!K1398,1,0)</f>
        <v>1</v>
      </c>
      <c r="E1397" s="11">
        <f t="shared" si="0"/>
        <v>0</v>
      </c>
    </row>
    <row r="1398" ht="13.8" spans="1:5">
      <c r="A1398" s="1">
        <f>IF(kwyzy!J1398&gt;kwyzy!I1399,1,0)</f>
        <v>0</v>
      </c>
      <c r="C1398" s="10">
        <f>IF(kwyzy!J1398&gt;kwyzy!I1399,ABS(kwyzy!J1398-kwyzy!I1399),0)</f>
        <v>0</v>
      </c>
      <c r="D1398" s="11">
        <f>IF(kwyzy!K1398=kwyzy!K1399,1,0)</f>
        <v>1</v>
      </c>
      <c r="E1398" s="11">
        <f t="shared" si="0"/>
        <v>0</v>
      </c>
    </row>
    <row r="1399" ht="13.8" spans="1:5">
      <c r="A1399" s="1">
        <f>IF(kwyzy!J1399&gt;kwyzy!I1400,1,0)</f>
        <v>0</v>
      </c>
      <c r="C1399" s="10">
        <f>IF(kwyzy!J1399&gt;kwyzy!I1400,ABS(kwyzy!J1399-kwyzy!I1400),0)</f>
        <v>0</v>
      </c>
      <c r="D1399" s="11">
        <f>IF(kwyzy!K1399=kwyzy!K1400,1,0)</f>
        <v>1</v>
      </c>
      <c r="E1399" s="11">
        <f t="shared" si="0"/>
        <v>0</v>
      </c>
    </row>
    <row r="1400" ht="13.8" spans="1:5">
      <c r="A1400" s="1">
        <f>IF(kwyzy!J1400&gt;kwyzy!I1401,1,0)</f>
        <v>0</v>
      </c>
      <c r="C1400" s="10">
        <f>IF(kwyzy!J1400&gt;kwyzy!I1401,ABS(kwyzy!J1400-kwyzy!I1401),0)</f>
        <v>0</v>
      </c>
      <c r="D1400" s="11">
        <f>IF(kwyzy!K1400=kwyzy!K1401,1,0)</f>
        <v>1</v>
      </c>
      <c r="E1400" s="11">
        <f t="shared" si="0"/>
        <v>0</v>
      </c>
    </row>
    <row r="1401" ht="13.8" spans="1:5">
      <c r="A1401" s="1">
        <f>IF(kwyzy!J1401&gt;kwyzy!I1402,1,0)</f>
        <v>0</v>
      </c>
      <c r="C1401" s="10">
        <f>IF(kwyzy!J1401&gt;kwyzy!I1402,ABS(kwyzy!J1401-kwyzy!I1402),0)</f>
        <v>0</v>
      </c>
      <c r="D1401" s="11">
        <f>IF(kwyzy!K1401=kwyzy!K1402,1,0)</f>
        <v>0</v>
      </c>
      <c r="E1401" s="11">
        <f t="shared" si="0"/>
        <v>0</v>
      </c>
    </row>
    <row r="1402" ht="13.8" spans="1:5">
      <c r="A1402" s="1">
        <f>IF(kwyzy!J1402&gt;kwyzy!I1403,1,0)</f>
        <v>0</v>
      </c>
      <c r="C1402" s="10">
        <f>IF(kwyzy!J1402&gt;kwyzy!I1403,ABS(kwyzy!J1402-kwyzy!I1403),0)</f>
        <v>0</v>
      </c>
      <c r="D1402" s="11">
        <f>IF(kwyzy!K1402=kwyzy!K1403,1,0)</f>
        <v>1</v>
      </c>
      <c r="E1402" s="11">
        <f t="shared" si="0"/>
        <v>0</v>
      </c>
    </row>
    <row r="1403" ht="13.8" spans="1:5">
      <c r="A1403" s="1">
        <f>IF(kwyzy!J1403&gt;kwyzy!I1404,1,0)</f>
        <v>0</v>
      </c>
      <c r="C1403" s="10">
        <f>IF(kwyzy!J1403&gt;kwyzy!I1404,ABS(kwyzy!J1403-kwyzy!I1404),0)</f>
        <v>0</v>
      </c>
      <c r="D1403" s="11">
        <f>IF(kwyzy!K1403=kwyzy!K1404,1,0)</f>
        <v>1</v>
      </c>
      <c r="E1403" s="11">
        <f t="shared" si="0"/>
        <v>0</v>
      </c>
    </row>
    <row r="1404" ht="13.8" spans="1:5">
      <c r="A1404" s="1">
        <f>IF(kwyzy!J1404&gt;kwyzy!I1405,1,0)</f>
        <v>0</v>
      </c>
      <c r="C1404" s="10">
        <f>IF(kwyzy!J1404&gt;kwyzy!I1405,ABS(kwyzy!J1404-kwyzy!I1405),0)</f>
        <v>0</v>
      </c>
      <c r="D1404" s="11">
        <f>IF(kwyzy!K1404=kwyzy!K1405,1,0)</f>
        <v>0</v>
      </c>
      <c r="E1404" s="11">
        <f t="shared" si="0"/>
        <v>0</v>
      </c>
    </row>
    <row r="1405" ht="13.8" spans="1:5">
      <c r="A1405" s="1">
        <f>IF(kwyzy!J1405&gt;kwyzy!I1406,1,0)</f>
        <v>1</v>
      </c>
      <c r="C1405" s="10">
        <f>IF(kwyzy!J1405&gt;kwyzy!I1406,ABS(kwyzy!J1405-kwyzy!I1406),0)</f>
        <v>3</v>
      </c>
      <c r="D1405" s="11">
        <f>IF(kwyzy!K1405=kwyzy!K1406,1,0)</f>
        <v>1</v>
      </c>
      <c r="E1405" s="11">
        <f t="shared" si="0"/>
        <v>3</v>
      </c>
    </row>
    <row r="1406" ht="13.8" spans="1:5">
      <c r="A1406" s="1">
        <f>IF(kwyzy!J1406&gt;kwyzy!I1407,1,0)</f>
        <v>0</v>
      </c>
      <c r="C1406" s="10">
        <f>IF(kwyzy!J1406&gt;kwyzy!I1407,ABS(kwyzy!J1406-kwyzy!I1407),0)</f>
        <v>0</v>
      </c>
      <c r="D1406" s="11">
        <f>IF(kwyzy!K1406=kwyzy!K1407,1,0)</f>
        <v>1</v>
      </c>
      <c r="E1406" s="11">
        <f t="shared" si="0"/>
        <v>0</v>
      </c>
    </row>
    <row r="1407" ht="13.8" spans="1:5">
      <c r="A1407" s="1">
        <f>IF(kwyzy!J1407&gt;kwyzy!I1408,1,0)</f>
        <v>0</v>
      </c>
      <c r="C1407" s="10">
        <f>IF(kwyzy!J1407&gt;kwyzy!I1408,ABS(kwyzy!J1407-kwyzy!I1408),0)</f>
        <v>0</v>
      </c>
      <c r="D1407" s="11">
        <f>IF(kwyzy!K1407=kwyzy!K1408,1,0)</f>
        <v>1</v>
      </c>
      <c r="E1407" s="11">
        <f t="shared" si="0"/>
        <v>0</v>
      </c>
    </row>
    <row r="1408" ht="13.8" spans="1:5">
      <c r="A1408" s="1">
        <f>IF(kwyzy!J1408&gt;kwyzy!I1409,1,0)</f>
        <v>0</v>
      </c>
      <c r="C1408" s="10">
        <f>IF(kwyzy!J1408&gt;kwyzy!I1409,ABS(kwyzy!J1408-kwyzy!I1409),0)</f>
        <v>0</v>
      </c>
      <c r="D1408" s="11">
        <f>IF(kwyzy!K1408=kwyzy!K1409,1,0)</f>
        <v>1</v>
      </c>
      <c r="E1408" s="11">
        <f t="shared" si="0"/>
        <v>0</v>
      </c>
    </row>
    <row r="1409" ht="13.8" spans="1:5">
      <c r="A1409" s="1">
        <f>IF(kwyzy!J1409&gt;kwyzy!I1410,1,0)</f>
        <v>1</v>
      </c>
      <c r="C1409" s="10">
        <f>IF(kwyzy!J1409&gt;kwyzy!I1410,ABS(kwyzy!J1409-kwyzy!I1410),0)</f>
        <v>3</v>
      </c>
      <c r="D1409" s="11">
        <f>IF(kwyzy!K1409=kwyzy!K1410,1,0)</f>
        <v>1</v>
      </c>
      <c r="E1409" s="11">
        <f t="shared" si="0"/>
        <v>3</v>
      </c>
    </row>
    <row r="1410" ht="13.8" spans="1:5">
      <c r="A1410" s="1">
        <f>IF(kwyzy!J1410&gt;kwyzy!I1411,1,0)</f>
        <v>1</v>
      </c>
      <c r="C1410" s="10">
        <v>10</v>
      </c>
      <c r="D1410" s="11">
        <f>IF(kwyzy!K1410=kwyzy!K1411,1,0)</f>
        <v>1</v>
      </c>
      <c r="E1410" s="11">
        <f t="shared" si="0"/>
        <v>10</v>
      </c>
    </row>
    <row r="1411" ht="13.8" spans="1:5">
      <c r="A1411" s="1">
        <f>IF(kwyzy!J1411&gt;kwyzy!I1412,1,0)</f>
        <v>0</v>
      </c>
      <c r="C1411" s="10">
        <f>IF(kwyzy!J1411&gt;kwyzy!I1412,ABS(kwyzy!J1411-kwyzy!I1412),0)</f>
        <v>0</v>
      </c>
      <c r="D1411" s="11">
        <f>IF(kwyzy!K1411=kwyzy!K1412,1,0)</f>
        <v>1</v>
      </c>
      <c r="E1411" s="11">
        <f t="shared" si="0"/>
        <v>0</v>
      </c>
    </row>
    <row r="1412" ht="13.8" spans="1:5">
      <c r="A1412" s="1">
        <f>IF(kwyzy!J1412&gt;kwyzy!I1413,1,0)</f>
        <v>0</v>
      </c>
      <c r="C1412" s="10">
        <f>IF(kwyzy!J1412&gt;kwyzy!I1413,ABS(kwyzy!J1412-kwyzy!I1413),0)</f>
        <v>0</v>
      </c>
      <c r="D1412" s="11">
        <f>IF(kwyzy!K1412=kwyzy!K1413,1,0)</f>
        <v>1</v>
      </c>
      <c r="E1412" s="11">
        <f t="shared" si="0"/>
        <v>0</v>
      </c>
    </row>
    <row r="1413" ht="13.8" spans="1:5">
      <c r="A1413" s="1">
        <f>IF(kwyzy!J1413&gt;kwyzy!I1414,1,0)</f>
        <v>0</v>
      </c>
      <c r="C1413" s="10">
        <f>IF(kwyzy!J1413&gt;kwyzy!I1414,ABS(kwyzy!J1413-kwyzy!I1414),0)</f>
        <v>0</v>
      </c>
      <c r="D1413" s="11">
        <f>IF(kwyzy!K1413=kwyzy!K1414,1,0)</f>
        <v>1</v>
      </c>
      <c r="E1413" s="11">
        <f t="shared" si="0"/>
        <v>0</v>
      </c>
    </row>
    <row r="1414" ht="13.8" spans="1:5">
      <c r="A1414" s="1">
        <v>0</v>
      </c>
      <c r="C1414" s="10">
        <f>IF(kwyzy!J1414&gt;kwyzy!I1415,ABS(kwyzy!J1414-kwyzy!I1415),0)</f>
        <v>0</v>
      </c>
      <c r="D1414" s="11">
        <f>IF(kwyzy!K1414=kwyzy!K1415,1,0)</f>
        <v>1</v>
      </c>
      <c r="E1414" s="11">
        <f t="shared" si="0"/>
        <v>0</v>
      </c>
    </row>
    <row r="1415" ht="13.8" spans="1:5">
      <c r="A1415" s="1">
        <f>IF(kwyzy!J1415&gt;kwyzy!I1416,1,0)</f>
        <v>1</v>
      </c>
      <c r="C1415" s="10">
        <f>IF(kwyzy!J1415&gt;kwyzy!I1416,ABS(kwyzy!J1415-kwyzy!I1416),0)</f>
        <v>24</v>
      </c>
      <c r="D1415" s="11">
        <f>IF(kwyzy!K1415=kwyzy!K1416,1,0)</f>
        <v>1</v>
      </c>
      <c r="E1415" s="11">
        <f t="shared" si="0"/>
        <v>24</v>
      </c>
    </row>
    <row r="1416" ht="13.8" spans="1:5">
      <c r="A1416" s="1">
        <f>IF(kwyzy!J1416&gt;kwyzy!I1417,1,0)</f>
        <v>0</v>
      </c>
      <c r="C1416" s="10">
        <f>IF(kwyzy!J1416&gt;kwyzy!I1417,ABS(kwyzy!J1416-kwyzy!I1417),0)</f>
        <v>0</v>
      </c>
      <c r="D1416" s="11">
        <f>IF(kwyzy!K1416=kwyzy!K1417,1,0)</f>
        <v>1</v>
      </c>
      <c r="E1416" s="11">
        <f t="shared" si="0"/>
        <v>0</v>
      </c>
    </row>
    <row r="1417" ht="13.8" spans="1:5">
      <c r="A1417" s="1">
        <f>IF(kwyzy!J1417&gt;kwyzy!I1418,1,0)</f>
        <v>0</v>
      </c>
      <c r="C1417" s="10">
        <f>IF(kwyzy!J1417&gt;kwyzy!I1418,ABS(kwyzy!J1417-kwyzy!I1418),0)</f>
        <v>0</v>
      </c>
      <c r="D1417" s="11">
        <f>IF(kwyzy!K1417=kwyzy!K1418,1,0)</f>
        <v>1</v>
      </c>
      <c r="E1417" s="11">
        <f t="shared" si="0"/>
        <v>0</v>
      </c>
    </row>
    <row r="1418" ht="13.8" spans="1:5">
      <c r="A1418" s="1">
        <f>IF(kwyzy!J1418&gt;kwyzy!I1419,1,0)</f>
        <v>0</v>
      </c>
      <c r="C1418" s="10">
        <f>IF(kwyzy!J1418&gt;kwyzy!I1419,ABS(kwyzy!J1418-kwyzy!I1419),0)</f>
        <v>0</v>
      </c>
      <c r="D1418" s="11">
        <f>IF(kwyzy!K1418=kwyzy!K1419,1,0)</f>
        <v>1</v>
      </c>
      <c r="E1418" s="11">
        <f t="shared" si="0"/>
        <v>0</v>
      </c>
    </row>
    <row r="1419" ht="13.8" spans="1:5">
      <c r="A1419" s="1">
        <f>IF(kwyzy!J1419&gt;kwyzy!I1420,1,0)</f>
        <v>0</v>
      </c>
      <c r="C1419" s="10">
        <f>IF(kwyzy!J1419&gt;kwyzy!I1420,ABS(kwyzy!J1419-kwyzy!I1420),0)</f>
        <v>0</v>
      </c>
      <c r="D1419" s="11">
        <f>IF(kwyzy!K1419=kwyzy!K1420,1,0)</f>
        <v>0</v>
      </c>
      <c r="E1419" s="11">
        <f t="shared" si="0"/>
        <v>0</v>
      </c>
    </row>
    <row r="1420" ht="13.8" spans="1:5">
      <c r="A1420" s="1">
        <f>IF(kwyzy!J1420&gt;kwyzy!I1421,1,0)</f>
        <v>0</v>
      </c>
      <c r="C1420" s="10">
        <f>IF(kwyzy!J1420&gt;kwyzy!I1421,ABS(kwyzy!J1420-kwyzy!I1421),0)</f>
        <v>0</v>
      </c>
      <c r="D1420" s="11">
        <f>IF(kwyzy!K1420=kwyzy!K1421,1,0)</f>
        <v>1</v>
      </c>
      <c r="E1420" s="11">
        <f t="shared" si="0"/>
        <v>0</v>
      </c>
    </row>
    <row r="1421" ht="13.8" spans="1:5">
      <c r="A1421" s="1">
        <f>IF(kwyzy!J1421&gt;kwyzy!I1422,1,0)</f>
        <v>0</v>
      </c>
      <c r="C1421" s="10">
        <f>IF(kwyzy!J1421&gt;kwyzy!I1422,ABS(kwyzy!J1421-kwyzy!I1422),0)</f>
        <v>0</v>
      </c>
      <c r="D1421" s="11">
        <f>IF(kwyzy!K1421=kwyzy!K1422,1,0)</f>
        <v>0</v>
      </c>
      <c r="E1421" s="11">
        <f t="shared" si="0"/>
        <v>0</v>
      </c>
    </row>
    <row r="1422" ht="13.8" spans="1:5">
      <c r="A1422" s="1">
        <f>IF(kwyzy!J1422&gt;kwyzy!I1423,1,0)</f>
        <v>0</v>
      </c>
      <c r="C1422" s="10">
        <f>IF(kwyzy!J1422&gt;kwyzy!I1423,ABS(kwyzy!J1422-kwyzy!I1423),0)</f>
        <v>0</v>
      </c>
      <c r="D1422" s="11">
        <f>IF(kwyzy!K1422=kwyzy!K1423,1,0)</f>
        <v>1</v>
      </c>
      <c r="E1422" s="11">
        <f t="shared" si="0"/>
        <v>0</v>
      </c>
    </row>
    <row r="1423" ht="13.8" spans="1:5">
      <c r="A1423" s="1">
        <f>IF(kwyzy!J1423&gt;kwyzy!I1424,1,0)</f>
        <v>0</v>
      </c>
      <c r="C1423" s="10">
        <f>IF(kwyzy!J1423&gt;kwyzy!I1424,ABS(kwyzy!J1423-kwyzy!I1424),0)</f>
        <v>0</v>
      </c>
      <c r="D1423" s="11">
        <f>IF(kwyzy!K1423=kwyzy!K1424,1,0)</f>
        <v>1</v>
      </c>
      <c r="E1423" s="11">
        <f t="shared" si="0"/>
        <v>0</v>
      </c>
    </row>
    <row r="1424" ht="13.8" spans="1:5">
      <c r="A1424" s="1">
        <f>IF(kwyzy!J1424&gt;kwyzy!I1425,1,0)</f>
        <v>0</v>
      </c>
      <c r="C1424" s="10">
        <f>IF(kwyzy!J1424&gt;kwyzy!I1425,ABS(kwyzy!J1424-kwyzy!I1425),0)</f>
        <v>0</v>
      </c>
      <c r="D1424" s="11">
        <f>IF(kwyzy!K1424=kwyzy!K1425,1,0)</f>
        <v>1</v>
      </c>
      <c r="E1424" s="11">
        <f t="shared" si="0"/>
        <v>0</v>
      </c>
    </row>
    <row r="1425" ht="13.8" spans="1:5">
      <c r="A1425" s="1">
        <f>IF(kwyzy!J1425&gt;kwyzy!I1426,1,0)</f>
        <v>0</v>
      </c>
      <c r="C1425" s="10">
        <f>IF(kwyzy!J1425&gt;kwyzy!I1426,ABS(kwyzy!J1425-kwyzy!I1426),0)</f>
        <v>0</v>
      </c>
      <c r="D1425" s="11">
        <f>IF(kwyzy!K1425=kwyzy!K1426,1,0)</f>
        <v>0</v>
      </c>
      <c r="E1425" s="11">
        <f t="shared" si="0"/>
        <v>0</v>
      </c>
    </row>
    <row r="1426" ht="13.8" spans="1:5">
      <c r="A1426" s="1">
        <f>IF(kwyzy!J1426&gt;kwyzy!I1427,1,0)</f>
        <v>0</v>
      </c>
      <c r="C1426" s="10">
        <f>IF(kwyzy!J1426&gt;kwyzy!I1427,ABS(kwyzy!J1426-kwyzy!I1427),0)</f>
        <v>0</v>
      </c>
      <c r="D1426" s="11">
        <f>IF(kwyzy!K1426=kwyzy!K1427,1,0)</f>
        <v>0</v>
      </c>
      <c r="E1426" s="11">
        <f t="shared" si="0"/>
        <v>0</v>
      </c>
    </row>
    <row r="1427" ht="13.8" spans="1:5">
      <c r="A1427" s="1">
        <f>IF(kwyzy!J1427&gt;kwyzy!I1428,1,0)</f>
        <v>0</v>
      </c>
      <c r="C1427" s="10">
        <f>IF(kwyzy!J1427&gt;kwyzy!I1428,ABS(kwyzy!J1427-kwyzy!I1428),0)</f>
        <v>0</v>
      </c>
      <c r="D1427" s="11">
        <f>IF(kwyzy!K1427=kwyzy!K1428,1,0)</f>
        <v>1</v>
      </c>
      <c r="E1427" s="11">
        <f t="shared" si="0"/>
        <v>0</v>
      </c>
    </row>
    <row r="1428" ht="13.8" spans="1:5">
      <c r="A1428" s="1">
        <f>IF(kwyzy!J1428&gt;kwyzy!I1429,1,0)</f>
        <v>0</v>
      </c>
      <c r="C1428" s="10">
        <f>IF(kwyzy!J1428&gt;kwyzy!I1429,ABS(kwyzy!J1428-kwyzy!I1429),0)</f>
        <v>0</v>
      </c>
      <c r="D1428" s="11">
        <f>IF(kwyzy!K1428=kwyzy!K1429,1,0)</f>
        <v>1</v>
      </c>
      <c r="E1428" s="11">
        <f t="shared" si="0"/>
        <v>0</v>
      </c>
    </row>
    <row r="1429" ht="13.8" spans="1:5">
      <c r="A1429" s="1">
        <f>IF(kwyzy!J1429&gt;kwyzy!I1430,1,0)</f>
        <v>0</v>
      </c>
      <c r="C1429" s="10">
        <f>IF(kwyzy!J1429&gt;kwyzy!I1430,ABS(kwyzy!J1429-kwyzy!I1430),0)</f>
        <v>0</v>
      </c>
      <c r="D1429" s="11">
        <f>IF(kwyzy!K1429=kwyzy!K1430,1,0)</f>
        <v>1</v>
      </c>
      <c r="E1429" s="11">
        <f t="shared" si="0"/>
        <v>0</v>
      </c>
    </row>
    <row r="1430" ht="13.8" spans="1:5">
      <c r="A1430" s="1">
        <f>IF(kwyzy!J1430&gt;kwyzy!I1431,1,0)</f>
        <v>0</v>
      </c>
      <c r="C1430" s="10">
        <f>IF(kwyzy!J1430&gt;kwyzy!I1431,ABS(kwyzy!J1430-kwyzy!I1431),0)</f>
        <v>0</v>
      </c>
      <c r="D1430" s="11">
        <f>IF(kwyzy!K1430=kwyzy!K1431,1,0)</f>
        <v>1</v>
      </c>
      <c r="E1430" s="11">
        <f t="shared" si="0"/>
        <v>0</v>
      </c>
    </row>
    <row r="1431" ht="13.8" spans="1:5">
      <c r="A1431" s="1">
        <f>IF(kwyzy!J1431&gt;kwyzy!I1432,1,0)</f>
        <v>0</v>
      </c>
      <c r="C1431" s="10">
        <f>IF(kwyzy!J1431&gt;kwyzy!I1432,ABS(kwyzy!J1431-kwyzy!I1432),0)</f>
        <v>0</v>
      </c>
      <c r="D1431" s="11">
        <f>IF(kwyzy!K1431=kwyzy!K1432,1,0)</f>
        <v>1</v>
      </c>
      <c r="E1431" s="11">
        <f t="shared" si="0"/>
        <v>0</v>
      </c>
    </row>
    <row r="1432" ht="13.8" spans="1:5">
      <c r="A1432" s="1">
        <f>IF(kwyzy!J1432&gt;kwyzy!I1433,1,0)</f>
        <v>0</v>
      </c>
      <c r="C1432" s="10">
        <f>IF(kwyzy!J1432&gt;kwyzy!I1433,ABS(kwyzy!J1432-kwyzy!I1433),0)</f>
        <v>0</v>
      </c>
      <c r="D1432" s="11">
        <f>IF(kwyzy!K1432=kwyzy!K1433,1,0)</f>
        <v>1</v>
      </c>
      <c r="E1432" s="11">
        <f t="shared" si="0"/>
        <v>0</v>
      </c>
    </row>
    <row r="1433" ht="13.8" spans="1:5">
      <c r="A1433" s="1">
        <f>IF(kwyzy!J1433&gt;kwyzy!I1434,1,0)</f>
        <v>1</v>
      </c>
      <c r="C1433" s="10">
        <f>IF(kwyzy!J1433&gt;kwyzy!I1434,ABS(kwyzy!J1433-kwyzy!I1434),0)</f>
        <v>3</v>
      </c>
      <c r="D1433" s="11">
        <f>IF(kwyzy!K1433=kwyzy!K1434,1,0)</f>
        <v>1</v>
      </c>
      <c r="E1433" s="11">
        <f t="shared" si="0"/>
        <v>3</v>
      </c>
    </row>
    <row r="1434" ht="13.8" spans="1:5">
      <c r="A1434" s="1">
        <f>IF(kwyzy!J1434&gt;kwyzy!I1435,1,0)</f>
        <v>1</v>
      </c>
      <c r="C1434" s="10">
        <f>IF(kwyzy!J1434&gt;kwyzy!I1435,ABS(kwyzy!J1434-kwyzy!I1435),0)</f>
        <v>3</v>
      </c>
      <c r="D1434" s="11">
        <f>IF(kwyzy!K1434=kwyzy!K1435,1,0)</f>
        <v>1</v>
      </c>
      <c r="E1434" s="11">
        <f t="shared" si="0"/>
        <v>3</v>
      </c>
    </row>
    <row r="1435" ht="13.8" spans="1:5">
      <c r="A1435" s="1">
        <f>IF(kwyzy!J1435&gt;kwyzy!I1436,1,0)</f>
        <v>0</v>
      </c>
      <c r="C1435" s="10">
        <f>IF(kwyzy!J1435&gt;kwyzy!I1436,ABS(kwyzy!J1435-kwyzy!I1436),0)</f>
        <v>0</v>
      </c>
      <c r="D1435" s="11">
        <f>IF(kwyzy!K1435=kwyzy!K1436,1,0)</f>
        <v>1</v>
      </c>
      <c r="E1435" s="11">
        <f t="shared" si="0"/>
        <v>0</v>
      </c>
    </row>
    <row r="1436" ht="13.8" spans="1:5">
      <c r="A1436" s="1">
        <f>IF(kwyzy!J1436&gt;kwyzy!I1437,1,0)</f>
        <v>0</v>
      </c>
      <c r="C1436" s="10">
        <f>IF(kwyzy!J1436&gt;kwyzy!I1437,ABS(kwyzy!J1436-kwyzy!I1437),0)</f>
        <v>0</v>
      </c>
      <c r="D1436" s="11">
        <f>IF(kwyzy!K1436=kwyzy!K1437,1,0)</f>
        <v>1</v>
      </c>
      <c r="E1436" s="11">
        <f t="shared" si="0"/>
        <v>0</v>
      </c>
    </row>
    <row r="1437" ht="13.8" spans="1:5">
      <c r="A1437" s="1">
        <f>IF(kwyzy!J1437&gt;kwyzy!I1438,1,0)</f>
        <v>0</v>
      </c>
      <c r="C1437" s="10">
        <f>IF(kwyzy!J1437&gt;kwyzy!I1438,ABS(kwyzy!J1437-kwyzy!I1438),0)</f>
        <v>0</v>
      </c>
      <c r="D1437" s="11">
        <f>IF(kwyzy!K1437=kwyzy!K1438,1,0)</f>
        <v>1</v>
      </c>
      <c r="E1437" s="11">
        <f t="shared" si="0"/>
        <v>0</v>
      </c>
    </row>
    <row r="1438" ht="13.8" spans="1:5">
      <c r="A1438" s="1">
        <f>IF(kwyzy!J1438&gt;kwyzy!I1439,1,0)</f>
        <v>0</v>
      </c>
      <c r="C1438" s="10">
        <f>IF(kwyzy!J1438&gt;kwyzy!I1439,ABS(kwyzy!J1438-kwyzy!I1439),0)</f>
        <v>0</v>
      </c>
      <c r="D1438" s="11">
        <f>IF(kwyzy!K1438=kwyzy!K1439,1,0)</f>
        <v>1</v>
      </c>
      <c r="E1438" s="11">
        <f t="shared" si="0"/>
        <v>0</v>
      </c>
    </row>
    <row r="1439" ht="13.8" spans="1:5">
      <c r="A1439" s="1">
        <f>IF(kwyzy!J1439&gt;kwyzy!I1440,1,0)</f>
        <v>1</v>
      </c>
      <c r="C1439" s="10">
        <f>IF(kwyzy!J1439&gt;kwyzy!I1440,ABS(kwyzy!J1439-kwyzy!I1440),0)</f>
        <v>7</v>
      </c>
      <c r="D1439" s="11">
        <f>IF(kwyzy!K1439=kwyzy!K1440,1,0)</f>
        <v>1</v>
      </c>
      <c r="E1439" s="11">
        <f t="shared" si="0"/>
        <v>7</v>
      </c>
    </row>
    <row r="1440" ht="13.8" spans="1:5">
      <c r="A1440" s="1">
        <f>IF(kwyzy!J1440&gt;kwyzy!I1441,1,0)</f>
        <v>0</v>
      </c>
      <c r="C1440" s="10">
        <f>IF(kwyzy!J1440&gt;kwyzy!I1441,ABS(kwyzy!J1440-kwyzy!I1441),0)</f>
        <v>0</v>
      </c>
      <c r="D1440" s="11">
        <f>IF(kwyzy!K1440=kwyzy!K1441,1,0)</f>
        <v>1</v>
      </c>
      <c r="E1440" s="11">
        <f t="shared" si="0"/>
        <v>0</v>
      </c>
    </row>
    <row r="1441" ht="13.8" spans="1:5">
      <c r="A1441" s="1">
        <f>IF(kwyzy!J1441&gt;kwyzy!I1442,1,0)</f>
        <v>0</v>
      </c>
      <c r="C1441" s="10">
        <f>IF(kwyzy!J1441&gt;kwyzy!I1442,ABS(kwyzy!J1441-kwyzy!I1442),0)</f>
        <v>0</v>
      </c>
      <c r="D1441" s="11">
        <f>IF(kwyzy!K1441=kwyzy!K1442,1,0)</f>
        <v>1</v>
      </c>
      <c r="E1441" s="11">
        <f t="shared" si="0"/>
        <v>0</v>
      </c>
    </row>
    <row r="1442" ht="13.8" spans="1:5">
      <c r="A1442" s="1">
        <f>IF(kwyzy!J1442&gt;kwyzy!I1443,1,0)</f>
        <v>0</v>
      </c>
      <c r="C1442" s="10">
        <f>IF(kwyzy!J1442&gt;kwyzy!I1443,ABS(kwyzy!J1442-kwyzy!I1443),0)</f>
        <v>0</v>
      </c>
      <c r="D1442" s="11">
        <f>IF(kwyzy!K1442=kwyzy!K1443,1,0)</f>
        <v>1</v>
      </c>
      <c r="E1442" s="11">
        <f t="shared" si="0"/>
        <v>0</v>
      </c>
    </row>
    <row r="1443" ht="13.8" spans="1:5">
      <c r="A1443" s="1">
        <f>IF(kwyzy!J1443&gt;kwyzy!I1444,1,0)</f>
        <v>0</v>
      </c>
      <c r="C1443" s="10">
        <f>IF(kwyzy!J1443&gt;kwyzy!I1444,ABS(kwyzy!J1443-kwyzy!I1444),0)</f>
        <v>0</v>
      </c>
      <c r="D1443" s="11">
        <f>IF(kwyzy!K1443=kwyzy!K1444,1,0)</f>
        <v>1</v>
      </c>
      <c r="E1443" s="11">
        <f t="shared" si="0"/>
        <v>0</v>
      </c>
    </row>
    <row r="1444" ht="13.8" spans="1:5">
      <c r="A1444" s="1">
        <f>IF(kwyzy!J1444&gt;kwyzy!I1445,1,0)</f>
        <v>0</v>
      </c>
      <c r="C1444" s="10">
        <f>IF(kwyzy!J1444&gt;kwyzy!I1445,ABS(kwyzy!J1444-kwyzy!I1445),0)</f>
        <v>0</v>
      </c>
      <c r="D1444" s="11">
        <f>IF(kwyzy!K1444=kwyzy!K1445,1,0)</f>
        <v>1</v>
      </c>
      <c r="E1444" s="11">
        <f t="shared" si="0"/>
        <v>0</v>
      </c>
    </row>
    <row r="1445" ht="13.8" spans="1:5">
      <c r="A1445" s="1">
        <f>IF(kwyzy!J1445&gt;kwyzy!I1446,1,0)</f>
        <v>0</v>
      </c>
      <c r="C1445" s="10">
        <f>IF(kwyzy!J1445&gt;kwyzy!I1446,ABS(kwyzy!J1445-kwyzy!I1446),0)</f>
        <v>0</v>
      </c>
      <c r="D1445" s="11">
        <f>IF(kwyzy!K1445=kwyzy!K1446,1,0)</f>
        <v>1</v>
      </c>
      <c r="E1445" s="11">
        <f t="shared" si="0"/>
        <v>0</v>
      </c>
    </row>
    <row r="1446" ht="13.8" spans="1:5">
      <c r="A1446" s="1">
        <f>IF(kwyzy!J1446&gt;kwyzy!I1447,1,0)</f>
        <v>1</v>
      </c>
      <c r="C1446" s="10">
        <f>IF(kwyzy!J1446&gt;kwyzy!I1447,ABS(kwyzy!J1446-kwyzy!I1447),0)</f>
        <v>10</v>
      </c>
      <c r="D1446" s="11">
        <f>IF(kwyzy!K1446=kwyzy!K1447,1,0)</f>
        <v>1</v>
      </c>
      <c r="E1446" s="11">
        <f t="shared" si="0"/>
        <v>10</v>
      </c>
    </row>
    <row r="1447" ht="13.8" spans="1:5">
      <c r="A1447" s="1">
        <f>IF(kwyzy!J1447&gt;kwyzy!I1448,1,0)</f>
        <v>0</v>
      </c>
      <c r="C1447" s="10">
        <f>IF(kwyzy!J1447&gt;kwyzy!I1448,ABS(kwyzy!J1447-kwyzy!I1448),0)</f>
        <v>0</v>
      </c>
      <c r="D1447" s="11">
        <f>IF(kwyzy!K1447=kwyzy!K1448,1,0)</f>
        <v>0</v>
      </c>
      <c r="E1447" s="11">
        <f t="shared" si="0"/>
        <v>0</v>
      </c>
    </row>
    <row r="1448" ht="13.8" spans="1:5">
      <c r="A1448" s="1">
        <f>IF(kwyzy!J1448&gt;kwyzy!I1449,1,0)</f>
        <v>0</v>
      </c>
      <c r="C1448" s="10">
        <f>IF(kwyzy!J1448&gt;kwyzy!I1449,ABS(kwyzy!J1448-kwyzy!I1449),0)</f>
        <v>0</v>
      </c>
      <c r="D1448" s="11">
        <f>IF(kwyzy!K1448=kwyzy!K1449,1,0)</f>
        <v>0</v>
      </c>
      <c r="E1448" s="11">
        <f t="shared" si="0"/>
        <v>0</v>
      </c>
    </row>
    <row r="1449" ht="13.8" spans="1:5">
      <c r="A1449" s="1">
        <f>IF(kwyzy!J1449&gt;kwyzy!I1450,1,0)</f>
        <v>0</v>
      </c>
      <c r="C1449" s="10">
        <f>IF(kwyzy!J1449&gt;kwyzy!I1450,ABS(kwyzy!J1449-kwyzy!I1450),0)</f>
        <v>0</v>
      </c>
      <c r="D1449" s="11">
        <f>IF(kwyzy!K1449=kwyzy!K1450,1,0)</f>
        <v>0</v>
      </c>
      <c r="E1449" s="11">
        <f t="shared" si="0"/>
        <v>0</v>
      </c>
    </row>
    <row r="1450" ht="13.8" spans="1:5">
      <c r="A1450" s="1">
        <f>IF(kwyzy!J1450&gt;kwyzy!I1451,1,0)</f>
        <v>0</v>
      </c>
      <c r="C1450" s="10">
        <f>IF(kwyzy!J1450&gt;kwyzy!I1451,ABS(kwyzy!J1450-kwyzy!I1451),0)</f>
        <v>0</v>
      </c>
      <c r="D1450" s="11">
        <f>IF(kwyzy!K1450=kwyzy!K1451,1,0)</f>
        <v>1</v>
      </c>
      <c r="E1450" s="11">
        <f t="shared" si="0"/>
        <v>0</v>
      </c>
    </row>
    <row r="1451" ht="13.8" spans="1:5">
      <c r="A1451" s="1">
        <f>IF(kwyzy!J1451&gt;kwyzy!I1452,1,0)</f>
        <v>0</v>
      </c>
      <c r="C1451" s="10">
        <f>IF(kwyzy!J1451&gt;kwyzy!I1452,ABS(kwyzy!J1451-kwyzy!I1452),0)</f>
        <v>0</v>
      </c>
      <c r="D1451" s="11">
        <f>IF(kwyzy!K1451=kwyzy!K1452,1,0)</f>
        <v>1</v>
      </c>
      <c r="E1451" s="11">
        <f t="shared" si="0"/>
        <v>0</v>
      </c>
    </row>
    <row r="1452" ht="13.8" spans="1:5">
      <c r="A1452" s="1">
        <f>IF(kwyzy!J1452&gt;kwyzy!I1453,1,0)</f>
        <v>0</v>
      </c>
      <c r="C1452" s="10">
        <f>IF(kwyzy!J1452&gt;kwyzy!I1453,ABS(kwyzy!J1452-kwyzy!I1453),0)</f>
        <v>0</v>
      </c>
      <c r="D1452" s="11">
        <f>IF(kwyzy!K1452=kwyzy!K1453,1,0)</f>
        <v>0</v>
      </c>
      <c r="E1452" s="11">
        <f t="shared" si="0"/>
        <v>0</v>
      </c>
    </row>
    <row r="1453" ht="13.8" spans="1:5">
      <c r="A1453" s="1">
        <f>IF(kwyzy!J1453&gt;kwyzy!I1454,1,0)</f>
        <v>0</v>
      </c>
      <c r="C1453" s="10">
        <f>IF(kwyzy!J1453&gt;kwyzy!I1454,ABS(kwyzy!J1453-kwyzy!I1454),0)</f>
        <v>0</v>
      </c>
      <c r="D1453" s="11">
        <f>IF(kwyzy!K1453=kwyzy!K1454,1,0)</f>
        <v>0</v>
      </c>
      <c r="E1453" s="11">
        <f t="shared" si="0"/>
        <v>0</v>
      </c>
    </row>
    <row r="1454" ht="13.8" spans="1:5">
      <c r="A1454" s="1">
        <f>IF(kwyzy!J1454&gt;kwyzy!I1455,1,0)</f>
        <v>0</v>
      </c>
      <c r="C1454" s="10">
        <f>IF(kwyzy!J1454&gt;kwyzy!I1455,ABS(kwyzy!J1454-kwyzy!I1455),0)</f>
        <v>0</v>
      </c>
      <c r="D1454" s="11">
        <f>IF(kwyzy!K1454=kwyzy!K1455,1,0)</f>
        <v>1</v>
      </c>
      <c r="E1454" s="11">
        <f t="shared" si="0"/>
        <v>0</v>
      </c>
    </row>
    <row r="1455" ht="13.8" spans="1:5">
      <c r="A1455" s="1">
        <f>IF(kwyzy!J1455&gt;kwyzy!I1456,1,0)</f>
        <v>0</v>
      </c>
      <c r="C1455" s="10">
        <f>IF(kwyzy!J1455&gt;kwyzy!I1456,ABS(kwyzy!J1455-kwyzy!I1456),0)</f>
        <v>0</v>
      </c>
      <c r="D1455" s="11">
        <f>IF(kwyzy!K1455=kwyzy!K1456,1,0)</f>
        <v>1</v>
      </c>
      <c r="E1455" s="11">
        <f t="shared" si="0"/>
        <v>0</v>
      </c>
    </row>
    <row r="1456" ht="13.8" spans="1:5">
      <c r="A1456" s="1">
        <f>IF(kwyzy!J1456&gt;kwyzy!I1457,1,0)</f>
        <v>0</v>
      </c>
      <c r="C1456" s="10">
        <f>IF(kwyzy!J1456&gt;kwyzy!I1457,ABS(kwyzy!J1456-kwyzy!I1457),0)</f>
        <v>0</v>
      </c>
      <c r="D1456" s="11">
        <f>IF(kwyzy!K1456=kwyzy!K1457,1,0)</f>
        <v>1</v>
      </c>
      <c r="E1456" s="11">
        <f t="shared" si="0"/>
        <v>0</v>
      </c>
    </row>
    <row r="1457" ht="13.8" spans="1:5">
      <c r="A1457" s="1">
        <f>IF(kwyzy!J1457&gt;kwyzy!I1458,1,0)</f>
        <v>0</v>
      </c>
      <c r="C1457" s="10">
        <f>IF(kwyzy!J1457&gt;kwyzy!I1458,ABS(kwyzy!J1457-kwyzy!I1458),0)</f>
        <v>0</v>
      </c>
      <c r="D1457" s="11">
        <f>IF(kwyzy!K1457=kwyzy!K1458,1,0)</f>
        <v>1</v>
      </c>
      <c r="E1457" s="11">
        <f t="shared" si="0"/>
        <v>0</v>
      </c>
    </row>
    <row r="1458" ht="13.8" spans="1:5">
      <c r="A1458" s="1">
        <f>IF(kwyzy!J1458&gt;kwyzy!I1459,1,0)</f>
        <v>0</v>
      </c>
      <c r="C1458" s="10">
        <f>IF(kwyzy!J1458&gt;kwyzy!I1459,ABS(kwyzy!J1458-kwyzy!I1459),0)</f>
        <v>0</v>
      </c>
      <c r="D1458" s="11">
        <f>IF(kwyzy!K1458=kwyzy!K1459,1,0)</f>
        <v>1</v>
      </c>
      <c r="E1458" s="11">
        <f t="shared" si="0"/>
        <v>0</v>
      </c>
    </row>
    <row r="1459" ht="13.8" spans="1:5">
      <c r="A1459" s="1">
        <f>IF(kwyzy!J1459&gt;kwyzy!I1460,1,0)</f>
        <v>0</v>
      </c>
      <c r="C1459" s="10">
        <f>IF(kwyzy!J1459&gt;kwyzy!I1460,ABS(kwyzy!J1459-kwyzy!I1460),0)</f>
        <v>0</v>
      </c>
      <c r="D1459" s="11">
        <f>IF(kwyzy!K1459=kwyzy!K1460,1,0)</f>
        <v>1</v>
      </c>
      <c r="E1459" s="11">
        <f t="shared" si="0"/>
        <v>0</v>
      </c>
    </row>
    <row r="1460" ht="13.8" spans="1:5">
      <c r="A1460" s="1">
        <f>IF(kwyzy!J1460&gt;kwyzy!I1461,1,0)</f>
        <v>1</v>
      </c>
      <c r="C1460" s="10">
        <f>IF(kwyzy!J1460&gt;kwyzy!I1461,ABS(kwyzy!J1460-kwyzy!I1461),0)</f>
        <v>7</v>
      </c>
      <c r="D1460" s="11">
        <f>IF(kwyzy!K1460=kwyzy!K1461,1,0)</f>
        <v>1</v>
      </c>
      <c r="E1460" s="11">
        <f t="shared" si="0"/>
        <v>7</v>
      </c>
    </row>
    <row r="1461" ht="13.8" spans="1:5">
      <c r="A1461" s="1">
        <f>IF(kwyzy!J1461&gt;kwyzy!I1462,1,0)</f>
        <v>0</v>
      </c>
      <c r="C1461" s="10">
        <f>IF(kwyzy!J1461&gt;kwyzy!I1462,ABS(kwyzy!J1461-kwyzy!I1462),0)</f>
        <v>0</v>
      </c>
      <c r="D1461" s="11">
        <f>IF(kwyzy!K1461=kwyzy!K1462,1,0)</f>
        <v>1</v>
      </c>
      <c r="E1461" s="11">
        <f t="shared" si="0"/>
        <v>0</v>
      </c>
    </row>
    <row r="1462" ht="13.8" spans="1:5">
      <c r="A1462" s="1">
        <f>IF(kwyzy!J1462&gt;kwyzy!I1463,1,0)</f>
        <v>0</v>
      </c>
      <c r="C1462" s="10">
        <f>IF(kwyzy!J1462&gt;kwyzy!I1463,ABS(kwyzy!J1462-kwyzy!I1463),0)</f>
        <v>0</v>
      </c>
      <c r="D1462" s="11">
        <f>IF(kwyzy!K1462=kwyzy!K1463,1,0)</f>
        <v>0</v>
      </c>
      <c r="E1462" s="11">
        <f t="shared" si="0"/>
        <v>0</v>
      </c>
    </row>
    <row r="1463" ht="13.8" spans="1:5">
      <c r="A1463" s="1">
        <f>IF(kwyzy!J1463&gt;kwyzy!I1464,1,0)</f>
        <v>0</v>
      </c>
      <c r="C1463" s="10">
        <f>IF(kwyzy!J1463&gt;kwyzy!I1464,ABS(kwyzy!J1463-kwyzy!I1464),0)</f>
        <v>0</v>
      </c>
      <c r="D1463" s="11">
        <f>IF(kwyzy!K1463=kwyzy!K1464,1,0)</f>
        <v>1</v>
      </c>
      <c r="E1463" s="11">
        <f t="shared" si="0"/>
        <v>0</v>
      </c>
    </row>
    <row r="1464" ht="13.8" spans="1:5">
      <c r="A1464" s="1">
        <f>IF(kwyzy!J1464&gt;kwyzy!I1465,1,0)</f>
        <v>1</v>
      </c>
      <c r="C1464" s="10">
        <f>IF(kwyzy!J1464&gt;kwyzy!I1465,ABS(kwyzy!J1464-kwyzy!I1465),0)</f>
        <v>53224</v>
      </c>
      <c r="D1464" s="11">
        <f>IF(kwyzy!K1464=kwyzy!K1465,1,0)</f>
        <v>1</v>
      </c>
      <c r="E1464" s="11">
        <f t="shared" si="0"/>
        <v>53224</v>
      </c>
    </row>
    <row r="1465" ht="13.8" spans="1:5">
      <c r="A1465" s="1">
        <f>IF(kwyzy!J1465&gt;kwyzy!I1466,1,0)</f>
        <v>0</v>
      </c>
      <c r="C1465" s="10">
        <f>IF(kwyzy!J1465&gt;kwyzy!I1466,ABS(kwyzy!J1465-kwyzy!I1466),0)</f>
        <v>0</v>
      </c>
      <c r="D1465" s="11">
        <f>IF(kwyzy!K1465=kwyzy!K1466,1,0)</f>
        <v>1</v>
      </c>
      <c r="E1465" s="11">
        <f t="shared" si="0"/>
        <v>0</v>
      </c>
    </row>
    <row r="1466" ht="13.8" spans="1:5">
      <c r="A1466" s="1">
        <f>IF(kwyzy!J1466&gt;kwyzy!I1467,1,0)</f>
        <v>1</v>
      </c>
      <c r="C1466" s="10">
        <f>IF(kwyzy!J1466&gt;kwyzy!I1467,ABS(kwyzy!J1466-kwyzy!I1467),0)</f>
        <v>3</v>
      </c>
      <c r="D1466" s="11">
        <f>IF(kwyzy!K1466=kwyzy!K1467,1,0)</f>
        <v>1</v>
      </c>
      <c r="E1466" s="11">
        <f t="shared" si="0"/>
        <v>3</v>
      </c>
    </row>
    <row r="1467" ht="13.8" spans="1:5">
      <c r="A1467" s="1">
        <f>IF(kwyzy!J1467&gt;kwyzy!I1468,1,0)</f>
        <v>0</v>
      </c>
      <c r="C1467" s="10">
        <f>IF(kwyzy!J1467&gt;kwyzy!I1468,ABS(kwyzy!J1467-kwyzy!I1468),0)</f>
        <v>0</v>
      </c>
      <c r="D1467" s="11">
        <f>IF(kwyzy!K1467=kwyzy!K1468,1,0)</f>
        <v>1</v>
      </c>
      <c r="E1467" s="11">
        <f t="shared" si="0"/>
        <v>0</v>
      </c>
    </row>
    <row r="1468" ht="13.8" spans="1:5">
      <c r="A1468" s="1">
        <f>IF(kwyzy!J1468&gt;kwyzy!I1469,1,0)</f>
        <v>0</v>
      </c>
      <c r="C1468" s="10">
        <f>IF(kwyzy!J1468&gt;kwyzy!I1469,ABS(kwyzy!J1468-kwyzy!I1469),0)</f>
        <v>0</v>
      </c>
      <c r="D1468" s="11">
        <f>IF(kwyzy!K1468=kwyzy!K1469,1,0)</f>
        <v>1</v>
      </c>
      <c r="E1468" s="11">
        <f t="shared" si="0"/>
        <v>0</v>
      </c>
    </row>
    <row r="1469" ht="13.8" spans="1:5">
      <c r="A1469" s="1">
        <f>IF(kwyzy!J1469&gt;kwyzy!I1470,1,0)</f>
        <v>0</v>
      </c>
      <c r="C1469" s="10">
        <f>IF(kwyzy!J1469&gt;kwyzy!I1470,ABS(kwyzy!J1469-kwyzy!I1470),0)</f>
        <v>0</v>
      </c>
      <c r="D1469" s="11">
        <f>IF(kwyzy!K1469=kwyzy!K1470,1,0)</f>
        <v>0</v>
      </c>
      <c r="E1469" s="11">
        <f t="shared" si="0"/>
        <v>0</v>
      </c>
    </row>
    <row r="1470" ht="13.8" spans="1:5">
      <c r="A1470" s="1">
        <f>IF(kwyzy!J1470&gt;kwyzy!I1471,1,0)</f>
        <v>0</v>
      </c>
      <c r="C1470" s="10">
        <f>IF(kwyzy!J1470&gt;kwyzy!I1471,ABS(kwyzy!J1470-kwyzy!I1471),0)</f>
        <v>0</v>
      </c>
      <c r="D1470" s="11">
        <f>IF(kwyzy!K1470=kwyzy!K1471,1,0)</f>
        <v>1</v>
      </c>
      <c r="E1470" s="11">
        <f t="shared" si="0"/>
        <v>0</v>
      </c>
    </row>
    <row r="1471" ht="13.8" spans="1:5">
      <c r="A1471" s="1">
        <f>IF(kwyzy!J1471&gt;kwyzy!I1472,1,0)</f>
        <v>1</v>
      </c>
      <c r="C1471" s="10">
        <f>IF(kwyzy!J1471&gt;kwyzy!I1472,ABS(kwyzy!J1471-kwyzy!I1472),0)</f>
        <v>27</v>
      </c>
      <c r="D1471" s="11">
        <f>IF(kwyzy!K1471=kwyzy!K1472,1,0)</f>
        <v>1</v>
      </c>
      <c r="E1471" s="11">
        <f t="shared" si="0"/>
        <v>27</v>
      </c>
    </row>
    <row r="1472" ht="13.8" spans="1:5">
      <c r="A1472" s="1">
        <f>IF(kwyzy!J1472&gt;kwyzy!I1473,1,0)</f>
        <v>0</v>
      </c>
      <c r="C1472" s="10">
        <f>IF(kwyzy!J1472&gt;kwyzy!I1473,ABS(kwyzy!J1472-kwyzy!I1473),0)</f>
        <v>0</v>
      </c>
      <c r="D1472" s="11">
        <f>IF(kwyzy!K1472=kwyzy!K1473,1,0)</f>
        <v>0</v>
      </c>
      <c r="E1472" s="11">
        <f t="shared" si="0"/>
        <v>0</v>
      </c>
    </row>
    <row r="1473" ht="13.8" spans="1:5">
      <c r="A1473" s="1">
        <f>IF(kwyzy!J1473&gt;kwyzy!I1474,1,0)</f>
        <v>0</v>
      </c>
      <c r="C1473" s="10">
        <f>IF(kwyzy!J1473&gt;kwyzy!I1474,ABS(kwyzy!J1473-kwyzy!I1474),0)</f>
        <v>0</v>
      </c>
      <c r="D1473" s="11">
        <f>IF(kwyzy!K1473=kwyzy!K1474,1,0)</f>
        <v>1</v>
      </c>
      <c r="E1473" s="11">
        <f t="shared" si="0"/>
        <v>0</v>
      </c>
    </row>
    <row r="1474" ht="13.8" spans="1:5">
      <c r="A1474" s="1">
        <f>IF(kwyzy!J1474&gt;kwyzy!I1475,1,0)</f>
        <v>0</v>
      </c>
      <c r="C1474" s="10">
        <f>IF(kwyzy!J1474&gt;kwyzy!I1475,ABS(kwyzy!J1474-kwyzy!I1475),0)</f>
        <v>0</v>
      </c>
      <c r="D1474" s="11">
        <f>IF(kwyzy!K1474=kwyzy!K1475,1,0)</f>
        <v>1</v>
      </c>
      <c r="E1474" s="11">
        <f t="shared" si="0"/>
        <v>0</v>
      </c>
    </row>
    <row r="1475" ht="13.8" spans="1:5">
      <c r="A1475" s="1">
        <f>IF(kwyzy!J1475&gt;kwyzy!I1476,1,0)</f>
        <v>0</v>
      </c>
      <c r="C1475" s="10">
        <f>IF(kwyzy!J1475&gt;kwyzy!I1476,ABS(kwyzy!J1475-kwyzy!I1476),0)</f>
        <v>0</v>
      </c>
      <c r="D1475" s="11">
        <f>IF(kwyzy!K1475=kwyzy!K1476,1,0)</f>
        <v>1</v>
      </c>
      <c r="E1475" s="11">
        <f t="shared" si="0"/>
        <v>0</v>
      </c>
    </row>
    <row r="1476" ht="13.8" spans="1:5">
      <c r="A1476" s="1">
        <f>IF(kwyzy!J1476&gt;kwyzy!I1477,1,0)</f>
        <v>0</v>
      </c>
      <c r="C1476" s="10">
        <f>IF(kwyzy!J1476&gt;kwyzy!I1477,ABS(kwyzy!J1476-kwyzy!I1477),0)</f>
        <v>0</v>
      </c>
      <c r="D1476" s="11">
        <f>IF(kwyzy!K1476=kwyzy!K1477,1,0)</f>
        <v>1</v>
      </c>
      <c r="E1476" s="11">
        <f t="shared" si="0"/>
        <v>0</v>
      </c>
    </row>
    <row r="1477" ht="13.8" spans="1:5">
      <c r="A1477" s="1">
        <f>IF(kwyzy!J1477&gt;kwyzy!I1478,1,0)</f>
        <v>1</v>
      </c>
      <c r="C1477" s="10">
        <f>IF(kwyzy!J1477&gt;kwyzy!I1478,ABS(kwyzy!J1477-kwyzy!I1478),0)</f>
        <v>12</v>
      </c>
      <c r="D1477" s="11">
        <f>IF(kwyzy!K1477=kwyzy!K1478,1,0)</f>
        <v>1</v>
      </c>
      <c r="E1477" s="11">
        <f t="shared" si="0"/>
        <v>12</v>
      </c>
    </row>
    <row r="1478" ht="13.8" spans="1:5">
      <c r="A1478" s="1">
        <f>IF(kwyzy!J1478&gt;kwyzy!I1479,1,0)</f>
        <v>1</v>
      </c>
      <c r="C1478" s="10">
        <f>IF(kwyzy!J1478&gt;kwyzy!I1479,ABS(kwyzy!J1478-kwyzy!I1479),0)</f>
        <v>3</v>
      </c>
      <c r="D1478" s="11">
        <f>IF(kwyzy!K1478=kwyzy!K1479,1,0)</f>
        <v>1</v>
      </c>
      <c r="E1478" s="11">
        <f t="shared" si="0"/>
        <v>3</v>
      </c>
    </row>
    <row r="1479" ht="13.8" spans="1:5">
      <c r="A1479" s="1">
        <f>IF(kwyzy!J1479&gt;kwyzy!I1480,1,0)</f>
        <v>1</v>
      </c>
      <c r="C1479" s="10">
        <f>IF(kwyzy!J1479&gt;kwyzy!I1480,ABS(kwyzy!J1479-kwyzy!I1480),0)</f>
        <v>19</v>
      </c>
      <c r="D1479" s="11">
        <f>IF(kwyzy!K1479=kwyzy!K1480,1,0)</f>
        <v>1</v>
      </c>
      <c r="E1479" s="11">
        <f t="shared" si="0"/>
        <v>19</v>
      </c>
    </row>
    <row r="1480" ht="13.8" spans="1:5">
      <c r="A1480" s="1">
        <f>IF(kwyzy!J1480&gt;kwyzy!I1481,1,0)</f>
        <v>0</v>
      </c>
      <c r="C1480" s="10">
        <f>IF(kwyzy!J1480&gt;kwyzy!I1481,ABS(kwyzy!J1480-kwyzy!I1481),0)</f>
        <v>0</v>
      </c>
      <c r="D1480" s="11">
        <f>IF(kwyzy!K1480=kwyzy!K1481,1,0)</f>
        <v>1</v>
      </c>
      <c r="E1480" s="11">
        <f t="shared" si="0"/>
        <v>0</v>
      </c>
    </row>
    <row r="1481" ht="13.8" spans="1:5">
      <c r="A1481" s="1">
        <f>IF(kwyzy!J1481&gt;kwyzy!I1482,1,0)</f>
        <v>0</v>
      </c>
      <c r="C1481" s="10">
        <f>IF(kwyzy!J1481&gt;kwyzy!I1482,ABS(kwyzy!J1481-kwyzy!I1482),0)</f>
        <v>0</v>
      </c>
      <c r="D1481" s="11">
        <f>IF(kwyzy!K1481=kwyzy!K1482,1,0)</f>
        <v>1</v>
      </c>
      <c r="E1481" s="11">
        <f t="shared" si="0"/>
        <v>0</v>
      </c>
    </row>
    <row r="1482" ht="13.8" spans="1:5">
      <c r="A1482" s="1">
        <f>IF(kwyzy!J1482&gt;kwyzy!I1483,1,0)</f>
        <v>1</v>
      </c>
      <c r="C1482" s="10">
        <f>IF(kwyzy!J1482&gt;kwyzy!I1483,ABS(kwyzy!J1482-kwyzy!I1483),0)</f>
        <v>3</v>
      </c>
      <c r="D1482" s="11">
        <f>IF(kwyzy!K1482=kwyzy!K1483,1,0)</f>
        <v>1</v>
      </c>
      <c r="E1482" s="11">
        <f t="shared" si="0"/>
        <v>3</v>
      </c>
    </row>
    <row r="1483" ht="13.8" spans="1:5">
      <c r="A1483" s="1">
        <f>IF(kwyzy!J1483&gt;kwyzy!I1484,1,0)</f>
        <v>0</v>
      </c>
      <c r="C1483" s="10">
        <f>IF(kwyzy!J1483&gt;kwyzy!I1484,ABS(kwyzy!J1483-kwyzy!I1484),0)</f>
        <v>0</v>
      </c>
      <c r="D1483" s="11">
        <f>IF(kwyzy!K1483=kwyzy!K1484,1,0)</f>
        <v>1</v>
      </c>
      <c r="E1483" s="11">
        <f t="shared" si="0"/>
        <v>0</v>
      </c>
    </row>
    <row r="1484" ht="13.8" spans="1:5">
      <c r="A1484" s="1">
        <f>IF(kwyzy!J1484&gt;kwyzy!I1485,1,0)</f>
        <v>0</v>
      </c>
      <c r="C1484" s="10">
        <f>IF(kwyzy!J1484&gt;kwyzy!I1485,ABS(kwyzy!J1484-kwyzy!I1485),0)</f>
        <v>0</v>
      </c>
      <c r="D1484" s="11">
        <f>IF(kwyzy!K1484=kwyzy!K1485,1,0)</f>
        <v>1</v>
      </c>
      <c r="E1484" s="11">
        <f t="shared" si="0"/>
        <v>0</v>
      </c>
    </row>
    <row r="1485" ht="13.8" spans="1:5">
      <c r="A1485" s="1">
        <f>IF(kwyzy!J1485&gt;kwyzy!I1486,1,0)</f>
        <v>0</v>
      </c>
      <c r="C1485" s="10">
        <f>IF(kwyzy!J1485&gt;kwyzy!I1486,ABS(kwyzy!J1485-kwyzy!I1486),0)</f>
        <v>0</v>
      </c>
      <c r="D1485" s="11">
        <f>IF(kwyzy!K1485=kwyzy!K1486,1,0)</f>
        <v>1</v>
      </c>
      <c r="E1485" s="11">
        <f t="shared" si="0"/>
        <v>0</v>
      </c>
    </row>
    <row r="1486" ht="13.8" spans="1:5">
      <c r="A1486" s="1">
        <f>IF(kwyzy!J1486&gt;kwyzy!I1487,1,0)</f>
        <v>0</v>
      </c>
      <c r="C1486" s="10">
        <f>IF(kwyzy!J1486&gt;kwyzy!I1487,ABS(kwyzy!J1486-kwyzy!I1487),0)</f>
        <v>0</v>
      </c>
      <c r="D1486" s="11">
        <f>IF(kwyzy!K1486=kwyzy!K1487,1,0)</f>
        <v>1</v>
      </c>
      <c r="E1486" s="11">
        <f t="shared" si="0"/>
        <v>0</v>
      </c>
    </row>
    <row r="1487" ht="13.8" spans="1:5">
      <c r="A1487" s="1">
        <f>IF(kwyzy!J1487&gt;kwyzy!I1488,1,0)</f>
        <v>0</v>
      </c>
      <c r="C1487" s="10">
        <f>IF(kwyzy!J1487&gt;kwyzy!I1488,ABS(kwyzy!J1487-kwyzy!I1488),0)</f>
        <v>0</v>
      </c>
      <c r="D1487" s="11">
        <f>IF(kwyzy!K1487=kwyzy!K1488,1,0)</f>
        <v>1</v>
      </c>
      <c r="E1487" s="11">
        <f t="shared" si="0"/>
        <v>0</v>
      </c>
    </row>
    <row r="1488" ht="13.8" spans="1:5">
      <c r="A1488" s="1">
        <f>IF(kwyzy!J1488&gt;kwyzy!I1489,1,0)</f>
        <v>1</v>
      </c>
      <c r="C1488" s="10">
        <f>IF(kwyzy!J1488&gt;kwyzy!I1489,ABS(kwyzy!J1488-kwyzy!I1489),0)</f>
        <v>3</v>
      </c>
      <c r="D1488" s="11">
        <f>IF(kwyzy!K1488=kwyzy!K1489,1,0)</f>
        <v>1</v>
      </c>
      <c r="E1488" s="11">
        <f t="shared" si="0"/>
        <v>3</v>
      </c>
    </row>
    <row r="1489" ht="13.8" spans="1:5">
      <c r="A1489" s="1">
        <f>IF(kwyzy!J1489&gt;kwyzy!I1490,1,0)</f>
        <v>0</v>
      </c>
      <c r="C1489" s="10">
        <f>IF(kwyzy!J1489&gt;kwyzy!I1490,ABS(kwyzy!J1489-kwyzy!I1490),0)</f>
        <v>0</v>
      </c>
      <c r="D1489" s="11">
        <f>IF(kwyzy!K1489=kwyzy!K1490,1,0)</f>
        <v>1</v>
      </c>
      <c r="E1489" s="11">
        <f t="shared" si="0"/>
        <v>0</v>
      </c>
    </row>
    <row r="1490" ht="13.8" spans="1:5">
      <c r="A1490" s="1">
        <f>IF(kwyzy!J1490&gt;kwyzy!I1491,1,0)</f>
        <v>0</v>
      </c>
      <c r="C1490" s="10">
        <f>IF(kwyzy!J1490&gt;kwyzy!I1491,ABS(kwyzy!J1490-kwyzy!I1491),0)</f>
        <v>0</v>
      </c>
      <c r="D1490" s="11">
        <f>IF(kwyzy!K1490=kwyzy!K1491,1,0)</f>
        <v>1</v>
      </c>
      <c r="E1490" s="11">
        <f t="shared" si="0"/>
        <v>0</v>
      </c>
    </row>
    <row r="1491" ht="13.8" spans="1:5">
      <c r="A1491" s="1">
        <f>IF(kwyzy!J1491&gt;kwyzy!I1492,1,0)</f>
        <v>0</v>
      </c>
      <c r="C1491" s="10">
        <f>IF(kwyzy!J1491&gt;kwyzy!I1492,ABS(kwyzy!J1491-kwyzy!I1492),0)</f>
        <v>0</v>
      </c>
      <c r="D1491" s="11">
        <f>IF(kwyzy!K1491=kwyzy!K1492,1,0)</f>
        <v>1</v>
      </c>
      <c r="E1491" s="11">
        <f t="shared" si="0"/>
        <v>0</v>
      </c>
    </row>
    <row r="1492" ht="13.8" spans="1:5">
      <c r="A1492" s="1">
        <f>IF(kwyzy!J1492&gt;kwyzy!I1493,1,0)</f>
        <v>0</v>
      </c>
      <c r="C1492" s="10">
        <f>IF(kwyzy!J1492&gt;kwyzy!I1493,ABS(kwyzy!J1492-kwyzy!I1493),0)</f>
        <v>0</v>
      </c>
      <c r="D1492" s="11">
        <f>IF(kwyzy!K1492=kwyzy!K1493,1,0)</f>
        <v>1</v>
      </c>
      <c r="E1492" s="11">
        <f t="shared" si="0"/>
        <v>0</v>
      </c>
    </row>
    <row r="1493" ht="13.8" spans="1:5">
      <c r="A1493" s="1">
        <f>IF(kwyzy!J1493&gt;kwyzy!I1494,1,0)</f>
        <v>1</v>
      </c>
      <c r="C1493" s="10">
        <f>IF(kwyzy!J1493&gt;kwyzy!I1494,ABS(kwyzy!J1493-kwyzy!I1494),0)</f>
        <v>10</v>
      </c>
      <c r="D1493" s="11">
        <f>IF(kwyzy!K1493=kwyzy!K1494,1,0)</f>
        <v>1</v>
      </c>
      <c r="E1493" s="11">
        <f t="shared" si="0"/>
        <v>10</v>
      </c>
    </row>
    <row r="1494" ht="13.8" spans="1:5">
      <c r="A1494" s="1">
        <f>IF(kwyzy!J1494&gt;kwyzy!I1495,1,0)</f>
        <v>1</v>
      </c>
      <c r="C1494" s="10">
        <f>IF(kwyzy!J1494&gt;kwyzy!I1495,ABS(kwyzy!J1494-kwyzy!I1495),0)</f>
        <v>7</v>
      </c>
      <c r="D1494" s="11">
        <f>IF(kwyzy!K1494=kwyzy!K1495,1,0)</f>
        <v>1</v>
      </c>
      <c r="E1494" s="11">
        <f t="shared" si="0"/>
        <v>7</v>
      </c>
    </row>
    <row r="1495" ht="13.8" spans="1:5">
      <c r="A1495" s="1">
        <f>IF(kwyzy!J1495&gt;kwyzy!I1496,1,0)</f>
        <v>0</v>
      </c>
      <c r="C1495" s="10">
        <f>IF(kwyzy!J1495&gt;kwyzy!I1496,ABS(kwyzy!J1495-kwyzy!I1496),0)</f>
        <v>0</v>
      </c>
      <c r="D1495" s="11">
        <f>IF(kwyzy!K1495=kwyzy!K1496,1,0)</f>
        <v>1</v>
      </c>
      <c r="E1495" s="11">
        <f t="shared" si="0"/>
        <v>0</v>
      </c>
    </row>
    <row r="1496" ht="13.8" spans="1:5">
      <c r="A1496" s="1">
        <f>IF(kwyzy!J1496&gt;kwyzy!I1497,1,0)</f>
        <v>0</v>
      </c>
      <c r="C1496" s="10">
        <f>IF(kwyzy!J1496&gt;kwyzy!I1497,ABS(kwyzy!J1496-kwyzy!I1497),0)</f>
        <v>0</v>
      </c>
      <c r="D1496" s="11">
        <f>IF(kwyzy!K1496=kwyzy!K1497,1,0)</f>
        <v>1</v>
      </c>
      <c r="E1496" s="11">
        <f t="shared" si="0"/>
        <v>0</v>
      </c>
    </row>
    <row r="1497" ht="13.8" spans="1:5">
      <c r="A1497" s="1">
        <f>IF(kwyzy!J1497&gt;kwyzy!I1498,1,0)</f>
        <v>0</v>
      </c>
      <c r="C1497" s="10">
        <f>IF(kwyzy!J1497&gt;kwyzy!I1498,ABS(kwyzy!J1497-kwyzy!I1498),0)</f>
        <v>0</v>
      </c>
      <c r="D1497" s="11">
        <f>IF(kwyzy!K1497=kwyzy!K1498,1,0)</f>
        <v>0</v>
      </c>
      <c r="E1497" s="11">
        <f t="shared" si="0"/>
        <v>0</v>
      </c>
    </row>
    <row r="1498" ht="13.8" spans="1:5">
      <c r="A1498" s="1">
        <f>IF(kwyzy!J1498&gt;kwyzy!I1499,1,0)</f>
        <v>0</v>
      </c>
      <c r="C1498" s="10">
        <f>IF(kwyzy!J1498&gt;kwyzy!I1499,ABS(kwyzy!J1498-kwyzy!I1499),0)</f>
        <v>0</v>
      </c>
      <c r="D1498" s="11">
        <f>IF(kwyzy!K1498=kwyzy!K1499,1,0)</f>
        <v>0</v>
      </c>
      <c r="E1498" s="11">
        <f t="shared" si="0"/>
        <v>0</v>
      </c>
    </row>
    <row r="1499" ht="13.8" spans="1:5">
      <c r="A1499" s="1">
        <f>IF(kwyzy!J1499&gt;kwyzy!I1500,1,0)</f>
        <v>0</v>
      </c>
      <c r="C1499" s="10">
        <f>IF(kwyzy!J1499&gt;kwyzy!I1500,ABS(kwyzy!J1499-kwyzy!I1500),0)</f>
        <v>0</v>
      </c>
      <c r="D1499" s="11">
        <f>IF(kwyzy!K1499=kwyzy!K1500,1,0)</f>
        <v>1</v>
      </c>
      <c r="E1499" s="11">
        <f t="shared" si="0"/>
        <v>0</v>
      </c>
    </row>
    <row r="1500" ht="13.8" spans="1:5">
      <c r="A1500" s="1">
        <f>IF(kwyzy!J1500&gt;kwyzy!I1501,1,0)</f>
        <v>1</v>
      </c>
      <c r="C1500" s="10">
        <f>IF(kwyzy!J1500&gt;kwyzy!I1501,ABS(kwyzy!J1500-kwyzy!I1501),0)</f>
        <v>24</v>
      </c>
      <c r="D1500" s="11">
        <f>IF(kwyzy!K1500=kwyzy!K1501,1,0)</f>
        <v>1</v>
      </c>
      <c r="E1500" s="11">
        <f t="shared" si="0"/>
        <v>24</v>
      </c>
    </row>
    <row r="1501" ht="13.8" spans="1:5">
      <c r="A1501" s="1">
        <f>IF(kwyzy!J1501&gt;kwyzy!I1502,1,0)</f>
        <v>0</v>
      </c>
      <c r="C1501" s="10">
        <f>IF(kwyzy!J1501&gt;kwyzy!I1502,ABS(kwyzy!J1501-kwyzy!I1502),0)</f>
        <v>0</v>
      </c>
      <c r="D1501" s="11">
        <f>IF(kwyzy!K1501=kwyzy!K1502,1,0)</f>
        <v>1</v>
      </c>
      <c r="E1501" s="11">
        <f t="shared" si="0"/>
        <v>0</v>
      </c>
    </row>
    <row r="1502" ht="13.8" spans="1:5">
      <c r="A1502" s="1">
        <f>IF(kwyzy!J1502&gt;kwyzy!I1503,1,0)</f>
        <v>0</v>
      </c>
      <c r="C1502" s="10">
        <f>IF(kwyzy!J1502&gt;kwyzy!I1503,ABS(kwyzy!J1502-kwyzy!I1503),0)</f>
        <v>0</v>
      </c>
      <c r="D1502" s="11">
        <f>IF(kwyzy!K1502=kwyzy!K1503,1,0)</f>
        <v>1</v>
      </c>
      <c r="E1502" s="11">
        <f t="shared" si="0"/>
        <v>0</v>
      </c>
    </row>
    <row r="1503" ht="13.8" spans="1:5">
      <c r="A1503" s="1">
        <f>IF(kwyzy!J1503&gt;kwyzy!I1504,1,0)</f>
        <v>0</v>
      </c>
      <c r="C1503" s="10">
        <f>IF(kwyzy!J1503&gt;kwyzy!I1504,ABS(kwyzy!J1503-kwyzy!I1504),0)</f>
        <v>0</v>
      </c>
      <c r="D1503" s="11">
        <f>IF(kwyzy!K1503=kwyzy!K1504,1,0)</f>
        <v>1</v>
      </c>
      <c r="E1503" s="11">
        <f t="shared" si="0"/>
        <v>0</v>
      </c>
    </row>
    <row r="1504" ht="13.8" spans="1:5">
      <c r="A1504" s="1">
        <f>IF(kwyzy!J1504&gt;kwyzy!I1505,1,0)</f>
        <v>0</v>
      </c>
      <c r="C1504" s="10">
        <f>IF(kwyzy!J1504&gt;kwyzy!I1505,ABS(kwyzy!J1504-kwyzy!I1505),0)</f>
        <v>0</v>
      </c>
      <c r="D1504" s="11">
        <f>IF(kwyzy!K1504=kwyzy!K1505,1,0)</f>
        <v>1</v>
      </c>
      <c r="E1504" s="11">
        <f t="shared" si="0"/>
        <v>0</v>
      </c>
    </row>
    <row r="1505" ht="13.8" spans="1:5">
      <c r="A1505" s="1">
        <f>IF(kwyzy!J1505&gt;kwyzy!I1506,1,0)</f>
        <v>0</v>
      </c>
      <c r="C1505" s="10">
        <f>IF(kwyzy!J1505&gt;kwyzy!I1506,ABS(kwyzy!J1505-kwyzy!I1506),0)</f>
        <v>0</v>
      </c>
      <c r="D1505" s="11">
        <f>IF(kwyzy!K1505=kwyzy!K1506,1,0)</f>
        <v>0</v>
      </c>
      <c r="E1505" s="11">
        <f t="shared" si="0"/>
        <v>0</v>
      </c>
    </row>
    <row r="1506" ht="13.8" spans="1:5">
      <c r="A1506" s="1">
        <f>IF(kwyzy!J1506&gt;kwyzy!I1507,1,0)</f>
        <v>0</v>
      </c>
      <c r="C1506" s="10">
        <f>IF(kwyzy!J1506&gt;kwyzy!I1507,ABS(kwyzy!J1506-kwyzy!I1507),0)</f>
        <v>0</v>
      </c>
      <c r="D1506" s="11">
        <f>IF(kwyzy!K1506=kwyzy!K1507,1,0)</f>
        <v>0</v>
      </c>
      <c r="E1506" s="11">
        <f t="shared" si="0"/>
        <v>0</v>
      </c>
    </row>
    <row r="1507" ht="13.8" spans="1:5">
      <c r="A1507" s="1">
        <f>IF(kwyzy!J1507&gt;kwyzy!I1508,1,0)</f>
        <v>0</v>
      </c>
      <c r="C1507" s="10">
        <f>IF(kwyzy!J1507&gt;kwyzy!I1508,ABS(kwyzy!J1507-kwyzy!I1508),0)</f>
        <v>0</v>
      </c>
      <c r="D1507" s="11">
        <f>IF(kwyzy!K1507=kwyzy!K1508,1,0)</f>
        <v>1</v>
      </c>
      <c r="E1507" s="11">
        <f t="shared" si="0"/>
        <v>0</v>
      </c>
    </row>
    <row r="1508" ht="13.8" spans="1:5">
      <c r="A1508" s="1">
        <f>IF(kwyzy!J1508&gt;kwyzy!I1509,1,0)</f>
        <v>0</v>
      </c>
      <c r="C1508" s="10">
        <f>IF(kwyzy!J1508&gt;kwyzy!I1509,ABS(kwyzy!J1508-kwyzy!I1509),0)</f>
        <v>0</v>
      </c>
      <c r="D1508" s="11">
        <f>IF(kwyzy!K1508=kwyzy!K1509,1,0)</f>
        <v>1</v>
      </c>
      <c r="E1508" s="11">
        <f t="shared" si="0"/>
        <v>0</v>
      </c>
    </row>
    <row r="1509" ht="13.8" spans="1:5">
      <c r="A1509" s="1">
        <f>IF(kwyzy!J1509&gt;kwyzy!I1510,1,0)</f>
        <v>1</v>
      </c>
      <c r="C1509" s="10">
        <f>IF(kwyzy!J1509&gt;kwyzy!I1510,ABS(kwyzy!J1509-kwyzy!I1510),0)</f>
        <v>3</v>
      </c>
      <c r="D1509" s="11">
        <f>IF(kwyzy!K1509=kwyzy!K1510,1,0)</f>
        <v>1</v>
      </c>
      <c r="E1509" s="11">
        <f t="shared" si="0"/>
        <v>3</v>
      </c>
    </row>
    <row r="1510" ht="13.8" spans="1:5">
      <c r="A1510" s="1">
        <f>IF(kwyzy!J1510&gt;kwyzy!I1511,1,0)</f>
        <v>0</v>
      </c>
      <c r="C1510" s="10">
        <f>IF(kwyzy!J1510&gt;kwyzy!I1511,ABS(kwyzy!J1510-kwyzy!I1511),0)</f>
        <v>0</v>
      </c>
      <c r="D1510" s="11">
        <f>IF(kwyzy!K1510=kwyzy!K1511,1,0)</f>
        <v>1</v>
      </c>
      <c r="E1510" s="11">
        <f t="shared" si="0"/>
        <v>0</v>
      </c>
    </row>
    <row r="1511" ht="13.8" spans="1:5">
      <c r="A1511" s="1">
        <f>IF(kwyzy!J1511&gt;kwyzy!I1512,1,0)</f>
        <v>0</v>
      </c>
      <c r="C1511" s="10">
        <f>IF(kwyzy!J1511&gt;kwyzy!I1512,ABS(kwyzy!J1511-kwyzy!I1512),0)</f>
        <v>0</v>
      </c>
      <c r="D1511" s="11">
        <f>IF(kwyzy!K1511=kwyzy!K1512,1,0)</f>
        <v>1</v>
      </c>
      <c r="E1511" s="11">
        <f t="shared" si="0"/>
        <v>0</v>
      </c>
    </row>
    <row r="1512" ht="13.8" spans="1:5">
      <c r="A1512" s="1">
        <f>IF(kwyzy!J1512&gt;kwyzy!I1513,1,0)</f>
        <v>0</v>
      </c>
      <c r="C1512" s="10">
        <f>IF(kwyzy!J1512&gt;kwyzy!I1513,ABS(kwyzy!J1512-kwyzy!I1513),0)</f>
        <v>0</v>
      </c>
      <c r="D1512" s="11">
        <f>IF(kwyzy!K1512=kwyzy!K1513,1,0)</f>
        <v>1</v>
      </c>
      <c r="E1512" s="11">
        <f t="shared" si="0"/>
        <v>0</v>
      </c>
    </row>
    <row r="1513" ht="13.8" spans="1:5">
      <c r="A1513" s="1">
        <f>IF(kwyzy!J1513&gt;kwyzy!I1514,1,0)</f>
        <v>0</v>
      </c>
      <c r="C1513" s="10">
        <f>IF(kwyzy!J1513&gt;kwyzy!I1514,ABS(kwyzy!J1513-kwyzy!I1514),0)</f>
        <v>0</v>
      </c>
      <c r="D1513" s="11">
        <f>IF(kwyzy!K1513=kwyzy!K1514,1,0)</f>
        <v>1</v>
      </c>
      <c r="E1513" s="11">
        <f t="shared" si="0"/>
        <v>0</v>
      </c>
    </row>
    <row r="1514" ht="13.8" spans="1:5">
      <c r="A1514" s="1">
        <f>IF(kwyzy!J1514&gt;kwyzy!I1515,1,0)</f>
        <v>1</v>
      </c>
      <c r="C1514" s="10">
        <f>IF(kwyzy!J1514&gt;kwyzy!I1515,ABS(kwyzy!J1514-kwyzy!I1515),0)</f>
        <v>202</v>
      </c>
      <c r="D1514" s="11">
        <f>IF(kwyzy!K1514=kwyzy!K1515,1,0)</f>
        <v>0</v>
      </c>
      <c r="E1514" s="11">
        <f t="shared" si="0"/>
        <v>0</v>
      </c>
    </row>
    <row r="1515" ht="13.8" spans="1:5">
      <c r="A1515" s="1">
        <f>IF(kwyzy!J1515&gt;kwyzy!I1516,1,0)</f>
        <v>0</v>
      </c>
      <c r="C1515" s="10">
        <f>IF(kwyzy!J1515&gt;kwyzy!I1516,ABS(kwyzy!J1515-kwyzy!I1516),0)</f>
        <v>0</v>
      </c>
      <c r="D1515" s="11">
        <f>IF(kwyzy!K1515=kwyzy!K1516,1,0)</f>
        <v>1</v>
      </c>
      <c r="E1515" s="11">
        <f t="shared" si="0"/>
        <v>0</v>
      </c>
    </row>
    <row r="1516" ht="13.8" spans="1:5">
      <c r="A1516" s="1">
        <f>IF(kwyzy!J1516&gt;kwyzy!I1517,1,0)</f>
        <v>0</v>
      </c>
      <c r="C1516" s="10">
        <f>IF(kwyzy!J1516&gt;kwyzy!I1517,ABS(kwyzy!J1516-kwyzy!I1517),0)</f>
        <v>0</v>
      </c>
      <c r="D1516" s="11">
        <f>IF(kwyzy!K1516=kwyzy!K1517,1,0)</f>
        <v>1</v>
      </c>
      <c r="E1516" s="11">
        <f t="shared" si="0"/>
        <v>0</v>
      </c>
    </row>
    <row r="1517" ht="13.8" spans="1:5">
      <c r="A1517" s="1">
        <f>IF(kwyzy!J1517&gt;kwyzy!I1518,1,0)</f>
        <v>0</v>
      </c>
      <c r="C1517" s="10">
        <f>IF(kwyzy!J1517&gt;kwyzy!I1518,ABS(kwyzy!J1517-kwyzy!I1518),0)</f>
        <v>0</v>
      </c>
      <c r="D1517" s="11">
        <f>IF(kwyzy!K1517=kwyzy!K1518,1,0)</f>
        <v>0</v>
      </c>
      <c r="E1517" s="11">
        <f t="shared" si="0"/>
        <v>0</v>
      </c>
    </row>
    <row r="1518" ht="13.8" spans="1:5">
      <c r="A1518" s="1">
        <f>IF(kwyzy!J1518&gt;kwyzy!I1519,1,0)</f>
        <v>0</v>
      </c>
      <c r="C1518" s="10">
        <f>IF(kwyzy!J1518&gt;kwyzy!I1519,ABS(kwyzy!J1518-kwyzy!I1519),0)</f>
        <v>0</v>
      </c>
      <c r="D1518" s="11">
        <f>IF(kwyzy!K1518=kwyzy!K1519,1,0)</f>
        <v>0</v>
      </c>
      <c r="E1518" s="11">
        <f t="shared" si="0"/>
        <v>0</v>
      </c>
    </row>
    <row r="1519" ht="13.8" spans="1:5">
      <c r="A1519" s="1">
        <f>IF(kwyzy!J1519&gt;kwyzy!I1520,1,0)</f>
        <v>0</v>
      </c>
      <c r="C1519" s="10">
        <f>IF(kwyzy!J1519&gt;kwyzy!I1520,ABS(kwyzy!J1519-kwyzy!I1520),0)</f>
        <v>0</v>
      </c>
      <c r="D1519" s="11">
        <f>IF(kwyzy!K1519=kwyzy!K1520,1,0)</f>
        <v>1</v>
      </c>
      <c r="E1519" s="11">
        <f t="shared" si="0"/>
        <v>0</v>
      </c>
    </row>
    <row r="1520" ht="13.8" spans="1:5">
      <c r="A1520" s="1">
        <f>IF(kwyzy!J1520&gt;kwyzy!I1521,1,0)</f>
        <v>0</v>
      </c>
      <c r="C1520" s="10">
        <f>IF(kwyzy!J1520&gt;kwyzy!I1521,ABS(kwyzy!J1520-kwyzy!I1521),0)</f>
        <v>0</v>
      </c>
      <c r="D1520" s="11">
        <f>IF(kwyzy!K1520=kwyzy!K1521,1,0)</f>
        <v>1</v>
      </c>
      <c r="E1520" s="11">
        <f t="shared" si="0"/>
        <v>0</v>
      </c>
    </row>
    <row r="1521" ht="13.8" spans="1:5">
      <c r="A1521" s="1">
        <f>IF(kwyzy!J1521&gt;kwyzy!I1522,1,0)</f>
        <v>0</v>
      </c>
      <c r="C1521" s="10">
        <f>IF(kwyzy!J1521&gt;kwyzy!I1522,ABS(kwyzy!J1521-kwyzy!I1522),0)</f>
        <v>0</v>
      </c>
      <c r="D1521" s="11">
        <f>IF(kwyzy!K1521=kwyzy!K1522,1,0)</f>
        <v>0</v>
      </c>
      <c r="E1521" s="11">
        <f t="shared" si="0"/>
        <v>0</v>
      </c>
    </row>
    <row r="1522" ht="13.8" spans="1:5">
      <c r="A1522" s="1">
        <f>IF(kwyzy!J1522&gt;kwyzy!I1523,1,0)</f>
        <v>0</v>
      </c>
      <c r="C1522" s="10">
        <f>IF(kwyzy!J1522&gt;kwyzy!I1523,ABS(kwyzy!J1522-kwyzy!I1523),0)</f>
        <v>0</v>
      </c>
      <c r="D1522" s="11">
        <f>IF(kwyzy!K1522=kwyzy!K1523,1,0)</f>
        <v>0</v>
      </c>
      <c r="E1522" s="11">
        <f t="shared" si="0"/>
        <v>0</v>
      </c>
    </row>
    <row r="1523" ht="13.8" spans="1:5">
      <c r="A1523" s="1">
        <f>IF(kwyzy!J1523&gt;kwyzy!I1524,1,0)</f>
        <v>0</v>
      </c>
      <c r="C1523" s="10">
        <f>IF(kwyzy!J1523&gt;kwyzy!I1524,ABS(kwyzy!J1523-kwyzy!I1524),0)</f>
        <v>0</v>
      </c>
      <c r="D1523" s="11">
        <f>IF(kwyzy!K1523=kwyzy!K1524,1,0)</f>
        <v>0</v>
      </c>
      <c r="E1523" s="11">
        <f t="shared" si="0"/>
        <v>0</v>
      </c>
    </row>
    <row r="1524" ht="13.8" spans="1:5">
      <c r="A1524" s="1">
        <f>IF(kwyzy!J1524&gt;kwyzy!I1525,1,0)</f>
        <v>0</v>
      </c>
      <c r="C1524" s="10">
        <f>IF(kwyzy!J1524&gt;kwyzy!I1525,ABS(kwyzy!J1524-kwyzy!I1525),0)</f>
        <v>0</v>
      </c>
      <c r="D1524" s="11">
        <f>IF(kwyzy!K1524=kwyzy!K1525,1,0)</f>
        <v>0</v>
      </c>
      <c r="E1524" s="11">
        <f t="shared" si="0"/>
        <v>0</v>
      </c>
    </row>
    <row r="1525" ht="13.8" spans="1:5">
      <c r="A1525" s="1">
        <f>IF(kwyzy!J1525&gt;kwyzy!I1526,1,0)</f>
        <v>0</v>
      </c>
      <c r="C1525" s="10">
        <f>IF(kwyzy!J1525&gt;kwyzy!I1526,ABS(kwyzy!J1525-kwyzy!I1526),0)</f>
        <v>0</v>
      </c>
      <c r="D1525" s="11">
        <f>IF(kwyzy!K1525=kwyzy!K1526,1,0)</f>
        <v>1</v>
      </c>
      <c r="E1525" s="11">
        <f t="shared" si="0"/>
        <v>0</v>
      </c>
    </row>
    <row r="1526" ht="13.8" spans="1:5">
      <c r="A1526" s="1">
        <f>IF(kwyzy!J1526&gt;kwyzy!I1527,1,0)</f>
        <v>0</v>
      </c>
      <c r="C1526" s="10">
        <f>IF(kwyzy!J1526&gt;kwyzy!I1527,ABS(kwyzy!J1526-kwyzy!I1527),0)</f>
        <v>0</v>
      </c>
      <c r="D1526" s="11">
        <f>IF(kwyzy!K1526=kwyzy!K1527,1,0)</f>
        <v>1</v>
      </c>
      <c r="E1526" s="11">
        <f t="shared" si="0"/>
        <v>0</v>
      </c>
    </row>
    <row r="1527" ht="13.8" spans="1:5">
      <c r="A1527" s="1">
        <f>IF(kwyzy!J1527&gt;kwyzy!I1528,1,0)</f>
        <v>0</v>
      </c>
      <c r="C1527" s="10">
        <f>IF(kwyzy!J1527&gt;kwyzy!I1528,ABS(kwyzy!J1527-kwyzy!I1528),0)</f>
        <v>0</v>
      </c>
      <c r="D1527" s="11">
        <f>IF(kwyzy!K1527=kwyzy!K1528,1,0)</f>
        <v>0</v>
      </c>
      <c r="E1527" s="11">
        <f t="shared" si="0"/>
        <v>0</v>
      </c>
    </row>
    <row r="1528" ht="13.8" spans="1:5">
      <c r="A1528" s="1">
        <f>IF(kwyzy!J1528&gt;kwyzy!I1529,1,0)</f>
        <v>0</v>
      </c>
      <c r="C1528" s="10">
        <f>IF(kwyzy!J1528&gt;kwyzy!I1529,ABS(kwyzy!J1528-kwyzy!I1529),0)</f>
        <v>0</v>
      </c>
      <c r="D1528" s="11">
        <f>IF(kwyzy!K1528=kwyzy!K1529,1,0)</f>
        <v>0</v>
      </c>
      <c r="E1528" s="11">
        <f t="shared" si="0"/>
        <v>0</v>
      </c>
    </row>
    <row r="1529" ht="13.8" spans="1:5">
      <c r="A1529" s="1">
        <f>IF(kwyzy!J1529&gt;kwyzy!I1530,1,0)</f>
        <v>0</v>
      </c>
      <c r="C1529" s="10">
        <f>IF(kwyzy!J1529&gt;kwyzy!I1530,ABS(kwyzy!J1529-kwyzy!I1530),0)</f>
        <v>0</v>
      </c>
      <c r="D1529" s="11">
        <f>IF(kwyzy!K1529=kwyzy!K1530,1,0)</f>
        <v>1</v>
      </c>
      <c r="E1529" s="11">
        <f t="shared" si="0"/>
        <v>0</v>
      </c>
    </row>
    <row r="1530" ht="13.8" spans="1:5">
      <c r="A1530" s="1">
        <f>IF(kwyzy!J1530&gt;kwyzy!I1531,1,0)</f>
        <v>0</v>
      </c>
      <c r="C1530" s="10">
        <f>IF(kwyzy!J1530&gt;kwyzy!I1531,ABS(kwyzy!J1530-kwyzy!I1531),0)</f>
        <v>0</v>
      </c>
      <c r="D1530" s="11">
        <f>IF(kwyzy!K1530=kwyzy!K1531,1,0)</f>
        <v>1</v>
      </c>
      <c r="E1530" s="11">
        <f t="shared" si="0"/>
        <v>0</v>
      </c>
    </row>
    <row r="1531" ht="13.8" spans="1:5">
      <c r="A1531" s="1">
        <f>IF(kwyzy!J1531&gt;kwyzy!I1532,1,0)</f>
        <v>1</v>
      </c>
      <c r="C1531" s="10">
        <f>IF(kwyzy!J1531&gt;kwyzy!I1532,ABS(kwyzy!J1531-kwyzy!I1532),0)</f>
        <v>76</v>
      </c>
      <c r="D1531" s="11">
        <f>IF(kwyzy!K1531=kwyzy!K1532,1,0)</f>
        <v>1</v>
      </c>
      <c r="E1531" s="11">
        <f t="shared" si="0"/>
        <v>76</v>
      </c>
    </row>
    <row r="1532" ht="13.2" spans="3:5">
      <c r="C1532" s="11"/>
      <c r="D1532" s="11"/>
      <c r="E1532" s="11"/>
    </row>
  </sheetData>
  <mergeCells count="3">
    <mergeCell ref="C1:E1"/>
    <mergeCell ref="G1:G2"/>
    <mergeCell ref="H1:H2"/>
  </mergeCells>
  <pageMargins left="0.75" right="0.75" top="1" bottom="1" header="0.511805555555556" footer="0.511805555555556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2871"/>
  <sheetViews>
    <sheetView workbookViewId="0">
      <selection activeCell="A1" sqref="A1"/>
    </sheetView>
  </sheetViews>
  <sheetFormatPr defaultColWidth="14.4259259259259" defaultRowHeight="15.75" customHeight="1" outlineLevelCol="6"/>
  <sheetData>
    <row r="1" ht="13.2" spans="1:7">
      <c r="A1" s="1" t="s">
        <v>0</v>
      </c>
      <c r="B1" s="2" t="s">
        <v>49</v>
      </c>
      <c r="C1" s="4" t="s">
        <v>50</v>
      </c>
      <c r="D1" s="1" t="s">
        <v>51</v>
      </c>
      <c r="E1" s="4" t="s">
        <v>52</v>
      </c>
      <c r="F1" s="4" t="s">
        <v>53</v>
      </c>
      <c r="G1" s="1" t="s">
        <v>54</v>
      </c>
    </row>
    <row r="2" ht="13.8" spans="1:7">
      <c r="A2" s="1" t="s">
        <v>6</v>
      </c>
      <c r="B2" s="2"/>
      <c r="C2">
        <f t="shared" ref="C2:C2871" si="0">IF(A2="CDS",SEARCH("transport protein",B2,1),0)</f>
        <v>0</v>
      </c>
      <c r="D2">
        <f t="shared" ref="D2:D2871" si="1">IF(A2="CDS",SEARCH("transporter",B2,1),0)</f>
        <v>0</v>
      </c>
      <c r="E2">
        <f t="shared" ref="E2:E2871" si="2">IF(A2="CDS",SEARCH("ribosomal",B2,1),0)</f>
        <v>0</v>
      </c>
      <c r="F2" s="3">
        <f t="shared" ref="F2:F2871" si="3">IF(A2="CDS",SEARCH("hypothetical",B2,1),0)</f>
        <v>0</v>
      </c>
      <c r="G2" s="3">
        <f t="shared" ref="G2:G2871" si="4">IF(A2="CDS",SEARCH("membrane",B2,1),0)</f>
        <v>0</v>
      </c>
    </row>
    <row r="3" ht="39.6" spans="1:7">
      <c r="A3" s="1" t="s">
        <v>3</v>
      </c>
      <c r="B3" s="2" t="s">
        <v>55</v>
      </c>
      <c r="C3" t="e">
        <f t="shared" si="0"/>
        <v>#VALUE!</v>
      </c>
      <c r="D3" t="e">
        <f t="shared" si="1"/>
        <v>#VALUE!</v>
      </c>
      <c r="E3" t="e">
        <f t="shared" si="2"/>
        <v>#VALUE!</v>
      </c>
      <c r="F3" s="3">
        <f t="shared" si="3"/>
        <v>11</v>
      </c>
      <c r="G3" s="3" t="e">
        <f t="shared" si="4"/>
        <v>#VALUE!</v>
      </c>
    </row>
    <row r="4" ht="13.8" spans="1:7">
      <c r="A4" s="1" t="s">
        <v>6</v>
      </c>
      <c r="B4" s="2"/>
      <c r="C4">
        <f t="shared" si="0"/>
        <v>0</v>
      </c>
      <c r="D4">
        <f t="shared" si="1"/>
        <v>0</v>
      </c>
      <c r="E4">
        <f t="shared" si="2"/>
        <v>0</v>
      </c>
      <c r="F4" s="3">
        <f t="shared" si="3"/>
        <v>0</v>
      </c>
      <c r="G4" s="3">
        <f t="shared" si="4"/>
        <v>0</v>
      </c>
    </row>
    <row r="5" ht="52.8" spans="1:7">
      <c r="A5" s="1" t="s">
        <v>3</v>
      </c>
      <c r="B5" s="2" t="s">
        <v>56</v>
      </c>
      <c r="C5" t="e">
        <f t="shared" si="0"/>
        <v>#VALUE!</v>
      </c>
      <c r="D5" t="e">
        <f t="shared" si="1"/>
        <v>#VALUE!</v>
      </c>
      <c r="E5" t="e">
        <f t="shared" si="2"/>
        <v>#VALUE!</v>
      </c>
      <c r="F5" s="3" t="e">
        <f t="shared" si="3"/>
        <v>#VALUE!</v>
      </c>
      <c r="G5" s="3" t="e">
        <f t="shared" si="4"/>
        <v>#VALUE!</v>
      </c>
    </row>
    <row r="6" ht="13.8" spans="1:7">
      <c r="A6" s="1" t="s">
        <v>6</v>
      </c>
      <c r="B6" s="2"/>
      <c r="C6">
        <f t="shared" si="0"/>
        <v>0</v>
      </c>
      <c r="D6">
        <f t="shared" si="1"/>
        <v>0</v>
      </c>
      <c r="E6">
        <f t="shared" si="2"/>
        <v>0</v>
      </c>
      <c r="F6" s="3">
        <f t="shared" si="3"/>
        <v>0</v>
      </c>
      <c r="G6" s="3">
        <f t="shared" si="4"/>
        <v>0</v>
      </c>
    </row>
    <row r="7" ht="13.8" spans="1:7">
      <c r="A7" s="1" t="s">
        <v>6</v>
      </c>
      <c r="B7" s="2"/>
      <c r="C7">
        <f t="shared" si="0"/>
        <v>0</v>
      </c>
      <c r="D7">
        <f t="shared" si="1"/>
        <v>0</v>
      </c>
      <c r="E7">
        <f t="shared" si="2"/>
        <v>0</v>
      </c>
      <c r="F7" s="3">
        <f t="shared" si="3"/>
        <v>0</v>
      </c>
      <c r="G7" s="3">
        <f t="shared" si="4"/>
        <v>0</v>
      </c>
    </row>
    <row r="8" ht="26.4" spans="1:7">
      <c r="A8" s="1" t="s">
        <v>3</v>
      </c>
      <c r="B8" s="2" t="s">
        <v>57</v>
      </c>
      <c r="C8" t="e">
        <f t="shared" si="0"/>
        <v>#VALUE!</v>
      </c>
      <c r="D8" t="e">
        <f t="shared" si="1"/>
        <v>#VALUE!</v>
      </c>
      <c r="E8" t="e">
        <f t="shared" si="2"/>
        <v>#VALUE!</v>
      </c>
      <c r="F8" s="3" t="e">
        <f t="shared" si="3"/>
        <v>#VALUE!</v>
      </c>
      <c r="G8" s="3" t="e">
        <f t="shared" si="4"/>
        <v>#VALUE!</v>
      </c>
    </row>
    <row r="9" ht="13.8" spans="1:7">
      <c r="A9" s="1" t="s">
        <v>6</v>
      </c>
      <c r="B9" s="2"/>
      <c r="C9">
        <f t="shared" si="0"/>
        <v>0</v>
      </c>
      <c r="D9">
        <f t="shared" si="1"/>
        <v>0</v>
      </c>
      <c r="E9">
        <f t="shared" si="2"/>
        <v>0</v>
      </c>
      <c r="F9" s="3">
        <f t="shared" si="3"/>
        <v>0</v>
      </c>
      <c r="G9" s="3">
        <f t="shared" si="4"/>
        <v>0</v>
      </c>
    </row>
    <row r="10" ht="26.4" spans="1:7">
      <c r="A10" s="1" t="s">
        <v>3</v>
      </c>
      <c r="B10" s="2" t="s">
        <v>58</v>
      </c>
      <c r="C10" t="e">
        <f t="shared" si="0"/>
        <v>#VALUE!</v>
      </c>
      <c r="D10" t="e">
        <f t="shared" si="1"/>
        <v>#VALUE!</v>
      </c>
      <c r="E10" t="e">
        <f t="shared" si="2"/>
        <v>#VALUE!</v>
      </c>
      <c r="F10" s="3" t="e">
        <f t="shared" si="3"/>
        <v>#VALUE!</v>
      </c>
      <c r="G10" s="3" t="e">
        <f t="shared" si="4"/>
        <v>#VALUE!</v>
      </c>
    </row>
    <row r="11" ht="13.8" spans="1:7">
      <c r="A11" s="1" t="s">
        <v>6</v>
      </c>
      <c r="B11" s="2"/>
      <c r="C11">
        <f t="shared" si="0"/>
        <v>0</v>
      </c>
      <c r="D11">
        <f t="shared" si="1"/>
        <v>0</v>
      </c>
      <c r="E11">
        <f t="shared" si="2"/>
        <v>0</v>
      </c>
      <c r="F11" s="3">
        <f t="shared" si="3"/>
        <v>0</v>
      </c>
      <c r="G11" s="3">
        <f t="shared" si="4"/>
        <v>0</v>
      </c>
    </row>
    <row r="12" ht="26.4" spans="1:7">
      <c r="A12" s="1" t="s">
        <v>3</v>
      </c>
      <c r="B12" s="2" t="s">
        <v>59</v>
      </c>
      <c r="C12" t="e">
        <f t="shared" si="0"/>
        <v>#VALUE!</v>
      </c>
      <c r="D12" t="e">
        <f t="shared" si="1"/>
        <v>#VALUE!</v>
      </c>
      <c r="E12" t="e">
        <f t="shared" si="2"/>
        <v>#VALUE!</v>
      </c>
      <c r="F12" s="3" t="e">
        <f t="shared" si="3"/>
        <v>#VALUE!</v>
      </c>
      <c r="G12" s="3">
        <f t="shared" si="4"/>
        <v>1</v>
      </c>
    </row>
    <row r="13" ht="13.8" spans="1:7">
      <c r="A13" s="1" t="s">
        <v>6</v>
      </c>
      <c r="B13" s="2"/>
      <c r="C13">
        <f t="shared" si="0"/>
        <v>0</v>
      </c>
      <c r="D13">
        <f t="shared" si="1"/>
        <v>0</v>
      </c>
      <c r="E13">
        <f t="shared" si="2"/>
        <v>0</v>
      </c>
      <c r="F13" s="3">
        <f t="shared" si="3"/>
        <v>0</v>
      </c>
      <c r="G13" s="3">
        <f t="shared" si="4"/>
        <v>0</v>
      </c>
    </row>
    <row r="14" ht="39.6" spans="1:7">
      <c r="A14" s="1" t="s">
        <v>3</v>
      </c>
      <c r="B14" s="2" t="s">
        <v>55</v>
      </c>
      <c r="C14" t="e">
        <f t="shared" si="0"/>
        <v>#VALUE!</v>
      </c>
      <c r="D14" t="e">
        <f t="shared" si="1"/>
        <v>#VALUE!</v>
      </c>
      <c r="E14" t="e">
        <f t="shared" si="2"/>
        <v>#VALUE!</v>
      </c>
      <c r="F14" s="3">
        <f t="shared" si="3"/>
        <v>11</v>
      </c>
      <c r="G14" s="3" t="e">
        <f t="shared" si="4"/>
        <v>#VALUE!</v>
      </c>
    </row>
    <row r="15" ht="13.8" spans="1:7">
      <c r="A15" s="1" t="s">
        <v>6</v>
      </c>
      <c r="B15" s="2"/>
      <c r="C15">
        <f t="shared" si="0"/>
        <v>0</v>
      </c>
      <c r="D15">
        <f t="shared" si="1"/>
        <v>0</v>
      </c>
      <c r="E15">
        <f t="shared" si="2"/>
        <v>0</v>
      </c>
      <c r="F15" s="3">
        <f t="shared" si="3"/>
        <v>0</v>
      </c>
      <c r="G15" s="3">
        <f t="shared" si="4"/>
        <v>0</v>
      </c>
    </row>
    <row r="16" ht="39.6" spans="1:7">
      <c r="A16" s="1" t="s">
        <v>3</v>
      </c>
      <c r="B16" s="2" t="s">
        <v>55</v>
      </c>
      <c r="C16" t="e">
        <f t="shared" si="0"/>
        <v>#VALUE!</v>
      </c>
      <c r="D16" t="e">
        <f t="shared" si="1"/>
        <v>#VALUE!</v>
      </c>
      <c r="E16" t="e">
        <f t="shared" si="2"/>
        <v>#VALUE!</v>
      </c>
      <c r="F16" s="3">
        <f t="shared" si="3"/>
        <v>11</v>
      </c>
      <c r="G16" s="3" t="e">
        <f t="shared" si="4"/>
        <v>#VALUE!</v>
      </c>
    </row>
    <row r="17" ht="13.8" spans="1:7">
      <c r="A17" s="1" t="s">
        <v>6</v>
      </c>
      <c r="B17" s="2"/>
      <c r="C17">
        <f t="shared" si="0"/>
        <v>0</v>
      </c>
      <c r="D17">
        <f t="shared" si="1"/>
        <v>0</v>
      </c>
      <c r="E17">
        <f t="shared" si="2"/>
        <v>0</v>
      </c>
      <c r="F17" s="3">
        <f t="shared" si="3"/>
        <v>0</v>
      </c>
      <c r="G17" s="3">
        <f t="shared" si="4"/>
        <v>0</v>
      </c>
    </row>
    <row r="18" ht="39.6" spans="1:7">
      <c r="A18" s="1" t="s">
        <v>3</v>
      </c>
      <c r="B18" s="2" t="s">
        <v>55</v>
      </c>
      <c r="C18" t="e">
        <f t="shared" si="0"/>
        <v>#VALUE!</v>
      </c>
      <c r="D18" t="e">
        <f t="shared" si="1"/>
        <v>#VALUE!</v>
      </c>
      <c r="E18" t="e">
        <f t="shared" si="2"/>
        <v>#VALUE!</v>
      </c>
      <c r="F18" s="3">
        <f t="shared" si="3"/>
        <v>11</v>
      </c>
      <c r="G18" s="3" t="e">
        <f t="shared" si="4"/>
        <v>#VALUE!</v>
      </c>
    </row>
    <row r="19" ht="13.8" spans="1:7">
      <c r="A19" s="1" t="s">
        <v>6</v>
      </c>
      <c r="B19" s="2"/>
      <c r="C19">
        <f t="shared" si="0"/>
        <v>0</v>
      </c>
      <c r="D19">
        <f t="shared" si="1"/>
        <v>0</v>
      </c>
      <c r="E19">
        <f t="shared" si="2"/>
        <v>0</v>
      </c>
      <c r="F19" s="3">
        <f t="shared" si="3"/>
        <v>0</v>
      </c>
      <c r="G19" s="3">
        <f t="shared" si="4"/>
        <v>0</v>
      </c>
    </row>
    <row r="20" ht="105.6" spans="1:7">
      <c r="A20" s="1" t="s">
        <v>3</v>
      </c>
      <c r="B20" s="2" t="s">
        <v>60</v>
      </c>
      <c r="C20" t="e">
        <f t="shared" si="0"/>
        <v>#VALUE!</v>
      </c>
      <c r="D20" t="e">
        <f t="shared" si="1"/>
        <v>#VALUE!</v>
      </c>
      <c r="E20" t="e">
        <f t="shared" si="2"/>
        <v>#VALUE!</v>
      </c>
      <c r="F20" s="3" t="e">
        <f t="shared" si="3"/>
        <v>#VALUE!</v>
      </c>
      <c r="G20" s="3" t="e">
        <f t="shared" si="4"/>
        <v>#VALUE!</v>
      </c>
    </row>
    <row r="21" ht="13.8" spans="1:7">
      <c r="A21" s="1" t="s">
        <v>6</v>
      </c>
      <c r="B21" s="2"/>
      <c r="C21">
        <f t="shared" si="0"/>
        <v>0</v>
      </c>
      <c r="D21">
        <f t="shared" si="1"/>
        <v>0</v>
      </c>
      <c r="E21">
        <f t="shared" si="2"/>
        <v>0</v>
      </c>
      <c r="F21" s="3">
        <f t="shared" si="3"/>
        <v>0</v>
      </c>
      <c r="G21" s="3">
        <f t="shared" si="4"/>
        <v>0</v>
      </c>
    </row>
    <row r="22" ht="39.6" spans="1:7">
      <c r="A22" s="1" t="s">
        <v>3</v>
      </c>
      <c r="B22" s="2" t="s">
        <v>55</v>
      </c>
      <c r="C22" t="e">
        <f t="shared" si="0"/>
        <v>#VALUE!</v>
      </c>
      <c r="D22" t="e">
        <f t="shared" si="1"/>
        <v>#VALUE!</v>
      </c>
      <c r="E22" t="e">
        <f t="shared" si="2"/>
        <v>#VALUE!</v>
      </c>
      <c r="F22" s="3">
        <f t="shared" si="3"/>
        <v>11</v>
      </c>
      <c r="G22" s="3" t="e">
        <f t="shared" si="4"/>
        <v>#VALUE!</v>
      </c>
    </row>
    <row r="23" ht="13.8" spans="1:7">
      <c r="A23" s="1" t="s">
        <v>6</v>
      </c>
      <c r="B23" s="2"/>
      <c r="C23">
        <f t="shared" si="0"/>
        <v>0</v>
      </c>
      <c r="D23">
        <f t="shared" si="1"/>
        <v>0</v>
      </c>
      <c r="E23">
        <f t="shared" si="2"/>
        <v>0</v>
      </c>
      <c r="F23" s="3">
        <f t="shared" si="3"/>
        <v>0</v>
      </c>
      <c r="G23" s="3">
        <f t="shared" si="4"/>
        <v>0</v>
      </c>
    </row>
    <row r="24" ht="39.6" spans="1:7">
      <c r="A24" s="1" t="s">
        <v>3</v>
      </c>
      <c r="B24" s="2" t="s">
        <v>61</v>
      </c>
      <c r="C24" t="e">
        <f t="shared" si="0"/>
        <v>#VALUE!</v>
      </c>
      <c r="D24" t="e">
        <f t="shared" si="1"/>
        <v>#VALUE!</v>
      </c>
      <c r="E24" t="e">
        <f t="shared" si="2"/>
        <v>#VALUE!</v>
      </c>
      <c r="F24" s="3" t="e">
        <f t="shared" si="3"/>
        <v>#VALUE!</v>
      </c>
      <c r="G24" s="3" t="e">
        <f t="shared" si="4"/>
        <v>#VALUE!</v>
      </c>
    </row>
    <row r="25" ht="13.8" spans="1:7">
      <c r="A25" s="1" t="s">
        <v>6</v>
      </c>
      <c r="B25" s="2"/>
      <c r="C25">
        <f t="shared" si="0"/>
        <v>0</v>
      </c>
      <c r="D25">
        <f t="shared" si="1"/>
        <v>0</v>
      </c>
      <c r="E25">
        <f t="shared" si="2"/>
        <v>0</v>
      </c>
      <c r="F25" s="3">
        <f t="shared" si="3"/>
        <v>0</v>
      </c>
      <c r="G25" s="3">
        <f t="shared" si="4"/>
        <v>0</v>
      </c>
    </row>
    <row r="26" ht="39.6" spans="1:7">
      <c r="A26" s="1" t="s">
        <v>3</v>
      </c>
      <c r="B26" s="2" t="s">
        <v>55</v>
      </c>
      <c r="C26" t="e">
        <f t="shared" si="0"/>
        <v>#VALUE!</v>
      </c>
      <c r="D26" t="e">
        <f t="shared" si="1"/>
        <v>#VALUE!</v>
      </c>
      <c r="E26" t="e">
        <f t="shared" si="2"/>
        <v>#VALUE!</v>
      </c>
      <c r="F26" s="3">
        <f t="shared" si="3"/>
        <v>11</v>
      </c>
      <c r="G26" s="3" t="e">
        <f t="shared" si="4"/>
        <v>#VALUE!</v>
      </c>
    </row>
    <row r="27" ht="13.8" spans="1:7">
      <c r="A27" s="1" t="s">
        <v>6</v>
      </c>
      <c r="B27" s="2"/>
      <c r="C27">
        <f t="shared" si="0"/>
        <v>0</v>
      </c>
      <c r="D27">
        <f t="shared" si="1"/>
        <v>0</v>
      </c>
      <c r="E27">
        <f t="shared" si="2"/>
        <v>0</v>
      </c>
      <c r="F27" s="3">
        <f t="shared" si="3"/>
        <v>0</v>
      </c>
      <c r="G27" s="3">
        <f t="shared" si="4"/>
        <v>0</v>
      </c>
    </row>
    <row r="28" ht="26.4" spans="1:7">
      <c r="A28" s="1" t="s">
        <v>3</v>
      </c>
      <c r="B28" s="2" t="s">
        <v>62</v>
      </c>
      <c r="C28" t="e">
        <f t="shared" si="0"/>
        <v>#VALUE!</v>
      </c>
      <c r="D28" t="e">
        <f t="shared" si="1"/>
        <v>#VALUE!</v>
      </c>
      <c r="E28" t="e">
        <f t="shared" si="2"/>
        <v>#VALUE!</v>
      </c>
      <c r="F28" s="3" t="e">
        <f t="shared" si="3"/>
        <v>#VALUE!</v>
      </c>
      <c r="G28" s="3" t="e">
        <f t="shared" si="4"/>
        <v>#VALUE!</v>
      </c>
    </row>
    <row r="29" ht="13.8" spans="1:7">
      <c r="A29" s="1" t="s">
        <v>6</v>
      </c>
      <c r="B29" s="2"/>
      <c r="C29">
        <f t="shared" si="0"/>
        <v>0</v>
      </c>
      <c r="D29">
        <f t="shared" si="1"/>
        <v>0</v>
      </c>
      <c r="E29">
        <f t="shared" si="2"/>
        <v>0</v>
      </c>
      <c r="F29" s="3">
        <f t="shared" si="3"/>
        <v>0</v>
      </c>
      <c r="G29" s="3">
        <f t="shared" si="4"/>
        <v>0</v>
      </c>
    </row>
    <row r="30" ht="13.8" spans="1:7">
      <c r="A30" s="1" t="s">
        <v>3</v>
      </c>
      <c r="B30" s="2" t="s">
        <v>63</v>
      </c>
      <c r="C30" t="e">
        <f t="shared" si="0"/>
        <v>#VALUE!</v>
      </c>
      <c r="D30" t="e">
        <f t="shared" si="1"/>
        <v>#VALUE!</v>
      </c>
      <c r="E30" t="e">
        <f t="shared" si="2"/>
        <v>#VALUE!</v>
      </c>
      <c r="F30" s="3" t="e">
        <f t="shared" si="3"/>
        <v>#VALUE!</v>
      </c>
      <c r="G30" s="3" t="e">
        <f t="shared" si="4"/>
        <v>#VALUE!</v>
      </c>
    </row>
    <row r="31" ht="13.8" spans="1:7">
      <c r="A31" s="1" t="s">
        <v>6</v>
      </c>
      <c r="B31" s="2"/>
      <c r="C31">
        <f t="shared" si="0"/>
        <v>0</v>
      </c>
      <c r="D31">
        <f t="shared" si="1"/>
        <v>0</v>
      </c>
      <c r="E31">
        <f t="shared" si="2"/>
        <v>0</v>
      </c>
      <c r="F31" s="3">
        <f t="shared" si="3"/>
        <v>0</v>
      </c>
      <c r="G31" s="3">
        <f t="shared" si="4"/>
        <v>0</v>
      </c>
    </row>
    <row r="32" ht="13.8" spans="1:7">
      <c r="A32" s="1" t="s">
        <v>3</v>
      </c>
      <c r="B32" s="2" t="s">
        <v>64</v>
      </c>
      <c r="C32" t="e">
        <f t="shared" si="0"/>
        <v>#VALUE!</v>
      </c>
      <c r="D32" t="e">
        <f t="shared" si="1"/>
        <v>#VALUE!</v>
      </c>
      <c r="E32" t="e">
        <f t="shared" si="2"/>
        <v>#VALUE!</v>
      </c>
      <c r="F32" s="3" t="e">
        <f t="shared" si="3"/>
        <v>#VALUE!</v>
      </c>
      <c r="G32" s="3" t="e">
        <f t="shared" si="4"/>
        <v>#VALUE!</v>
      </c>
    </row>
    <row r="33" ht="13.8" spans="1:7">
      <c r="A33" s="1" t="s">
        <v>6</v>
      </c>
      <c r="B33" s="2"/>
      <c r="C33">
        <f t="shared" si="0"/>
        <v>0</v>
      </c>
      <c r="D33">
        <f t="shared" si="1"/>
        <v>0</v>
      </c>
      <c r="E33">
        <f t="shared" si="2"/>
        <v>0</v>
      </c>
      <c r="F33" s="3">
        <f t="shared" si="3"/>
        <v>0</v>
      </c>
      <c r="G33" s="3">
        <f t="shared" si="4"/>
        <v>0</v>
      </c>
    </row>
    <row r="34" ht="66" spans="1:7">
      <c r="A34" s="1" t="s">
        <v>3</v>
      </c>
      <c r="B34" s="2" t="s">
        <v>65</v>
      </c>
      <c r="C34" t="e">
        <f t="shared" si="0"/>
        <v>#VALUE!</v>
      </c>
      <c r="D34" t="e">
        <f t="shared" si="1"/>
        <v>#VALUE!</v>
      </c>
      <c r="E34" t="e">
        <f t="shared" si="2"/>
        <v>#VALUE!</v>
      </c>
      <c r="F34" s="3">
        <f t="shared" si="3"/>
        <v>11</v>
      </c>
      <c r="G34" s="3">
        <f t="shared" si="4"/>
        <v>33</v>
      </c>
    </row>
    <row r="35" ht="13.8" spans="1:7">
      <c r="A35" s="1" t="s">
        <v>6</v>
      </c>
      <c r="B35" s="2"/>
      <c r="C35">
        <f t="shared" si="0"/>
        <v>0</v>
      </c>
      <c r="D35">
        <f t="shared" si="1"/>
        <v>0</v>
      </c>
      <c r="E35">
        <f t="shared" si="2"/>
        <v>0</v>
      </c>
      <c r="F35" s="3">
        <f t="shared" si="3"/>
        <v>0</v>
      </c>
      <c r="G35" s="3">
        <f t="shared" si="4"/>
        <v>0</v>
      </c>
    </row>
    <row r="36" ht="13.8" spans="1:7">
      <c r="A36" s="1" t="s">
        <v>6</v>
      </c>
      <c r="B36" s="2"/>
      <c r="C36">
        <f t="shared" si="0"/>
        <v>0</v>
      </c>
      <c r="D36">
        <f t="shared" si="1"/>
        <v>0</v>
      </c>
      <c r="E36">
        <f t="shared" si="2"/>
        <v>0</v>
      </c>
      <c r="F36" s="3">
        <f t="shared" si="3"/>
        <v>0</v>
      </c>
      <c r="G36" s="3">
        <f t="shared" si="4"/>
        <v>0</v>
      </c>
    </row>
    <row r="37" ht="39.6" spans="1:7">
      <c r="A37" s="1" t="s">
        <v>3</v>
      </c>
      <c r="B37" s="2" t="s">
        <v>55</v>
      </c>
      <c r="C37" t="e">
        <f t="shared" si="0"/>
        <v>#VALUE!</v>
      </c>
      <c r="D37" t="e">
        <f t="shared" si="1"/>
        <v>#VALUE!</v>
      </c>
      <c r="E37" t="e">
        <f t="shared" si="2"/>
        <v>#VALUE!</v>
      </c>
      <c r="F37" s="3">
        <f t="shared" si="3"/>
        <v>11</v>
      </c>
      <c r="G37" s="3" t="e">
        <f t="shared" si="4"/>
        <v>#VALUE!</v>
      </c>
    </row>
    <row r="38" ht="13.8" spans="1:7">
      <c r="A38" s="1" t="s">
        <v>6</v>
      </c>
      <c r="B38" s="2"/>
      <c r="C38">
        <f t="shared" si="0"/>
        <v>0</v>
      </c>
      <c r="D38">
        <f t="shared" si="1"/>
        <v>0</v>
      </c>
      <c r="E38">
        <f t="shared" si="2"/>
        <v>0</v>
      </c>
      <c r="F38" s="3">
        <f t="shared" si="3"/>
        <v>0</v>
      </c>
      <c r="G38" s="3">
        <f t="shared" si="4"/>
        <v>0</v>
      </c>
    </row>
    <row r="39" ht="13.8" spans="1:7">
      <c r="A39" s="1" t="s">
        <v>6</v>
      </c>
      <c r="B39" s="2"/>
      <c r="C39">
        <f t="shared" si="0"/>
        <v>0</v>
      </c>
      <c r="D39">
        <f t="shared" si="1"/>
        <v>0</v>
      </c>
      <c r="E39">
        <f t="shared" si="2"/>
        <v>0</v>
      </c>
      <c r="F39" s="3">
        <f t="shared" si="3"/>
        <v>0</v>
      </c>
      <c r="G39" s="3">
        <f t="shared" si="4"/>
        <v>0</v>
      </c>
    </row>
    <row r="40" ht="13.8" spans="1:7">
      <c r="A40" s="1" t="s">
        <v>6</v>
      </c>
      <c r="B40" s="2"/>
      <c r="C40">
        <f t="shared" si="0"/>
        <v>0</v>
      </c>
      <c r="D40">
        <f t="shared" si="1"/>
        <v>0</v>
      </c>
      <c r="E40">
        <f t="shared" si="2"/>
        <v>0</v>
      </c>
      <c r="F40" s="3">
        <f t="shared" si="3"/>
        <v>0</v>
      </c>
      <c r="G40" s="3">
        <f t="shared" si="4"/>
        <v>0</v>
      </c>
    </row>
    <row r="41" ht="39.6" spans="1:7">
      <c r="A41" s="1" t="s">
        <v>3</v>
      </c>
      <c r="B41" s="2" t="s">
        <v>66</v>
      </c>
      <c r="C41" t="e">
        <f t="shared" si="0"/>
        <v>#VALUE!</v>
      </c>
      <c r="D41" t="e">
        <f t="shared" si="1"/>
        <v>#VALUE!</v>
      </c>
      <c r="E41" t="e">
        <f t="shared" si="2"/>
        <v>#VALUE!</v>
      </c>
      <c r="F41" s="3" t="e">
        <f t="shared" si="3"/>
        <v>#VALUE!</v>
      </c>
      <c r="G41" s="3" t="e">
        <f t="shared" si="4"/>
        <v>#VALUE!</v>
      </c>
    </row>
    <row r="42" ht="13.8" spans="1:7">
      <c r="A42" s="1" t="s">
        <v>6</v>
      </c>
      <c r="B42" s="2"/>
      <c r="C42">
        <f t="shared" si="0"/>
        <v>0</v>
      </c>
      <c r="D42">
        <f t="shared" si="1"/>
        <v>0</v>
      </c>
      <c r="E42">
        <f t="shared" si="2"/>
        <v>0</v>
      </c>
      <c r="F42" s="3">
        <f t="shared" si="3"/>
        <v>0</v>
      </c>
      <c r="G42" s="3">
        <f t="shared" si="4"/>
        <v>0</v>
      </c>
    </row>
    <row r="43" ht="39.6" spans="1:7">
      <c r="A43" s="1" t="s">
        <v>3</v>
      </c>
      <c r="B43" s="2" t="s">
        <v>67</v>
      </c>
      <c r="C43" t="e">
        <f t="shared" si="0"/>
        <v>#VALUE!</v>
      </c>
      <c r="D43" t="e">
        <f t="shared" si="1"/>
        <v>#VALUE!</v>
      </c>
      <c r="E43" t="e">
        <f t="shared" si="2"/>
        <v>#VALUE!</v>
      </c>
      <c r="F43" s="3" t="e">
        <f t="shared" si="3"/>
        <v>#VALUE!</v>
      </c>
      <c r="G43" s="3" t="e">
        <f t="shared" si="4"/>
        <v>#VALUE!</v>
      </c>
    </row>
    <row r="44" ht="13.8" spans="1:7">
      <c r="A44" s="1" t="s">
        <v>6</v>
      </c>
      <c r="B44" s="2"/>
      <c r="C44">
        <f t="shared" si="0"/>
        <v>0</v>
      </c>
      <c r="D44">
        <f t="shared" si="1"/>
        <v>0</v>
      </c>
      <c r="E44">
        <f t="shared" si="2"/>
        <v>0</v>
      </c>
      <c r="F44" s="3">
        <f t="shared" si="3"/>
        <v>0</v>
      </c>
      <c r="G44" s="3">
        <f t="shared" si="4"/>
        <v>0</v>
      </c>
    </row>
    <row r="45" ht="39.6" spans="1:7">
      <c r="A45" s="1" t="s">
        <v>3</v>
      </c>
      <c r="B45" s="2" t="s">
        <v>55</v>
      </c>
      <c r="C45" t="e">
        <f t="shared" si="0"/>
        <v>#VALUE!</v>
      </c>
      <c r="D45" t="e">
        <f t="shared" si="1"/>
        <v>#VALUE!</v>
      </c>
      <c r="E45" t="e">
        <f t="shared" si="2"/>
        <v>#VALUE!</v>
      </c>
      <c r="F45" s="3">
        <f t="shared" si="3"/>
        <v>11</v>
      </c>
      <c r="G45" s="3" t="e">
        <f t="shared" si="4"/>
        <v>#VALUE!</v>
      </c>
    </row>
    <row r="46" ht="13.8" spans="1:7">
      <c r="A46" s="1" t="s">
        <v>6</v>
      </c>
      <c r="B46" s="2"/>
      <c r="C46">
        <f t="shared" si="0"/>
        <v>0</v>
      </c>
      <c r="D46">
        <f t="shared" si="1"/>
        <v>0</v>
      </c>
      <c r="E46">
        <f t="shared" si="2"/>
        <v>0</v>
      </c>
      <c r="F46" s="3">
        <f t="shared" si="3"/>
        <v>0</v>
      </c>
      <c r="G46" s="3">
        <f t="shared" si="4"/>
        <v>0</v>
      </c>
    </row>
    <row r="47" ht="66" spans="1:7">
      <c r="A47" s="1" t="s">
        <v>3</v>
      </c>
      <c r="B47" s="2" t="s">
        <v>68</v>
      </c>
      <c r="C47" t="e">
        <f t="shared" si="0"/>
        <v>#VALUE!</v>
      </c>
      <c r="D47" t="e">
        <f t="shared" si="1"/>
        <v>#VALUE!</v>
      </c>
      <c r="E47" t="e">
        <f t="shared" si="2"/>
        <v>#VALUE!</v>
      </c>
      <c r="F47" s="3" t="e">
        <f t="shared" si="3"/>
        <v>#VALUE!</v>
      </c>
      <c r="G47" s="3" t="e">
        <f t="shared" si="4"/>
        <v>#VALUE!</v>
      </c>
    </row>
    <row r="48" ht="13.8" spans="1:7">
      <c r="A48" s="1" t="s">
        <v>6</v>
      </c>
      <c r="B48" s="2"/>
      <c r="C48">
        <f t="shared" si="0"/>
        <v>0</v>
      </c>
      <c r="D48">
        <f t="shared" si="1"/>
        <v>0</v>
      </c>
      <c r="E48">
        <f t="shared" si="2"/>
        <v>0</v>
      </c>
      <c r="F48" s="3">
        <f t="shared" si="3"/>
        <v>0</v>
      </c>
      <c r="G48" s="3">
        <f t="shared" si="4"/>
        <v>0</v>
      </c>
    </row>
    <row r="49" ht="39.6" spans="1:7">
      <c r="A49" s="1" t="s">
        <v>3</v>
      </c>
      <c r="B49" s="2" t="s">
        <v>69</v>
      </c>
      <c r="C49" t="e">
        <f t="shared" si="0"/>
        <v>#VALUE!</v>
      </c>
      <c r="D49" t="e">
        <f t="shared" si="1"/>
        <v>#VALUE!</v>
      </c>
      <c r="E49" t="e">
        <f t="shared" si="2"/>
        <v>#VALUE!</v>
      </c>
      <c r="F49" s="3" t="e">
        <f t="shared" si="3"/>
        <v>#VALUE!</v>
      </c>
      <c r="G49" s="3" t="e">
        <f t="shared" si="4"/>
        <v>#VALUE!</v>
      </c>
    </row>
    <row r="50" ht="13.8" spans="1:7">
      <c r="A50" s="1" t="s">
        <v>6</v>
      </c>
      <c r="B50" s="2"/>
      <c r="C50">
        <f t="shared" si="0"/>
        <v>0</v>
      </c>
      <c r="D50">
        <f t="shared" si="1"/>
        <v>0</v>
      </c>
      <c r="E50">
        <f t="shared" si="2"/>
        <v>0</v>
      </c>
      <c r="F50" s="3">
        <f t="shared" si="3"/>
        <v>0</v>
      </c>
      <c r="G50" s="3">
        <f t="shared" si="4"/>
        <v>0</v>
      </c>
    </row>
    <row r="51" ht="39.6" spans="1:7">
      <c r="A51" s="1" t="s">
        <v>3</v>
      </c>
      <c r="B51" s="2" t="s">
        <v>55</v>
      </c>
      <c r="C51" t="e">
        <f t="shared" si="0"/>
        <v>#VALUE!</v>
      </c>
      <c r="D51" t="e">
        <f t="shared" si="1"/>
        <v>#VALUE!</v>
      </c>
      <c r="E51" t="e">
        <f t="shared" si="2"/>
        <v>#VALUE!</v>
      </c>
      <c r="F51" s="3">
        <f t="shared" si="3"/>
        <v>11</v>
      </c>
      <c r="G51" s="3" t="e">
        <f t="shared" si="4"/>
        <v>#VALUE!</v>
      </c>
    </row>
    <row r="52" ht="13.8" spans="1:7">
      <c r="A52" s="1" t="s">
        <v>6</v>
      </c>
      <c r="B52" s="2"/>
      <c r="C52">
        <f t="shared" si="0"/>
        <v>0</v>
      </c>
      <c r="D52">
        <f t="shared" si="1"/>
        <v>0</v>
      </c>
      <c r="E52">
        <f t="shared" si="2"/>
        <v>0</v>
      </c>
      <c r="F52" s="3">
        <f t="shared" si="3"/>
        <v>0</v>
      </c>
      <c r="G52" s="3">
        <f t="shared" si="4"/>
        <v>0</v>
      </c>
    </row>
    <row r="53" ht="26.4" spans="1:7">
      <c r="A53" s="1" t="s">
        <v>3</v>
      </c>
      <c r="B53" s="2" t="s">
        <v>70</v>
      </c>
      <c r="C53" t="e">
        <f t="shared" si="0"/>
        <v>#VALUE!</v>
      </c>
      <c r="D53" t="e">
        <f t="shared" si="1"/>
        <v>#VALUE!</v>
      </c>
      <c r="E53" t="e">
        <f t="shared" si="2"/>
        <v>#VALUE!</v>
      </c>
      <c r="F53" s="3" t="e">
        <f t="shared" si="3"/>
        <v>#VALUE!</v>
      </c>
      <c r="G53" s="3" t="e">
        <f t="shared" si="4"/>
        <v>#VALUE!</v>
      </c>
    </row>
    <row r="54" ht="13.8" spans="1:7">
      <c r="A54" s="1" t="s">
        <v>6</v>
      </c>
      <c r="B54" s="2"/>
      <c r="C54">
        <f t="shared" si="0"/>
        <v>0</v>
      </c>
      <c r="D54">
        <f t="shared" si="1"/>
        <v>0</v>
      </c>
      <c r="E54">
        <f t="shared" si="2"/>
        <v>0</v>
      </c>
      <c r="F54" s="3">
        <f t="shared" si="3"/>
        <v>0</v>
      </c>
      <c r="G54" s="3">
        <f t="shared" si="4"/>
        <v>0</v>
      </c>
    </row>
    <row r="55" ht="26.4" spans="1:7">
      <c r="A55" s="1" t="s">
        <v>3</v>
      </c>
      <c r="B55" s="2" t="s">
        <v>71</v>
      </c>
      <c r="C55" t="e">
        <f t="shared" si="0"/>
        <v>#VALUE!</v>
      </c>
      <c r="D55" t="e">
        <f t="shared" si="1"/>
        <v>#VALUE!</v>
      </c>
      <c r="E55" t="e">
        <f t="shared" si="2"/>
        <v>#VALUE!</v>
      </c>
      <c r="F55" s="3" t="e">
        <f t="shared" si="3"/>
        <v>#VALUE!</v>
      </c>
      <c r="G55" s="3" t="e">
        <f t="shared" si="4"/>
        <v>#VALUE!</v>
      </c>
    </row>
    <row r="56" ht="13.8" spans="1:7">
      <c r="A56" s="1" t="s">
        <v>6</v>
      </c>
      <c r="B56" s="2"/>
      <c r="C56">
        <f t="shared" si="0"/>
        <v>0</v>
      </c>
      <c r="D56">
        <f t="shared" si="1"/>
        <v>0</v>
      </c>
      <c r="E56">
        <f t="shared" si="2"/>
        <v>0</v>
      </c>
      <c r="F56" s="3">
        <f t="shared" si="3"/>
        <v>0</v>
      </c>
      <c r="G56" s="3">
        <f t="shared" si="4"/>
        <v>0</v>
      </c>
    </row>
    <row r="57" ht="26.4" spans="1:7">
      <c r="A57" s="1" t="s">
        <v>3</v>
      </c>
      <c r="B57" s="2" t="s">
        <v>72</v>
      </c>
      <c r="C57" t="e">
        <f t="shared" si="0"/>
        <v>#VALUE!</v>
      </c>
      <c r="D57" t="e">
        <f t="shared" si="1"/>
        <v>#VALUE!</v>
      </c>
      <c r="E57" t="e">
        <f t="shared" si="2"/>
        <v>#VALUE!</v>
      </c>
      <c r="F57" s="3" t="e">
        <f t="shared" si="3"/>
        <v>#VALUE!</v>
      </c>
      <c r="G57" s="3" t="e">
        <f t="shared" si="4"/>
        <v>#VALUE!</v>
      </c>
    </row>
    <row r="58" ht="13.8" spans="1:7">
      <c r="A58" s="1" t="s">
        <v>6</v>
      </c>
      <c r="B58" s="2"/>
      <c r="C58">
        <f t="shared" si="0"/>
        <v>0</v>
      </c>
      <c r="D58">
        <f t="shared" si="1"/>
        <v>0</v>
      </c>
      <c r="E58">
        <f t="shared" si="2"/>
        <v>0</v>
      </c>
      <c r="F58" s="3">
        <f t="shared" si="3"/>
        <v>0</v>
      </c>
      <c r="G58" s="3">
        <f t="shared" si="4"/>
        <v>0</v>
      </c>
    </row>
    <row r="59" ht="26.4" spans="1:7">
      <c r="A59" s="1" t="s">
        <v>3</v>
      </c>
      <c r="B59" s="2" t="s">
        <v>72</v>
      </c>
      <c r="C59" t="e">
        <f t="shared" si="0"/>
        <v>#VALUE!</v>
      </c>
      <c r="D59" t="e">
        <f t="shared" si="1"/>
        <v>#VALUE!</v>
      </c>
      <c r="E59" t="e">
        <f t="shared" si="2"/>
        <v>#VALUE!</v>
      </c>
      <c r="F59" s="3" t="e">
        <f t="shared" si="3"/>
        <v>#VALUE!</v>
      </c>
      <c r="G59" s="3" t="e">
        <f t="shared" si="4"/>
        <v>#VALUE!</v>
      </c>
    </row>
    <row r="60" ht="13.8" spans="1:7">
      <c r="A60" s="1" t="s">
        <v>6</v>
      </c>
      <c r="B60" s="2"/>
      <c r="C60">
        <f t="shared" si="0"/>
        <v>0</v>
      </c>
      <c r="D60">
        <f t="shared" si="1"/>
        <v>0</v>
      </c>
      <c r="E60">
        <f t="shared" si="2"/>
        <v>0</v>
      </c>
      <c r="F60" s="3">
        <f t="shared" si="3"/>
        <v>0</v>
      </c>
      <c r="G60" s="3">
        <f t="shared" si="4"/>
        <v>0</v>
      </c>
    </row>
    <row r="61" ht="39.6" spans="1:7">
      <c r="A61" s="1" t="s">
        <v>3</v>
      </c>
      <c r="B61" s="2" t="s">
        <v>55</v>
      </c>
      <c r="C61" t="e">
        <f t="shared" si="0"/>
        <v>#VALUE!</v>
      </c>
      <c r="D61" t="e">
        <f t="shared" si="1"/>
        <v>#VALUE!</v>
      </c>
      <c r="E61" t="e">
        <f t="shared" si="2"/>
        <v>#VALUE!</v>
      </c>
      <c r="F61" s="3">
        <f t="shared" si="3"/>
        <v>11</v>
      </c>
      <c r="G61" s="3" t="e">
        <f t="shared" si="4"/>
        <v>#VALUE!</v>
      </c>
    </row>
    <row r="62" ht="13.8" spans="1:7">
      <c r="A62" s="1" t="s">
        <v>6</v>
      </c>
      <c r="B62" s="2"/>
      <c r="C62">
        <f t="shared" si="0"/>
        <v>0</v>
      </c>
      <c r="D62">
        <f t="shared" si="1"/>
        <v>0</v>
      </c>
      <c r="E62">
        <f t="shared" si="2"/>
        <v>0</v>
      </c>
      <c r="F62" s="3">
        <f t="shared" si="3"/>
        <v>0</v>
      </c>
      <c r="G62" s="3">
        <f t="shared" si="4"/>
        <v>0</v>
      </c>
    </row>
    <row r="63" ht="26.4" spans="1:7">
      <c r="A63" s="1" t="s">
        <v>3</v>
      </c>
      <c r="B63" s="2" t="s">
        <v>73</v>
      </c>
      <c r="C63" t="e">
        <f t="shared" si="0"/>
        <v>#VALUE!</v>
      </c>
      <c r="D63" t="e">
        <f t="shared" si="1"/>
        <v>#VALUE!</v>
      </c>
      <c r="E63" t="e">
        <f t="shared" si="2"/>
        <v>#VALUE!</v>
      </c>
      <c r="F63" s="3" t="e">
        <f t="shared" si="3"/>
        <v>#VALUE!</v>
      </c>
      <c r="G63" s="3" t="e">
        <f t="shared" si="4"/>
        <v>#VALUE!</v>
      </c>
    </row>
    <row r="64" ht="13.8" spans="1:7">
      <c r="A64" s="1" t="s">
        <v>6</v>
      </c>
      <c r="B64" s="2"/>
      <c r="C64">
        <f t="shared" si="0"/>
        <v>0</v>
      </c>
      <c r="D64">
        <f t="shared" si="1"/>
        <v>0</v>
      </c>
      <c r="E64">
        <f t="shared" si="2"/>
        <v>0</v>
      </c>
      <c r="F64" s="3">
        <f t="shared" si="3"/>
        <v>0</v>
      </c>
      <c r="G64" s="3">
        <f t="shared" si="4"/>
        <v>0</v>
      </c>
    </row>
    <row r="65" ht="26.4" spans="1:7">
      <c r="A65" s="1" t="s">
        <v>3</v>
      </c>
      <c r="B65" s="2" t="s">
        <v>74</v>
      </c>
      <c r="C65" t="e">
        <f t="shared" si="0"/>
        <v>#VALUE!</v>
      </c>
      <c r="D65" t="e">
        <f t="shared" si="1"/>
        <v>#VALUE!</v>
      </c>
      <c r="E65" t="e">
        <f t="shared" si="2"/>
        <v>#VALUE!</v>
      </c>
      <c r="F65" s="3" t="e">
        <f t="shared" si="3"/>
        <v>#VALUE!</v>
      </c>
      <c r="G65" s="3">
        <f t="shared" si="4"/>
        <v>7</v>
      </c>
    </row>
    <row r="66" ht="13.8" spans="1:7">
      <c r="A66" s="1" t="s">
        <v>6</v>
      </c>
      <c r="B66" s="2"/>
      <c r="C66">
        <f t="shared" si="0"/>
        <v>0</v>
      </c>
      <c r="D66">
        <f t="shared" si="1"/>
        <v>0</v>
      </c>
      <c r="E66">
        <f t="shared" si="2"/>
        <v>0</v>
      </c>
      <c r="F66" s="3">
        <f t="shared" si="3"/>
        <v>0</v>
      </c>
      <c r="G66" s="3">
        <f t="shared" si="4"/>
        <v>0</v>
      </c>
    </row>
    <row r="67" ht="66" spans="1:7">
      <c r="A67" s="1" t="s">
        <v>3</v>
      </c>
      <c r="B67" s="2" t="s">
        <v>75</v>
      </c>
      <c r="C67" t="e">
        <f t="shared" si="0"/>
        <v>#VALUE!</v>
      </c>
      <c r="D67" t="e">
        <f t="shared" si="1"/>
        <v>#VALUE!</v>
      </c>
      <c r="E67" t="e">
        <f t="shared" si="2"/>
        <v>#VALUE!</v>
      </c>
      <c r="F67" s="3" t="e">
        <f t="shared" si="3"/>
        <v>#VALUE!</v>
      </c>
      <c r="G67" s="3" t="e">
        <f t="shared" si="4"/>
        <v>#VALUE!</v>
      </c>
    </row>
    <row r="68" ht="13.8" spans="1:7">
      <c r="A68" s="1" t="s">
        <v>6</v>
      </c>
      <c r="B68" s="2"/>
      <c r="C68">
        <f t="shared" si="0"/>
        <v>0</v>
      </c>
      <c r="D68">
        <f t="shared" si="1"/>
        <v>0</v>
      </c>
      <c r="E68">
        <f t="shared" si="2"/>
        <v>0</v>
      </c>
      <c r="F68" s="3">
        <f t="shared" si="3"/>
        <v>0</v>
      </c>
      <c r="G68" s="3">
        <f t="shared" si="4"/>
        <v>0</v>
      </c>
    </row>
    <row r="69" ht="52.8" spans="1:7">
      <c r="A69" s="1" t="s">
        <v>3</v>
      </c>
      <c r="B69" s="2" t="s">
        <v>76</v>
      </c>
      <c r="C69" t="e">
        <f t="shared" si="0"/>
        <v>#VALUE!</v>
      </c>
      <c r="D69" t="e">
        <f t="shared" si="1"/>
        <v>#VALUE!</v>
      </c>
      <c r="E69" t="e">
        <f t="shared" si="2"/>
        <v>#VALUE!</v>
      </c>
      <c r="F69" s="3" t="e">
        <f t="shared" si="3"/>
        <v>#VALUE!</v>
      </c>
      <c r="G69" s="3" t="e">
        <f t="shared" si="4"/>
        <v>#VALUE!</v>
      </c>
    </row>
    <row r="70" ht="13.8" spans="1:7">
      <c r="A70" s="1" t="s">
        <v>6</v>
      </c>
      <c r="B70" s="2"/>
      <c r="C70">
        <f t="shared" si="0"/>
        <v>0</v>
      </c>
      <c r="D70">
        <f t="shared" si="1"/>
        <v>0</v>
      </c>
      <c r="E70">
        <f t="shared" si="2"/>
        <v>0</v>
      </c>
      <c r="F70" s="3">
        <f t="shared" si="3"/>
        <v>0</v>
      </c>
      <c r="G70" s="3">
        <f t="shared" si="4"/>
        <v>0</v>
      </c>
    </row>
    <row r="71" ht="145.2" spans="1:7">
      <c r="A71" s="1" t="s">
        <v>3</v>
      </c>
      <c r="B71" s="2" t="s">
        <v>77</v>
      </c>
      <c r="C71" t="e">
        <f t="shared" si="0"/>
        <v>#VALUE!</v>
      </c>
      <c r="D71" t="e">
        <f t="shared" si="1"/>
        <v>#VALUE!</v>
      </c>
      <c r="E71" t="e">
        <f t="shared" si="2"/>
        <v>#VALUE!</v>
      </c>
      <c r="F71" s="3" t="e">
        <f t="shared" si="3"/>
        <v>#VALUE!</v>
      </c>
      <c r="G71" s="3" t="e">
        <f t="shared" si="4"/>
        <v>#VALUE!</v>
      </c>
    </row>
    <row r="72" ht="13.8" spans="1:7">
      <c r="A72" s="1" t="s">
        <v>6</v>
      </c>
      <c r="B72" s="2"/>
      <c r="C72">
        <f t="shared" si="0"/>
        <v>0</v>
      </c>
      <c r="D72">
        <f t="shared" si="1"/>
        <v>0</v>
      </c>
      <c r="E72">
        <f t="shared" si="2"/>
        <v>0</v>
      </c>
      <c r="F72" s="3">
        <f t="shared" si="3"/>
        <v>0</v>
      </c>
      <c r="G72" s="3">
        <f t="shared" si="4"/>
        <v>0</v>
      </c>
    </row>
    <row r="73" ht="13.8" spans="1:7">
      <c r="A73" s="1" t="s">
        <v>6</v>
      </c>
      <c r="B73" s="2"/>
      <c r="C73">
        <f t="shared" si="0"/>
        <v>0</v>
      </c>
      <c r="D73">
        <f t="shared" si="1"/>
        <v>0</v>
      </c>
      <c r="E73">
        <f t="shared" si="2"/>
        <v>0</v>
      </c>
      <c r="F73" s="3">
        <f t="shared" si="3"/>
        <v>0</v>
      </c>
      <c r="G73" s="3">
        <f t="shared" si="4"/>
        <v>0</v>
      </c>
    </row>
    <row r="74" ht="39.6" spans="1:7">
      <c r="A74" s="1" t="s">
        <v>3</v>
      </c>
      <c r="B74" s="2" t="s">
        <v>55</v>
      </c>
      <c r="C74" t="e">
        <f t="shared" si="0"/>
        <v>#VALUE!</v>
      </c>
      <c r="D74" t="e">
        <f t="shared" si="1"/>
        <v>#VALUE!</v>
      </c>
      <c r="E74" t="e">
        <f t="shared" si="2"/>
        <v>#VALUE!</v>
      </c>
      <c r="F74" s="3">
        <f t="shared" si="3"/>
        <v>11</v>
      </c>
      <c r="G74" s="3" t="e">
        <f t="shared" si="4"/>
        <v>#VALUE!</v>
      </c>
    </row>
    <row r="75" ht="13.8" spans="1:7">
      <c r="A75" s="1" t="s">
        <v>6</v>
      </c>
      <c r="B75" s="2"/>
      <c r="C75">
        <f t="shared" si="0"/>
        <v>0</v>
      </c>
      <c r="D75">
        <f t="shared" si="1"/>
        <v>0</v>
      </c>
      <c r="E75">
        <f t="shared" si="2"/>
        <v>0</v>
      </c>
      <c r="F75" s="3">
        <f t="shared" si="3"/>
        <v>0</v>
      </c>
      <c r="G75" s="3">
        <f t="shared" si="4"/>
        <v>0</v>
      </c>
    </row>
    <row r="76" ht="52.8" spans="1:7">
      <c r="A76" s="1" t="s">
        <v>3</v>
      </c>
      <c r="B76" s="2" t="s">
        <v>78</v>
      </c>
      <c r="C76" t="e">
        <f t="shared" si="0"/>
        <v>#VALUE!</v>
      </c>
      <c r="D76" t="e">
        <f t="shared" si="1"/>
        <v>#VALUE!</v>
      </c>
      <c r="E76" t="e">
        <f t="shared" si="2"/>
        <v>#VALUE!</v>
      </c>
      <c r="F76" s="3" t="e">
        <f t="shared" si="3"/>
        <v>#VALUE!</v>
      </c>
      <c r="G76" s="3" t="e">
        <f t="shared" si="4"/>
        <v>#VALUE!</v>
      </c>
    </row>
    <row r="77" ht="13.8" spans="1:7">
      <c r="A77" s="1" t="s">
        <v>6</v>
      </c>
      <c r="B77" s="2"/>
      <c r="C77">
        <f t="shared" si="0"/>
        <v>0</v>
      </c>
      <c r="D77">
        <f t="shared" si="1"/>
        <v>0</v>
      </c>
      <c r="E77">
        <f t="shared" si="2"/>
        <v>0</v>
      </c>
      <c r="F77" s="3">
        <f t="shared" si="3"/>
        <v>0</v>
      </c>
      <c r="G77" s="3">
        <f t="shared" si="4"/>
        <v>0</v>
      </c>
    </row>
    <row r="78" ht="52.8" spans="1:7">
      <c r="A78" s="1" t="s">
        <v>3</v>
      </c>
      <c r="B78" s="2" t="s">
        <v>79</v>
      </c>
      <c r="C78" t="e">
        <f t="shared" si="0"/>
        <v>#VALUE!</v>
      </c>
      <c r="D78" t="e">
        <f t="shared" si="1"/>
        <v>#VALUE!</v>
      </c>
      <c r="E78" t="e">
        <f t="shared" si="2"/>
        <v>#VALUE!</v>
      </c>
      <c r="F78" s="3" t="e">
        <f t="shared" si="3"/>
        <v>#VALUE!</v>
      </c>
      <c r="G78" s="3" t="e">
        <f t="shared" si="4"/>
        <v>#VALUE!</v>
      </c>
    </row>
    <row r="79" ht="13.8" spans="1:7">
      <c r="A79" s="1" t="s">
        <v>6</v>
      </c>
      <c r="B79" s="2"/>
      <c r="C79">
        <f t="shared" si="0"/>
        <v>0</v>
      </c>
      <c r="D79">
        <f t="shared" si="1"/>
        <v>0</v>
      </c>
      <c r="E79">
        <f t="shared" si="2"/>
        <v>0</v>
      </c>
      <c r="F79" s="3">
        <f t="shared" si="3"/>
        <v>0</v>
      </c>
      <c r="G79" s="3">
        <f t="shared" si="4"/>
        <v>0</v>
      </c>
    </row>
    <row r="80" ht="39.6" spans="1:7">
      <c r="A80" s="1" t="s">
        <v>3</v>
      </c>
      <c r="B80" s="2" t="s">
        <v>55</v>
      </c>
      <c r="C80" t="e">
        <f t="shared" si="0"/>
        <v>#VALUE!</v>
      </c>
      <c r="D80" t="e">
        <f t="shared" si="1"/>
        <v>#VALUE!</v>
      </c>
      <c r="E80" t="e">
        <f t="shared" si="2"/>
        <v>#VALUE!</v>
      </c>
      <c r="F80" s="3">
        <f t="shared" si="3"/>
        <v>11</v>
      </c>
      <c r="G80" s="3" t="e">
        <f t="shared" si="4"/>
        <v>#VALUE!</v>
      </c>
    </row>
    <row r="81" ht="13.8" spans="1:7">
      <c r="A81" s="1" t="s">
        <v>6</v>
      </c>
      <c r="B81" s="2"/>
      <c r="C81">
        <f t="shared" si="0"/>
        <v>0</v>
      </c>
      <c r="D81">
        <f t="shared" si="1"/>
        <v>0</v>
      </c>
      <c r="E81">
        <f t="shared" si="2"/>
        <v>0</v>
      </c>
      <c r="F81" s="3">
        <f t="shared" si="3"/>
        <v>0</v>
      </c>
      <c r="G81" s="3">
        <f t="shared" si="4"/>
        <v>0</v>
      </c>
    </row>
    <row r="82" ht="39.6" spans="1:7">
      <c r="A82" s="1" t="s">
        <v>3</v>
      </c>
      <c r="B82" s="2" t="s">
        <v>55</v>
      </c>
      <c r="C82" t="e">
        <f t="shared" si="0"/>
        <v>#VALUE!</v>
      </c>
      <c r="D82" t="e">
        <f t="shared" si="1"/>
        <v>#VALUE!</v>
      </c>
      <c r="E82" t="e">
        <f t="shared" si="2"/>
        <v>#VALUE!</v>
      </c>
      <c r="F82" s="3">
        <f t="shared" si="3"/>
        <v>11</v>
      </c>
      <c r="G82" s="3" t="e">
        <f t="shared" si="4"/>
        <v>#VALUE!</v>
      </c>
    </row>
    <row r="83" ht="13.8" spans="1:7">
      <c r="A83" s="1" t="s">
        <v>6</v>
      </c>
      <c r="B83" s="2"/>
      <c r="C83">
        <f t="shared" si="0"/>
        <v>0</v>
      </c>
      <c r="D83">
        <f t="shared" si="1"/>
        <v>0</v>
      </c>
      <c r="E83">
        <f t="shared" si="2"/>
        <v>0</v>
      </c>
      <c r="F83" s="3">
        <f t="shared" si="3"/>
        <v>0</v>
      </c>
      <c r="G83" s="3">
        <f t="shared" si="4"/>
        <v>0</v>
      </c>
    </row>
    <row r="84" ht="13.8" spans="1:7">
      <c r="A84" s="1" t="s">
        <v>3</v>
      </c>
      <c r="B84" s="2" t="s">
        <v>80</v>
      </c>
      <c r="C84" t="e">
        <f t="shared" si="0"/>
        <v>#VALUE!</v>
      </c>
      <c r="D84" t="e">
        <f t="shared" si="1"/>
        <v>#VALUE!</v>
      </c>
      <c r="E84" t="e">
        <f t="shared" si="2"/>
        <v>#VALUE!</v>
      </c>
      <c r="F84" s="3" t="e">
        <f t="shared" si="3"/>
        <v>#VALUE!</v>
      </c>
      <c r="G84" s="3" t="e">
        <f t="shared" si="4"/>
        <v>#VALUE!</v>
      </c>
    </row>
    <row r="85" ht="13.8" spans="1:7">
      <c r="A85" s="1" t="s">
        <v>6</v>
      </c>
      <c r="B85" s="2"/>
      <c r="C85">
        <f t="shared" si="0"/>
        <v>0</v>
      </c>
      <c r="D85">
        <f t="shared" si="1"/>
        <v>0</v>
      </c>
      <c r="E85">
        <f t="shared" si="2"/>
        <v>0</v>
      </c>
      <c r="F85" s="3">
        <f t="shared" si="3"/>
        <v>0</v>
      </c>
      <c r="G85" s="3">
        <f t="shared" si="4"/>
        <v>0</v>
      </c>
    </row>
    <row r="86" ht="13.8" spans="1:7">
      <c r="A86" s="1" t="s">
        <v>3</v>
      </c>
      <c r="B86" s="2" t="s">
        <v>81</v>
      </c>
      <c r="C86" t="e">
        <f t="shared" si="0"/>
        <v>#VALUE!</v>
      </c>
      <c r="D86" t="e">
        <f t="shared" si="1"/>
        <v>#VALUE!</v>
      </c>
      <c r="E86" t="e">
        <f t="shared" si="2"/>
        <v>#VALUE!</v>
      </c>
      <c r="F86" s="3" t="e">
        <f t="shared" si="3"/>
        <v>#VALUE!</v>
      </c>
      <c r="G86" s="3" t="e">
        <f t="shared" si="4"/>
        <v>#VALUE!</v>
      </c>
    </row>
    <row r="87" ht="13.8" spans="1:7">
      <c r="A87" s="1" t="s">
        <v>6</v>
      </c>
      <c r="B87" s="2"/>
      <c r="C87">
        <f t="shared" si="0"/>
        <v>0</v>
      </c>
      <c r="D87">
        <f t="shared" si="1"/>
        <v>0</v>
      </c>
      <c r="E87">
        <f t="shared" si="2"/>
        <v>0</v>
      </c>
      <c r="F87" s="3">
        <f t="shared" si="3"/>
        <v>0</v>
      </c>
      <c r="G87" s="3">
        <f t="shared" si="4"/>
        <v>0</v>
      </c>
    </row>
    <row r="88" ht="39.6" spans="1:7">
      <c r="A88" s="1" t="s">
        <v>3</v>
      </c>
      <c r="B88" s="2" t="s">
        <v>55</v>
      </c>
      <c r="C88" t="e">
        <f t="shared" si="0"/>
        <v>#VALUE!</v>
      </c>
      <c r="D88" t="e">
        <f t="shared" si="1"/>
        <v>#VALUE!</v>
      </c>
      <c r="E88" t="e">
        <f t="shared" si="2"/>
        <v>#VALUE!</v>
      </c>
      <c r="F88" s="3">
        <f t="shared" si="3"/>
        <v>11</v>
      </c>
      <c r="G88" s="3" t="e">
        <f t="shared" si="4"/>
        <v>#VALUE!</v>
      </c>
    </row>
    <row r="89" ht="13.8" spans="1:7">
      <c r="A89" s="1" t="s">
        <v>6</v>
      </c>
      <c r="B89" s="2"/>
      <c r="C89">
        <f t="shared" si="0"/>
        <v>0</v>
      </c>
      <c r="D89">
        <f t="shared" si="1"/>
        <v>0</v>
      </c>
      <c r="E89">
        <f t="shared" si="2"/>
        <v>0</v>
      </c>
      <c r="F89" s="3">
        <f t="shared" si="3"/>
        <v>0</v>
      </c>
      <c r="G89" s="3">
        <f t="shared" si="4"/>
        <v>0</v>
      </c>
    </row>
    <row r="90" ht="39.6" spans="1:7">
      <c r="A90" s="1" t="s">
        <v>3</v>
      </c>
      <c r="B90" s="2" t="s">
        <v>55</v>
      </c>
      <c r="C90" t="e">
        <f t="shared" si="0"/>
        <v>#VALUE!</v>
      </c>
      <c r="D90" t="e">
        <f t="shared" si="1"/>
        <v>#VALUE!</v>
      </c>
      <c r="E90" t="e">
        <f t="shared" si="2"/>
        <v>#VALUE!</v>
      </c>
      <c r="F90" s="3">
        <f t="shared" si="3"/>
        <v>11</v>
      </c>
      <c r="G90" s="3" t="e">
        <f t="shared" si="4"/>
        <v>#VALUE!</v>
      </c>
    </row>
    <row r="91" ht="13.8" spans="1:7">
      <c r="A91" s="1" t="s">
        <v>6</v>
      </c>
      <c r="B91" s="2"/>
      <c r="C91">
        <f t="shared" si="0"/>
        <v>0</v>
      </c>
      <c r="D91">
        <f t="shared" si="1"/>
        <v>0</v>
      </c>
      <c r="E91">
        <f t="shared" si="2"/>
        <v>0</v>
      </c>
      <c r="F91" s="3">
        <f t="shared" si="3"/>
        <v>0</v>
      </c>
      <c r="G91" s="3">
        <f t="shared" si="4"/>
        <v>0</v>
      </c>
    </row>
    <row r="92" ht="13.8" spans="1:7">
      <c r="A92" s="1" t="s">
        <v>3</v>
      </c>
      <c r="B92" s="2" t="s">
        <v>82</v>
      </c>
      <c r="C92" t="e">
        <f t="shared" si="0"/>
        <v>#VALUE!</v>
      </c>
      <c r="D92">
        <f t="shared" si="1"/>
        <v>1</v>
      </c>
      <c r="E92" t="e">
        <f t="shared" si="2"/>
        <v>#VALUE!</v>
      </c>
      <c r="F92" s="3" t="e">
        <f t="shared" si="3"/>
        <v>#VALUE!</v>
      </c>
      <c r="G92" s="3" t="e">
        <f t="shared" si="4"/>
        <v>#VALUE!</v>
      </c>
    </row>
    <row r="93" ht="13.8" spans="1:7">
      <c r="A93" s="1" t="s">
        <v>6</v>
      </c>
      <c r="B93" s="2"/>
      <c r="C93">
        <f t="shared" si="0"/>
        <v>0</v>
      </c>
      <c r="D93">
        <f t="shared" si="1"/>
        <v>0</v>
      </c>
      <c r="E93">
        <f t="shared" si="2"/>
        <v>0</v>
      </c>
      <c r="F93" s="3">
        <f t="shared" si="3"/>
        <v>0</v>
      </c>
      <c r="G93" s="3">
        <f t="shared" si="4"/>
        <v>0</v>
      </c>
    </row>
    <row r="94" ht="66" spans="1:7">
      <c r="A94" s="1" t="s">
        <v>3</v>
      </c>
      <c r="B94" s="2" t="s">
        <v>65</v>
      </c>
      <c r="C94" t="e">
        <f t="shared" si="0"/>
        <v>#VALUE!</v>
      </c>
      <c r="D94" t="e">
        <f t="shared" si="1"/>
        <v>#VALUE!</v>
      </c>
      <c r="E94" t="e">
        <f t="shared" si="2"/>
        <v>#VALUE!</v>
      </c>
      <c r="F94" s="3">
        <f t="shared" si="3"/>
        <v>11</v>
      </c>
      <c r="G94" s="3">
        <f t="shared" si="4"/>
        <v>33</v>
      </c>
    </row>
    <row r="95" ht="13.8" spans="1:7">
      <c r="A95" s="1" t="s">
        <v>6</v>
      </c>
      <c r="B95" s="2"/>
      <c r="C95">
        <f t="shared" si="0"/>
        <v>0</v>
      </c>
      <c r="D95">
        <f t="shared" si="1"/>
        <v>0</v>
      </c>
      <c r="E95">
        <f t="shared" si="2"/>
        <v>0</v>
      </c>
      <c r="F95" s="3">
        <f t="shared" si="3"/>
        <v>0</v>
      </c>
      <c r="G95" s="3">
        <f t="shared" si="4"/>
        <v>0</v>
      </c>
    </row>
    <row r="96" ht="39.6" spans="1:7">
      <c r="A96" s="1" t="s">
        <v>3</v>
      </c>
      <c r="B96" s="2" t="s">
        <v>83</v>
      </c>
      <c r="C96" t="e">
        <f t="shared" si="0"/>
        <v>#VALUE!</v>
      </c>
      <c r="D96" t="e">
        <f t="shared" si="1"/>
        <v>#VALUE!</v>
      </c>
      <c r="E96" t="e">
        <f t="shared" si="2"/>
        <v>#VALUE!</v>
      </c>
      <c r="F96" s="3" t="e">
        <f t="shared" si="3"/>
        <v>#VALUE!</v>
      </c>
      <c r="G96" s="3" t="e">
        <f t="shared" si="4"/>
        <v>#VALUE!</v>
      </c>
    </row>
    <row r="97" ht="13.8" spans="1:7">
      <c r="A97" s="1" t="s">
        <v>6</v>
      </c>
      <c r="B97" s="2"/>
      <c r="C97">
        <f t="shared" si="0"/>
        <v>0</v>
      </c>
      <c r="D97">
        <f t="shared" si="1"/>
        <v>0</v>
      </c>
      <c r="E97">
        <f t="shared" si="2"/>
        <v>0</v>
      </c>
      <c r="F97" s="3">
        <f t="shared" si="3"/>
        <v>0</v>
      </c>
      <c r="G97" s="3">
        <f t="shared" si="4"/>
        <v>0</v>
      </c>
    </row>
    <row r="98" ht="26.4" spans="1:7">
      <c r="A98" s="1" t="s">
        <v>3</v>
      </c>
      <c r="B98" s="2" t="s">
        <v>84</v>
      </c>
      <c r="C98" t="e">
        <f t="shared" si="0"/>
        <v>#VALUE!</v>
      </c>
      <c r="D98" t="e">
        <f t="shared" si="1"/>
        <v>#VALUE!</v>
      </c>
      <c r="E98" t="e">
        <f t="shared" si="2"/>
        <v>#VALUE!</v>
      </c>
      <c r="F98" s="3" t="e">
        <f t="shared" si="3"/>
        <v>#VALUE!</v>
      </c>
      <c r="G98" s="3" t="e">
        <f t="shared" si="4"/>
        <v>#VALUE!</v>
      </c>
    </row>
    <row r="99" ht="13.8" spans="1:7">
      <c r="A99" s="1" t="s">
        <v>6</v>
      </c>
      <c r="B99" s="2"/>
      <c r="C99">
        <f t="shared" si="0"/>
        <v>0</v>
      </c>
      <c r="D99">
        <f t="shared" si="1"/>
        <v>0</v>
      </c>
      <c r="E99">
        <f t="shared" si="2"/>
        <v>0</v>
      </c>
      <c r="F99" s="3">
        <f t="shared" si="3"/>
        <v>0</v>
      </c>
      <c r="G99" s="3">
        <f t="shared" si="4"/>
        <v>0</v>
      </c>
    </row>
    <row r="100" ht="52.8" spans="1:7">
      <c r="A100" s="1" t="s">
        <v>3</v>
      </c>
      <c r="B100" s="2" t="s">
        <v>85</v>
      </c>
      <c r="C100" t="e">
        <f t="shared" si="0"/>
        <v>#VALUE!</v>
      </c>
      <c r="D100" t="e">
        <f t="shared" si="1"/>
        <v>#VALUE!</v>
      </c>
      <c r="E100" t="e">
        <f t="shared" si="2"/>
        <v>#VALUE!</v>
      </c>
      <c r="F100" s="3" t="e">
        <f t="shared" si="3"/>
        <v>#VALUE!</v>
      </c>
      <c r="G100" s="3">
        <f t="shared" si="4"/>
        <v>25</v>
      </c>
    </row>
    <row r="101" ht="13.8" spans="1:7">
      <c r="A101" s="1" t="s">
        <v>6</v>
      </c>
      <c r="B101" s="2"/>
      <c r="C101">
        <f t="shared" si="0"/>
        <v>0</v>
      </c>
      <c r="D101">
        <f t="shared" si="1"/>
        <v>0</v>
      </c>
      <c r="E101">
        <f t="shared" si="2"/>
        <v>0</v>
      </c>
      <c r="F101" s="3">
        <f t="shared" si="3"/>
        <v>0</v>
      </c>
      <c r="G101" s="3">
        <f t="shared" si="4"/>
        <v>0</v>
      </c>
    </row>
    <row r="102" ht="26.4" spans="1:7">
      <c r="A102" s="1" t="s">
        <v>3</v>
      </c>
      <c r="B102" s="2" t="s">
        <v>86</v>
      </c>
      <c r="C102" t="e">
        <f t="shared" si="0"/>
        <v>#VALUE!</v>
      </c>
      <c r="D102" t="e">
        <f t="shared" si="1"/>
        <v>#VALUE!</v>
      </c>
      <c r="E102" t="e">
        <f t="shared" si="2"/>
        <v>#VALUE!</v>
      </c>
      <c r="F102" s="3" t="e">
        <f t="shared" si="3"/>
        <v>#VALUE!</v>
      </c>
      <c r="G102" s="3" t="e">
        <f t="shared" si="4"/>
        <v>#VALUE!</v>
      </c>
    </row>
    <row r="103" ht="13.8" spans="1:7">
      <c r="A103" s="1" t="s">
        <v>6</v>
      </c>
      <c r="B103" s="2"/>
      <c r="C103">
        <f t="shared" si="0"/>
        <v>0</v>
      </c>
      <c r="D103">
        <f t="shared" si="1"/>
        <v>0</v>
      </c>
      <c r="E103">
        <f t="shared" si="2"/>
        <v>0</v>
      </c>
      <c r="F103" s="3">
        <f t="shared" si="3"/>
        <v>0</v>
      </c>
      <c r="G103" s="3">
        <f t="shared" si="4"/>
        <v>0</v>
      </c>
    </row>
    <row r="104" ht="26.4" spans="1:7">
      <c r="A104" s="1" t="s">
        <v>3</v>
      </c>
      <c r="B104" s="2" t="s">
        <v>87</v>
      </c>
      <c r="C104" t="e">
        <f t="shared" si="0"/>
        <v>#VALUE!</v>
      </c>
      <c r="D104" t="e">
        <f t="shared" si="1"/>
        <v>#VALUE!</v>
      </c>
      <c r="E104" t="e">
        <f t="shared" si="2"/>
        <v>#VALUE!</v>
      </c>
      <c r="F104" s="3" t="e">
        <f t="shared" si="3"/>
        <v>#VALUE!</v>
      </c>
      <c r="G104" s="3" t="e">
        <f t="shared" si="4"/>
        <v>#VALUE!</v>
      </c>
    </row>
    <row r="105" ht="13.8" spans="1:7">
      <c r="A105" s="1" t="s">
        <v>6</v>
      </c>
      <c r="B105" s="2"/>
      <c r="C105">
        <f t="shared" si="0"/>
        <v>0</v>
      </c>
      <c r="D105">
        <f t="shared" si="1"/>
        <v>0</v>
      </c>
      <c r="E105">
        <f t="shared" si="2"/>
        <v>0</v>
      </c>
      <c r="F105" s="3">
        <f t="shared" si="3"/>
        <v>0</v>
      </c>
      <c r="G105" s="3">
        <f t="shared" si="4"/>
        <v>0</v>
      </c>
    </row>
    <row r="106" ht="52.8" spans="1:7">
      <c r="A106" s="1" t="s">
        <v>3</v>
      </c>
      <c r="B106" s="2" t="s">
        <v>88</v>
      </c>
      <c r="C106" t="e">
        <f t="shared" si="0"/>
        <v>#VALUE!</v>
      </c>
      <c r="D106" t="e">
        <f t="shared" si="1"/>
        <v>#VALUE!</v>
      </c>
      <c r="E106" t="e">
        <f t="shared" si="2"/>
        <v>#VALUE!</v>
      </c>
      <c r="F106" s="3" t="e">
        <f t="shared" si="3"/>
        <v>#VALUE!</v>
      </c>
      <c r="G106" s="3" t="e">
        <f t="shared" si="4"/>
        <v>#VALUE!</v>
      </c>
    </row>
    <row r="107" ht="13.8" spans="1:7">
      <c r="A107" s="1" t="s">
        <v>6</v>
      </c>
      <c r="B107" s="2"/>
      <c r="C107">
        <f t="shared" si="0"/>
        <v>0</v>
      </c>
      <c r="D107">
        <f t="shared" si="1"/>
        <v>0</v>
      </c>
      <c r="E107">
        <f t="shared" si="2"/>
        <v>0</v>
      </c>
      <c r="F107" s="3">
        <f t="shared" si="3"/>
        <v>0</v>
      </c>
      <c r="G107" s="3">
        <f t="shared" si="4"/>
        <v>0</v>
      </c>
    </row>
    <row r="108" ht="39.6" spans="1:7">
      <c r="A108" s="1" t="s">
        <v>3</v>
      </c>
      <c r="B108" s="2" t="s">
        <v>89</v>
      </c>
      <c r="C108" t="e">
        <f t="shared" si="0"/>
        <v>#VALUE!</v>
      </c>
      <c r="D108" t="e">
        <f t="shared" si="1"/>
        <v>#VALUE!</v>
      </c>
      <c r="E108" t="e">
        <f t="shared" si="2"/>
        <v>#VALUE!</v>
      </c>
      <c r="F108" s="3" t="e">
        <f t="shared" si="3"/>
        <v>#VALUE!</v>
      </c>
      <c r="G108" s="3" t="e">
        <f t="shared" si="4"/>
        <v>#VALUE!</v>
      </c>
    </row>
    <row r="109" ht="13.8" spans="1:7">
      <c r="A109" s="1" t="s">
        <v>6</v>
      </c>
      <c r="B109" s="2"/>
      <c r="C109">
        <f t="shared" si="0"/>
        <v>0</v>
      </c>
      <c r="D109">
        <f t="shared" si="1"/>
        <v>0</v>
      </c>
      <c r="E109">
        <f t="shared" si="2"/>
        <v>0</v>
      </c>
      <c r="F109" s="3">
        <f t="shared" si="3"/>
        <v>0</v>
      </c>
      <c r="G109" s="3">
        <f t="shared" si="4"/>
        <v>0</v>
      </c>
    </row>
    <row r="110" ht="26.4" spans="1:7">
      <c r="A110" s="1" t="s">
        <v>3</v>
      </c>
      <c r="B110" s="2" t="s">
        <v>90</v>
      </c>
      <c r="C110" t="e">
        <f t="shared" si="0"/>
        <v>#VALUE!</v>
      </c>
      <c r="D110" t="e">
        <f t="shared" si="1"/>
        <v>#VALUE!</v>
      </c>
      <c r="E110" t="e">
        <f t="shared" si="2"/>
        <v>#VALUE!</v>
      </c>
      <c r="F110" s="3" t="e">
        <f t="shared" si="3"/>
        <v>#VALUE!</v>
      </c>
      <c r="G110" s="3" t="e">
        <f t="shared" si="4"/>
        <v>#VALUE!</v>
      </c>
    </row>
    <row r="111" ht="13.8" spans="1:7">
      <c r="A111" s="1" t="s">
        <v>6</v>
      </c>
      <c r="B111" s="2"/>
      <c r="C111">
        <f t="shared" si="0"/>
        <v>0</v>
      </c>
      <c r="D111">
        <f t="shared" si="1"/>
        <v>0</v>
      </c>
      <c r="E111">
        <f t="shared" si="2"/>
        <v>0</v>
      </c>
      <c r="F111" s="3">
        <f t="shared" si="3"/>
        <v>0</v>
      </c>
      <c r="G111" s="3">
        <f t="shared" si="4"/>
        <v>0</v>
      </c>
    </row>
    <row r="112" ht="39.6" spans="1:7">
      <c r="A112" s="1" t="s">
        <v>3</v>
      </c>
      <c r="B112" s="2" t="s">
        <v>55</v>
      </c>
      <c r="C112" t="e">
        <f t="shared" si="0"/>
        <v>#VALUE!</v>
      </c>
      <c r="D112" t="e">
        <f t="shared" si="1"/>
        <v>#VALUE!</v>
      </c>
      <c r="E112" t="e">
        <f t="shared" si="2"/>
        <v>#VALUE!</v>
      </c>
      <c r="F112" s="3">
        <f t="shared" si="3"/>
        <v>11</v>
      </c>
      <c r="G112" s="3" t="e">
        <f t="shared" si="4"/>
        <v>#VALUE!</v>
      </c>
    </row>
    <row r="113" ht="13.8" spans="1:7">
      <c r="A113" s="1" t="s">
        <v>6</v>
      </c>
      <c r="B113" s="2"/>
      <c r="C113">
        <f t="shared" si="0"/>
        <v>0</v>
      </c>
      <c r="D113">
        <f t="shared" si="1"/>
        <v>0</v>
      </c>
      <c r="E113">
        <f t="shared" si="2"/>
        <v>0</v>
      </c>
      <c r="F113" s="3">
        <f t="shared" si="3"/>
        <v>0</v>
      </c>
      <c r="G113" s="3">
        <f t="shared" si="4"/>
        <v>0</v>
      </c>
    </row>
    <row r="114" ht="13.8" spans="1:7">
      <c r="A114" s="1" t="s">
        <v>3</v>
      </c>
      <c r="B114" s="2" t="s">
        <v>91</v>
      </c>
      <c r="C114" t="e">
        <f t="shared" si="0"/>
        <v>#VALUE!</v>
      </c>
      <c r="D114" t="e">
        <f t="shared" si="1"/>
        <v>#VALUE!</v>
      </c>
      <c r="E114" t="e">
        <f t="shared" si="2"/>
        <v>#VALUE!</v>
      </c>
      <c r="F114" s="3" t="e">
        <f t="shared" si="3"/>
        <v>#VALUE!</v>
      </c>
      <c r="G114" s="3" t="e">
        <f t="shared" si="4"/>
        <v>#VALUE!</v>
      </c>
    </row>
    <row r="115" ht="13.8" spans="1:7">
      <c r="A115" s="1" t="s">
        <v>6</v>
      </c>
      <c r="B115" s="2"/>
      <c r="C115">
        <f t="shared" si="0"/>
        <v>0</v>
      </c>
      <c r="D115">
        <f t="shared" si="1"/>
        <v>0</v>
      </c>
      <c r="E115">
        <f t="shared" si="2"/>
        <v>0</v>
      </c>
      <c r="F115" s="3">
        <f t="shared" si="3"/>
        <v>0</v>
      </c>
      <c r="G115" s="3">
        <f t="shared" si="4"/>
        <v>0</v>
      </c>
    </row>
    <row r="116" ht="39.6" spans="1:7">
      <c r="A116" s="1" t="s">
        <v>3</v>
      </c>
      <c r="B116" s="2" t="s">
        <v>92</v>
      </c>
      <c r="C116" t="e">
        <f t="shared" si="0"/>
        <v>#VALUE!</v>
      </c>
      <c r="D116" t="e">
        <f t="shared" si="1"/>
        <v>#VALUE!</v>
      </c>
      <c r="E116" t="e">
        <f t="shared" si="2"/>
        <v>#VALUE!</v>
      </c>
      <c r="F116" s="3" t="e">
        <f t="shared" si="3"/>
        <v>#VALUE!</v>
      </c>
      <c r="G116" s="3" t="e">
        <f t="shared" si="4"/>
        <v>#VALUE!</v>
      </c>
    </row>
    <row r="117" ht="13.8" spans="1:7">
      <c r="A117" s="1" t="s">
        <v>6</v>
      </c>
      <c r="B117" s="2"/>
      <c r="C117">
        <f t="shared" si="0"/>
        <v>0</v>
      </c>
      <c r="D117">
        <f t="shared" si="1"/>
        <v>0</v>
      </c>
      <c r="E117">
        <f t="shared" si="2"/>
        <v>0</v>
      </c>
      <c r="F117" s="3">
        <f t="shared" si="3"/>
        <v>0</v>
      </c>
      <c r="G117" s="3">
        <f t="shared" si="4"/>
        <v>0</v>
      </c>
    </row>
    <row r="118" ht="26.4" spans="1:7">
      <c r="A118" s="1" t="s">
        <v>3</v>
      </c>
      <c r="B118" s="2" t="s">
        <v>93</v>
      </c>
      <c r="C118" t="e">
        <f t="shared" si="0"/>
        <v>#VALUE!</v>
      </c>
      <c r="D118" t="e">
        <f t="shared" si="1"/>
        <v>#VALUE!</v>
      </c>
      <c r="E118" t="e">
        <f t="shared" si="2"/>
        <v>#VALUE!</v>
      </c>
      <c r="F118" s="3" t="e">
        <f t="shared" si="3"/>
        <v>#VALUE!</v>
      </c>
      <c r="G118" s="3" t="e">
        <f t="shared" si="4"/>
        <v>#VALUE!</v>
      </c>
    </row>
    <row r="119" ht="13.8" spans="1:7">
      <c r="A119" s="1" t="s">
        <v>6</v>
      </c>
      <c r="B119" s="2"/>
      <c r="C119">
        <f t="shared" si="0"/>
        <v>0</v>
      </c>
      <c r="D119">
        <f t="shared" si="1"/>
        <v>0</v>
      </c>
      <c r="E119">
        <f t="shared" si="2"/>
        <v>0</v>
      </c>
      <c r="F119" s="3">
        <f t="shared" si="3"/>
        <v>0</v>
      </c>
      <c r="G119" s="3">
        <f t="shared" si="4"/>
        <v>0</v>
      </c>
    </row>
    <row r="120" ht="39.6" spans="1:7">
      <c r="A120" s="1" t="s">
        <v>3</v>
      </c>
      <c r="B120" s="2" t="s">
        <v>94</v>
      </c>
      <c r="C120" t="e">
        <f t="shared" si="0"/>
        <v>#VALUE!</v>
      </c>
      <c r="D120" t="e">
        <f t="shared" si="1"/>
        <v>#VALUE!</v>
      </c>
      <c r="E120" t="e">
        <f t="shared" si="2"/>
        <v>#VALUE!</v>
      </c>
      <c r="F120" s="3" t="e">
        <f t="shared" si="3"/>
        <v>#VALUE!</v>
      </c>
      <c r="G120" s="3" t="e">
        <f t="shared" si="4"/>
        <v>#VALUE!</v>
      </c>
    </row>
    <row r="121" ht="13.8" spans="1:7">
      <c r="A121" s="1" t="s">
        <v>6</v>
      </c>
      <c r="B121" s="2"/>
      <c r="C121">
        <f t="shared" si="0"/>
        <v>0</v>
      </c>
      <c r="D121">
        <f t="shared" si="1"/>
        <v>0</v>
      </c>
      <c r="E121">
        <f t="shared" si="2"/>
        <v>0</v>
      </c>
      <c r="F121" s="3">
        <f t="shared" si="3"/>
        <v>0</v>
      </c>
      <c r="G121" s="3">
        <f t="shared" si="4"/>
        <v>0</v>
      </c>
    </row>
    <row r="122" ht="26.4" spans="1:7">
      <c r="A122" s="1" t="s">
        <v>3</v>
      </c>
      <c r="B122" s="2" t="s">
        <v>95</v>
      </c>
      <c r="C122" t="e">
        <f t="shared" si="0"/>
        <v>#VALUE!</v>
      </c>
      <c r="D122" t="e">
        <f t="shared" si="1"/>
        <v>#VALUE!</v>
      </c>
      <c r="E122" t="e">
        <f t="shared" si="2"/>
        <v>#VALUE!</v>
      </c>
      <c r="F122" s="3" t="e">
        <f t="shared" si="3"/>
        <v>#VALUE!</v>
      </c>
      <c r="G122" s="3" t="e">
        <f t="shared" si="4"/>
        <v>#VALUE!</v>
      </c>
    </row>
    <row r="123" ht="13.8" spans="1:7">
      <c r="A123" s="1" t="s">
        <v>6</v>
      </c>
      <c r="B123" s="2"/>
      <c r="C123">
        <f t="shared" si="0"/>
        <v>0</v>
      </c>
      <c r="D123">
        <f t="shared" si="1"/>
        <v>0</v>
      </c>
      <c r="E123">
        <f t="shared" si="2"/>
        <v>0</v>
      </c>
      <c r="F123" s="3">
        <f t="shared" si="3"/>
        <v>0</v>
      </c>
      <c r="G123" s="3">
        <f t="shared" si="4"/>
        <v>0</v>
      </c>
    </row>
    <row r="124" ht="39.6" spans="1:7">
      <c r="A124" s="1" t="s">
        <v>3</v>
      </c>
      <c r="B124" s="2" t="s">
        <v>55</v>
      </c>
      <c r="C124" t="e">
        <f t="shared" si="0"/>
        <v>#VALUE!</v>
      </c>
      <c r="D124" t="e">
        <f t="shared" si="1"/>
        <v>#VALUE!</v>
      </c>
      <c r="E124" t="e">
        <f t="shared" si="2"/>
        <v>#VALUE!</v>
      </c>
      <c r="F124" s="3">
        <f t="shared" si="3"/>
        <v>11</v>
      </c>
      <c r="G124" s="3" t="e">
        <f t="shared" si="4"/>
        <v>#VALUE!</v>
      </c>
    </row>
    <row r="125" ht="13.8" spans="1:7">
      <c r="A125" s="1" t="s">
        <v>6</v>
      </c>
      <c r="B125" s="2"/>
      <c r="C125">
        <f t="shared" si="0"/>
        <v>0</v>
      </c>
      <c r="D125">
        <f t="shared" si="1"/>
        <v>0</v>
      </c>
      <c r="E125">
        <f t="shared" si="2"/>
        <v>0</v>
      </c>
      <c r="F125" s="3">
        <f t="shared" si="3"/>
        <v>0</v>
      </c>
      <c r="G125" s="3">
        <f t="shared" si="4"/>
        <v>0</v>
      </c>
    </row>
    <row r="126" ht="13.8" spans="1:7">
      <c r="A126" s="1" t="s">
        <v>6</v>
      </c>
      <c r="B126" s="2"/>
      <c r="C126">
        <f t="shared" si="0"/>
        <v>0</v>
      </c>
      <c r="D126">
        <f t="shared" si="1"/>
        <v>0</v>
      </c>
      <c r="E126">
        <f t="shared" si="2"/>
        <v>0</v>
      </c>
      <c r="F126" s="3">
        <f t="shared" si="3"/>
        <v>0</v>
      </c>
      <c r="G126" s="3">
        <f t="shared" si="4"/>
        <v>0</v>
      </c>
    </row>
    <row r="127" ht="39.6" spans="1:7">
      <c r="A127" s="1" t="s">
        <v>3</v>
      </c>
      <c r="B127" s="2" t="s">
        <v>96</v>
      </c>
      <c r="C127" t="e">
        <f t="shared" si="0"/>
        <v>#VALUE!</v>
      </c>
      <c r="D127" t="e">
        <f t="shared" si="1"/>
        <v>#VALUE!</v>
      </c>
      <c r="E127" t="e">
        <f t="shared" si="2"/>
        <v>#VALUE!</v>
      </c>
      <c r="F127" s="3" t="e">
        <f t="shared" si="3"/>
        <v>#VALUE!</v>
      </c>
      <c r="G127" s="3" t="e">
        <f t="shared" si="4"/>
        <v>#VALUE!</v>
      </c>
    </row>
    <row r="128" ht="13.8" spans="1:7">
      <c r="A128" s="1" t="s">
        <v>6</v>
      </c>
      <c r="B128" s="2"/>
      <c r="C128">
        <f t="shared" si="0"/>
        <v>0</v>
      </c>
      <c r="D128">
        <f t="shared" si="1"/>
        <v>0</v>
      </c>
      <c r="E128">
        <f t="shared" si="2"/>
        <v>0</v>
      </c>
      <c r="F128" s="3">
        <f t="shared" si="3"/>
        <v>0</v>
      </c>
      <c r="G128" s="3">
        <f t="shared" si="4"/>
        <v>0</v>
      </c>
    </row>
    <row r="129" ht="26.4" spans="1:7">
      <c r="A129" s="1" t="s">
        <v>3</v>
      </c>
      <c r="B129" s="2" t="s">
        <v>97</v>
      </c>
      <c r="C129" t="e">
        <f t="shared" si="0"/>
        <v>#VALUE!</v>
      </c>
      <c r="D129" t="e">
        <f t="shared" si="1"/>
        <v>#VALUE!</v>
      </c>
      <c r="E129" t="e">
        <f t="shared" si="2"/>
        <v>#VALUE!</v>
      </c>
      <c r="F129" s="3" t="e">
        <f t="shared" si="3"/>
        <v>#VALUE!</v>
      </c>
      <c r="G129" s="3" t="e">
        <f t="shared" si="4"/>
        <v>#VALUE!</v>
      </c>
    </row>
    <row r="130" ht="13.8" spans="1:7">
      <c r="A130" s="1" t="s">
        <v>6</v>
      </c>
      <c r="B130" s="2"/>
      <c r="C130">
        <f t="shared" si="0"/>
        <v>0</v>
      </c>
      <c r="D130">
        <f t="shared" si="1"/>
        <v>0</v>
      </c>
      <c r="E130">
        <f t="shared" si="2"/>
        <v>0</v>
      </c>
      <c r="F130" s="3">
        <f t="shared" si="3"/>
        <v>0</v>
      </c>
      <c r="G130" s="3">
        <f t="shared" si="4"/>
        <v>0</v>
      </c>
    </row>
    <row r="131" ht="39.6" spans="1:7">
      <c r="A131" s="1" t="s">
        <v>3</v>
      </c>
      <c r="B131" s="2" t="s">
        <v>55</v>
      </c>
      <c r="C131" t="e">
        <f t="shared" si="0"/>
        <v>#VALUE!</v>
      </c>
      <c r="D131" t="e">
        <f t="shared" si="1"/>
        <v>#VALUE!</v>
      </c>
      <c r="E131" t="e">
        <f t="shared" si="2"/>
        <v>#VALUE!</v>
      </c>
      <c r="F131" s="3">
        <f t="shared" si="3"/>
        <v>11</v>
      </c>
      <c r="G131" s="3" t="e">
        <f t="shared" si="4"/>
        <v>#VALUE!</v>
      </c>
    </row>
    <row r="132" ht="13.8" spans="1:7">
      <c r="A132" s="1" t="s">
        <v>6</v>
      </c>
      <c r="B132" s="2"/>
      <c r="C132">
        <f t="shared" si="0"/>
        <v>0</v>
      </c>
      <c r="D132">
        <f t="shared" si="1"/>
        <v>0</v>
      </c>
      <c r="E132">
        <f t="shared" si="2"/>
        <v>0</v>
      </c>
      <c r="F132" s="3">
        <f t="shared" si="3"/>
        <v>0</v>
      </c>
      <c r="G132" s="3">
        <f t="shared" si="4"/>
        <v>0</v>
      </c>
    </row>
    <row r="133" ht="13.8" spans="1:7">
      <c r="A133" s="1" t="s">
        <v>6</v>
      </c>
      <c r="B133" s="2"/>
      <c r="C133">
        <f t="shared" si="0"/>
        <v>0</v>
      </c>
      <c r="D133">
        <f t="shared" si="1"/>
        <v>0</v>
      </c>
      <c r="E133">
        <f t="shared" si="2"/>
        <v>0</v>
      </c>
      <c r="F133" s="3">
        <f t="shared" si="3"/>
        <v>0</v>
      </c>
      <c r="G133" s="3">
        <f t="shared" si="4"/>
        <v>0</v>
      </c>
    </row>
    <row r="134" ht="26.4" spans="1:7">
      <c r="A134" s="1" t="s">
        <v>3</v>
      </c>
      <c r="B134" s="2" t="s">
        <v>98</v>
      </c>
      <c r="C134" t="e">
        <f t="shared" si="0"/>
        <v>#VALUE!</v>
      </c>
      <c r="D134" t="e">
        <f t="shared" si="1"/>
        <v>#VALUE!</v>
      </c>
      <c r="E134" t="e">
        <f t="shared" si="2"/>
        <v>#VALUE!</v>
      </c>
      <c r="F134" s="3" t="e">
        <f t="shared" si="3"/>
        <v>#VALUE!</v>
      </c>
      <c r="G134" s="3">
        <f t="shared" si="4"/>
        <v>1</v>
      </c>
    </row>
    <row r="135" ht="13.8" spans="1:7">
      <c r="A135" s="1" t="s">
        <v>6</v>
      </c>
      <c r="B135" s="2"/>
      <c r="C135">
        <f t="shared" si="0"/>
        <v>0</v>
      </c>
      <c r="D135">
        <f t="shared" si="1"/>
        <v>0</v>
      </c>
      <c r="E135">
        <f t="shared" si="2"/>
        <v>0</v>
      </c>
      <c r="F135" s="3">
        <f t="shared" si="3"/>
        <v>0</v>
      </c>
      <c r="G135" s="3">
        <f t="shared" si="4"/>
        <v>0</v>
      </c>
    </row>
    <row r="136" ht="39.6" spans="1:7">
      <c r="A136" s="1" t="s">
        <v>3</v>
      </c>
      <c r="B136" s="2" t="s">
        <v>55</v>
      </c>
      <c r="C136" t="e">
        <f t="shared" si="0"/>
        <v>#VALUE!</v>
      </c>
      <c r="D136" t="e">
        <f t="shared" si="1"/>
        <v>#VALUE!</v>
      </c>
      <c r="E136" t="e">
        <f t="shared" si="2"/>
        <v>#VALUE!</v>
      </c>
      <c r="F136" s="3">
        <f t="shared" si="3"/>
        <v>11</v>
      </c>
      <c r="G136" s="3" t="e">
        <f t="shared" si="4"/>
        <v>#VALUE!</v>
      </c>
    </row>
    <row r="137" ht="13.8" spans="1:7">
      <c r="A137" s="1" t="s">
        <v>6</v>
      </c>
      <c r="B137" s="2"/>
      <c r="C137">
        <f t="shared" si="0"/>
        <v>0</v>
      </c>
      <c r="D137">
        <f t="shared" si="1"/>
        <v>0</v>
      </c>
      <c r="E137">
        <f t="shared" si="2"/>
        <v>0</v>
      </c>
      <c r="F137" s="3">
        <f t="shared" si="3"/>
        <v>0</v>
      </c>
      <c r="G137" s="3">
        <f t="shared" si="4"/>
        <v>0</v>
      </c>
    </row>
    <row r="138" ht="26.4" spans="1:7">
      <c r="A138" s="1" t="s">
        <v>3</v>
      </c>
      <c r="B138" s="2" t="s">
        <v>99</v>
      </c>
      <c r="C138" t="e">
        <f t="shared" si="0"/>
        <v>#VALUE!</v>
      </c>
      <c r="D138" t="e">
        <f t="shared" si="1"/>
        <v>#VALUE!</v>
      </c>
      <c r="E138" t="e">
        <f t="shared" si="2"/>
        <v>#VALUE!</v>
      </c>
      <c r="F138" s="3" t="e">
        <f t="shared" si="3"/>
        <v>#VALUE!</v>
      </c>
      <c r="G138" s="3" t="e">
        <f t="shared" si="4"/>
        <v>#VALUE!</v>
      </c>
    </row>
    <row r="139" ht="13.8" spans="1:7">
      <c r="A139" s="1" t="s">
        <v>6</v>
      </c>
      <c r="B139" s="2"/>
      <c r="C139">
        <f t="shared" si="0"/>
        <v>0</v>
      </c>
      <c r="D139">
        <f t="shared" si="1"/>
        <v>0</v>
      </c>
      <c r="E139">
        <f t="shared" si="2"/>
        <v>0</v>
      </c>
      <c r="F139" s="3">
        <f t="shared" si="3"/>
        <v>0</v>
      </c>
      <c r="G139" s="3">
        <f t="shared" si="4"/>
        <v>0</v>
      </c>
    </row>
    <row r="140" ht="39.6" spans="1:7">
      <c r="A140" s="1" t="s">
        <v>3</v>
      </c>
      <c r="B140" s="2" t="s">
        <v>55</v>
      </c>
      <c r="C140" t="e">
        <f t="shared" si="0"/>
        <v>#VALUE!</v>
      </c>
      <c r="D140" t="e">
        <f t="shared" si="1"/>
        <v>#VALUE!</v>
      </c>
      <c r="E140" t="e">
        <f t="shared" si="2"/>
        <v>#VALUE!</v>
      </c>
      <c r="F140" s="3">
        <f t="shared" si="3"/>
        <v>11</v>
      </c>
      <c r="G140" s="3" t="e">
        <f t="shared" si="4"/>
        <v>#VALUE!</v>
      </c>
    </row>
    <row r="141" ht="13.8" spans="1:7">
      <c r="A141" s="1" t="s">
        <v>6</v>
      </c>
      <c r="B141" s="2"/>
      <c r="C141">
        <f t="shared" si="0"/>
        <v>0</v>
      </c>
      <c r="D141">
        <f t="shared" si="1"/>
        <v>0</v>
      </c>
      <c r="E141">
        <f t="shared" si="2"/>
        <v>0</v>
      </c>
      <c r="F141" s="3">
        <f t="shared" si="3"/>
        <v>0</v>
      </c>
      <c r="G141" s="3">
        <f t="shared" si="4"/>
        <v>0</v>
      </c>
    </row>
    <row r="142" ht="52.8" spans="1:7">
      <c r="A142" s="1" t="s">
        <v>3</v>
      </c>
      <c r="B142" s="2" t="s">
        <v>100</v>
      </c>
      <c r="C142" t="e">
        <f t="shared" si="0"/>
        <v>#VALUE!</v>
      </c>
      <c r="D142" t="e">
        <f t="shared" si="1"/>
        <v>#VALUE!</v>
      </c>
      <c r="E142" t="e">
        <f t="shared" si="2"/>
        <v>#VALUE!</v>
      </c>
      <c r="F142" s="3" t="e">
        <f t="shared" si="3"/>
        <v>#VALUE!</v>
      </c>
      <c r="G142" s="3" t="e">
        <f t="shared" si="4"/>
        <v>#VALUE!</v>
      </c>
    </row>
    <row r="143" ht="13.8" spans="1:7">
      <c r="A143" s="1" t="s">
        <v>6</v>
      </c>
      <c r="B143" s="2"/>
      <c r="C143">
        <f t="shared" si="0"/>
        <v>0</v>
      </c>
      <c r="D143">
        <f t="shared" si="1"/>
        <v>0</v>
      </c>
      <c r="E143">
        <f t="shared" si="2"/>
        <v>0</v>
      </c>
      <c r="F143" s="3">
        <f t="shared" si="3"/>
        <v>0</v>
      </c>
      <c r="G143" s="3">
        <f t="shared" si="4"/>
        <v>0</v>
      </c>
    </row>
    <row r="144" ht="13.8" spans="1:7">
      <c r="A144" s="1" t="s">
        <v>6</v>
      </c>
      <c r="B144" s="2"/>
      <c r="C144">
        <f t="shared" si="0"/>
        <v>0</v>
      </c>
      <c r="D144">
        <f t="shared" si="1"/>
        <v>0</v>
      </c>
      <c r="E144">
        <f t="shared" si="2"/>
        <v>0</v>
      </c>
      <c r="F144" s="3">
        <f t="shared" si="3"/>
        <v>0</v>
      </c>
      <c r="G144" s="3">
        <f t="shared" si="4"/>
        <v>0</v>
      </c>
    </row>
    <row r="145" ht="13.8" spans="1:7">
      <c r="A145" s="1" t="s">
        <v>6</v>
      </c>
      <c r="B145" s="2"/>
      <c r="C145">
        <f t="shared" si="0"/>
        <v>0</v>
      </c>
      <c r="D145">
        <f t="shared" si="1"/>
        <v>0</v>
      </c>
      <c r="E145">
        <f t="shared" si="2"/>
        <v>0</v>
      </c>
      <c r="F145" s="3">
        <f t="shared" si="3"/>
        <v>0</v>
      </c>
      <c r="G145" s="3">
        <f t="shared" si="4"/>
        <v>0</v>
      </c>
    </row>
    <row r="146" ht="52.8" spans="1:7">
      <c r="A146" s="1" t="s">
        <v>3</v>
      </c>
      <c r="B146" s="2" t="s">
        <v>101</v>
      </c>
      <c r="C146" t="e">
        <f t="shared" si="0"/>
        <v>#VALUE!</v>
      </c>
      <c r="D146">
        <f t="shared" si="1"/>
        <v>5</v>
      </c>
      <c r="E146" t="e">
        <f t="shared" si="2"/>
        <v>#VALUE!</v>
      </c>
      <c r="F146" s="3" t="e">
        <f t="shared" si="3"/>
        <v>#VALUE!</v>
      </c>
      <c r="G146" s="3" t="e">
        <f t="shared" si="4"/>
        <v>#VALUE!</v>
      </c>
    </row>
    <row r="147" ht="13.8" spans="1:7">
      <c r="A147" s="1" t="s">
        <v>6</v>
      </c>
      <c r="B147" s="2"/>
      <c r="C147">
        <f t="shared" si="0"/>
        <v>0</v>
      </c>
      <c r="D147">
        <f t="shared" si="1"/>
        <v>0</v>
      </c>
      <c r="E147">
        <f t="shared" si="2"/>
        <v>0</v>
      </c>
      <c r="F147" s="3">
        <f t="shared" si="3"/>
        <v>0</v>
      </c>
      <c r="G147" s="3">
        <f t="shared" si="4"/>
        <v>0</v>
      </c>
    </row>
    <row r="148" ht="52.8" spans="1:7">
      <c r="A148" s="1" t="s">
        <v>3</v>
      </c>
      <c r="B148" s="2" t="s">
        <v>102</v>
      </c>
      <c r="C148" t="e">
        <f t="shared" si="0"/>
        <v>#VALUE!</v>
      </c>
      <c r="D148">
        <f t="shared" si="1"/>
        <v>12</v>
      </c>
      <c r="E148" t="e">
        <f t="shared" si="2"/>
        <v>#VALUE!</v>
      </c>
      <c r="F148" s="3" t="e">
        <f t="shared" si="3"/>
        <v>#VALUE!</v>
      </c>
      <c r="G148" s="3" t="e">
        <f t="shared" si="4"/>
        <v>#VALUE!</v>
      </c>
    </row>
    <row r="149" ht="13.8" spans="1:7">
      <c r="A149" s="1" t="s">
        <v>6</v>
      </c>
      <c r="B149" s="2"/>
      <c r="C149">
        <f t="shared" si="0"/>
        <v>0</v>
      </c>
      <c r="D149">
        <f t="shared" si="1"/>
        <v>0</v>
      </c>
      <c r="E149">
        <f t="shared" si="2"/>
        <v>0</v>
      </c>
      <c r="F149" s="3">
        <f t="shared" si="3"/>
        <v>0</v>
      </c>
      <c r="G149" s="3">
        <f t="shared" si="4"/>
        <v>0</v>
      </c>
    </row>
    <row r="150" ht="39.6" spans="1:7">
      <c r="A150" s="1" t="s">
        <v>3</v>
      </c>
      <c r="B150" s="2" t="s">
        <v>55</v>
      </c>
      <c r="C150" t="e">
        <f t="shared" si="0"/>
        <v>#VALUE!</v>
      </c>
      <c r="D150" t="e">
        <f t="shared" si="1"/>
        <v>#VALUE!</v>
      </c>
      <c r="E150" t="e">
        <f t="shared" si="2"/>
        <v>#VALUE!</v>
      </c>
      <c r="F150" s="3">
        <f t="shared" si="3"/>
        <v>11</v>
      </c>
      <c r="G150" s="3" t="e">
        <f t="shared" si="4"/>
        <v>#VALUE!</v>
      </c>
    </row>
    <row r="151" ht="13.8" spans="1:7">
      <c r="A151" s="1" t="s">
        <v>6</v>
      </c>
      <c r="B151" s="2"/>
      <c r="C151">
        <f t="shared" si="0"/>
        <v>0</v>
      </c>
      <c r="D151">
        <f t="shared" si="1"/>
        <v>0</v>
      </c>
      <c r="E151">
        <f t="shared" si="2"/>
        <v>0</v>
      </c>
      <c r="F151" s="3">
        <f t="shared" si="3"/>
        <v>0</v>
      </c>
      <c r="G151" s="3">
        <f t="shared" si="4"/>
        <v>0</v>
      </c>
    </row>
    <row r="152" ht="39.6" spans="1:7">
      <c r="A152" s="1" t="s">
        <v>3</v>
      </c>
      <c r="B152" s="2" t="s">
        <v>55</v>
      </c>
      <c r="C152" t="e">
        <f t="shared" si="0"/>
        <v>#VALUE!</v>
      </c>
      <c r="D152" t="e">
        <f t="shared" si="1"/>
        <v>#VALUE!</v>
      </c>
      <c r="E152" t="e">
        <f t="shared" si="2"/>
        <v>#VALUE!</v>
      </c>
      <c r="F152" s="3">
        <f t="shared" si="3"/>
        <v>11</v>
      </c>
      <c r="G152" s="3" t="e">
        <f t="shared" si="4"/>
        <v>#VALUE!</v>
      </c>
    </row>
    <row r="153" ht="13.8" spans="1:7">
      <c r="A153" s="1" t="s">
        <v>6</v>
      </c>
      <c r="B153" s="2"/>
      <c r="C153">
        <f t="shared" si="0"/>
        <v>0</v>
      </c>
      <c r="D153">
        <f t="shared" si="1"/>
        <v>0</v>
      </c>
      <c r="E153">
        <f t="shared" si="2"/>
        <v>0</v>
      </c>
      <c r="F153" s="3">
        <f t="shared" si="3"/>
        <v>0</v>
      </c>
      <c r="G153" s="3">
        <f t="shared" si="4"/>
        <v>0</v>
      </c>
    </row>
    <row r="154" ht="39.6" spans="1:7">
      <c r="A154" s="1" t="s">
        <v>3</v>
      </c>
      <c r="B154" s="2" t="s">
        <v>103</v>
      </c>
      <c r="C154" t="e">
        <f t="shared" si="0"/>
        <v>#VALUE!</v>
      </c>
      <c r="D154" t="e">
        <f t="shared" si="1"/>
        <v>#VALUE!</v>
      </c>
      <c r="E154" t="e">
        <f t="shared" si="2"/>
        <v>#VALUE!</v>
      </c>
      <c r="F154" s="3" t="e">
        <f t="shared" si="3"/>
        <v>#VALUE!</v>
      </c>
      <c r="G154" s="3" t="e">
        <f t="shared" si="4"/>
        <v>#VALUE!</v>
      </c>
    </row>
    <row r="155" ht="13.8" spans="1:7">
      <c r="A155" s="1" t="s">
        <v>6</v>
      </c>
      <c r="B155" s="2"/>
      <c r="C155">
        <f t="shared" si="0"/>
        <v>0</v>
      </c>
      <c r="D155">
        <f t="shared" si="1"/>
        <v>0</v>
      </c>
      <c r="E155">
        <f t="shared" si="2"/>
        <v>0</v>
      </c>
      <c r="F155" s="3">
        <f t="shared" si="3"/>
        <v>0</v>
      </c>
      <c r="G155" s="3">
        <f t="shared" si="4"/>
        <v>0</v>
      </c>
    </row>
    <row r="156" ht="39.6" spans="1:7">
      <c r="A156" s="1" t="s">
        <v>3</v>
      </c>
      <c r="B156" s="2" t="s">
        <v>55</v>
      </c>
      <c r="C156" t="e">
        <f t="shared" si="0"/>
        <v>#VALUE!</v>
      </c>
      <c r="D156" t="e">
        <f t="shared" si="1"/>
        <v>#VALUE!</v>
      </c>
      <c r="E156" t="e">
        <f t="shared" si="2"/>
        <v>#VALUE!</v>
      </c>
      <c r="F156" s="3">
        <f t="shared" si="3"/>
        <v>11</v>
      </c>
      <c r="G156" s="3" t="e">
        <f t="shared" si="4"/>
        <v>#VALUE!</v>
      </c>
    </row>
    <row r="157" ht="13.8" spans="1:7">
      <c r="A157" s="1" t="s">
        <v>6</v>
      </c>
      <c r="B157" s="2"/>
      <c r="C157">
        <f t="shared" si="0"/>
        <v>0</v>
      </c>
      <c r="D157">
        <f t="shared" si="1"/>
        <v>0</v>
      </c>
      <c r="E157">
        <f t="shared" si="2"/>
        <v>0</v>
      </c>
      <c r="F157" s="3">
        <f t="shared" si="3"/>
        <v>0</v>
      </c>
      <c r="G157" s="3">
        <f t="shared" si="4"/>
        <v>0</v>
      </c>
    </row>
    <row r="158" ht="39.6" spans="1:7">
      <c r="A158" s="1" t="s">
        <v>3</v>
      </c>
      <c r="B158" s="2" t="s">
        <v>104</v>
      </c>
      <c r="C158" t="e">
        <f t="shared" si="0"/>
        <v>#VALUE!</v>
      </c>
      <c r="D158" t="e">
        <f t="shared" si="1"/>
        <v>#VALUE!</v>
      </c>
      <c r="E158" t="e">
        <f t="shared" si="2"/>
        <v>#VALUE!</v>
      </c>
      <c r="F158" s="3" t="e">
        <f t="shared" si="3"/>
        <v>#VALUE!</v>
      </c>
      <c r="G158" s="3" t="e">
        <f t="shared" si="4"/>
        <v>#VALUE!</v>
      </c>
    </row>
    <row r="159" ht="13.8" spans="1:7">
      <c r="A159" s="1" t="s">
        <v>6</v>
      </c>
      <c r="B159" s="2"/>
      <c r="C159">
        <f t="shared" si="0"/>
        <v>0</v>
      </c>
      <c r="D159">
        <f t="shared" si="1"/>
        <v>0</v>
      </c>
      <c r="E159">
        <f t="shared" si="2"/>
        <v>0</v>
      </c>
      <c r="F159" s="3">
        <f t="shared" si="3"/>
        <v>0</v>
      </c>
      <c r="G159" s="3">
        <f t="shared" si="4"/>
        <v>0</v>
      </c>
    </row>
    <row r="160" ht="26.4" spans="1:7">
      <c r="A160" s="1" t="s">
        <v>3</v>
      </c>
      <c r="B160" s="2" t="s">
        <v>105</v>
      </c>
      <c r="C160" t="e">
        <f t="shared" si="0"/>
        <v>#VALUE!</v>
      </c>
      <c r="D160" t="e">
        <f t="shared" si="1"/>
        <v>#VALUE!</v>
      </c>
      <c r="E160" t="e">
        <f t="shared" si="2"/>
        <v>#VALUE!</v>
      </c>
      <c r="F160" s="3" t="e">
        <f t="shared" si="3"/>
        <v>#VALUE!</v>
      </c>
      <c r="G160" s="3" t="e">
        <f t="shared" si="4"/>
        <v>#VALUE!</v>
      </c>
    </row>
    <row r="161" ht="13.8" spans="1:7">
      <c r="A161" s="1" t="s">
        <v>6</v>
      </c>
      <c r="B161" s="2"/>
      <c r="C161">
        <f t="shared" si="0"/>
        <v>0</v>
      </c>
      <c r="D161">
        <f t="shared" si="1"/>
        <v>0</v>
      </c>
      <c r="E161">
        <f t="shared" si="2"/>
        <v>0</v>
      </c>
      <c r="F161" s="3">
        <f t="shared" si="3"/>
        <v>0</v>
      </c>
      <c r="G161" s="3">
        <f t="shared" si="4"/>
        <v>0</v>
      </c>
    </row>
    <row r="162" ht="26.4" spans="1:7">
      <c r="A162" s="1" t="s">
        <v>3</v>
      </c>
      <c r="B162" s="2" t="s">
        <v>106</v>
      </c>
      <c r="C162" t="e">
        <f t="shared" si="0"/>
        <v>#VALUE!</v>
      </c>
      <c r="D162" t="e">
        <f t="shared" si="1"/>
        <v>#VALUE!</v>
      </c>
      <c r="E162" t="e">
        <f t="shared" si="2"/>
        <v>#VALUE!</v>
      </c>
      <c r="F162" s="3" t="e">
        <f t="shared" si="3"/>
        <v>#VALUE!</v>
      </c>
      <c r="G162" s="3" t="e">
        <f t="shared" si="4"/>
        <v>#VALUE!</v>
      </c>
    </row>
    <row r="163" ht="13.8" spans="1:7">
      <c r="A163" s="1" t="s">
        <v>6</v>
      </c>
      <c r="B163" s="2"/>
      <c r="C163">
        <f t="shared" si="0"/>
        <v>0</v>
      </c>
      <c r="D163">
        <f t="shared" si="1"/>
        <v>0</v>
      </c>
      <c r="E163">
        <f t="shared" si="2"/>
        <v>0</v>
      </c>
      <c r="F163" s="3">
        <f t="shared" si="3"/>
        <v>0</v>
      </c>
      <c r="G163" s="3">
        <f t="shared" si="4"/>
        <v>0</v>
      </c>
    </row>
    <row r="164" ht="39.6" spans="1:7">
      <c r="A164" s="1" t="s">
        <v>3</v>
      </c>
      <c r="B164" s="2" t="s">
        <v>55</v>
      </c>
      <c r="C164" t="e">
        <f t="shared" si="0"/>
        <v>#VALUE!</v>
      </c>
      <c r="D164" t="e">
        <f t="shared" si="1"/>
        <v>#VALUE!</v>
      </c>
      <c r="E164" t="e">
        <f t="shared" si="2"/>
        <v>#VALUE!</v>
      </c>
      <c r="F164" s="3">
        <f t="shared" si="3"/>
        <v>11</v>
      </c>
      <c r="G164" s="3" t="e">
        <f t="shared" si="4"/>
        <v>#VALUE!</v>
      </c>
    </row>
    <row r="165" ht="13.8" spans="1:7">
      <c r="A165" s="1" t="s">
        <v>6</v>
      </c>
      <c r="B165" s="2"/>
      <c r="C165">
        <f t="shared" si="0"/>
        <v>0</v>
      </c>
      <c r="D165">
        <f t="shared" si="1"/>
        <v>0</v>
      </c>
      <c r="E165">
        <f t="shared" si="2"/>
        <v>0</v>
      </c>
      <c r="F165" s="3">
        <f t="shared" si="3"/>
        <v>0</v>
      </c>
      <c r="G165" s="3">
        <f t="shared" si="4"/>
        <v>0</v>
      </c>
    </row>
    <row r="166" ht="26.4" spans="1:7">
      <c r="A166" s="1" t="s">
        <v>3</v>
      </c>
      <c r="B166" s="2" t="s">
        <v>107</v>
      </c>
      <c r="C166" t="e">
        <f t="shared" si="0"/>
        <v>#VALUE!</v>
      </c>
      <c r="D166" t="e">
        <f t="shared" si="1"/>
        <v>#VALUE!</v>
      </c>
      <c r="E166" t="e">
        <f t="shared" si="2"/>
        <v>#VALUE!</v>
      </c>
      <c r="F166" s="3" t="e">
        <f t="shared" si="3"/>
        <v>#VALUE!</v>
      </c>
      <c r="G166" s="3" t="e">
        <f t="shared" si="4"/>
        <v>#VALUE!</v>
      </c>
    </row>
    <row r="167" ht="13.8" spans="1:7">
      <c r="A167" s="1" t="s">
        <v>6</v>
      </c>
      <c r="B167" s="2"/>
      <c r="C167">
        <f t="shared" si="0"/>
        <v>0</v>
      </c>
      <c r="D167">
        <f t="shared" si="1"/>
        <v>0</v>
      </c>
      <c r="E167">
        <f t="shared" si="2"/>
        <v>0</v>
      </c>
      <c r="F167" s="3">
        <f t="shared" si="3"/>
        <v>0</v>
      </c>
      <c r="G167" s="3">
        <f t="shared" si="4"/>
        <v>0</v>
      </c>
    </row>
    <row r="168" ht="13.8" spans="1:7">
      <c r="A168" s="1" t="s">
        <v>6</v>
      </c>
      <c r="B168" s="2"/>
      <c r="C168">
        <f t="shared" si="0"/>
        <v>0</v>
      </c>
      <c r="D168">
        <f t="shared" si="1"/>
        <v>0</v>
      </c>
      <c r="E168">
        <f t="shared" si="2"/>
        <v>0</v>
      </c>
      <c r="F168" s="3">
        <f t="shared" si="3"/>
        <v>0</v>
      </c>
      <c r="G168" s="3">
        <f t="shared" si="4"/>
        <v>0</v>
      </c>
    </row>
    <row r="169" ht="26.4" spans="1:7">
      <c r="A169" s="1" t="s">
        <v>3</v>
      </c>
      <c r="B169" s="2" t="s">
        <v>108</v>
      </c>
      <c r="C169" t="e">
        <f t="shared" si="0"/>
        <v>#VALUE!</v>
      </c>
      <c r="D169" t="e">
        <f t="shared" si="1"/>
        <v>#VALUE!</v>
      </c>
      <c r="E169" t="e">
        <f t="shared" si="2"/>
        <v>#VALUE!</v>
      </c>
      <c r="F169" s="3" t="e">
        <f t="shared" si="3"/>
        <v>#VALUE!</v>
      </c>
      <c r="G169" s="3" t="e">
        <f t="shared" si="4"/>
        <v>#VALUE!</v>
      </c>
    </row>
    <row r="170" ht="13.8" spans="1:7">
      <c r="A170" s="1" t="s">
        <v>6</v>
      </c>
      <c r="B170" s="2"/>
      <c r="C170">
        <f t="shared" si="0"/>
        <v>0</v>
      </c>
      <c r="D170">
        <f t="shared" si="1"/>
        <v>0</v>
      </c>
      <c r="E170">
        <f t="shared" si="2"/>
        <v>0</v>
      </c>
      <c r="F170" s="3">
        <f t="shared" si="3"/>
        <v>0</v>
      </c>
      <c r="G170" s="3">
        <f t="shared" si="4"/>
        <v>0</v>
      </c>
    </row>
    <row r="171" ht="66" spans="1:7">
      <c r="A171" s="1" t="s">
        <v>3</v>
      </c>
      <c r="B171" s="2" t="s">
        <v>109</v>
      </c>
      <c r="C171" t="e">
        <f t="shared" si="0"/>
        <v>#VALUE!</v>
      </c>
      <c r="D171" t="e">
        <f t="shared" si="1"/>
        <v>#VALUE!</v>
      </c>
      <c r="E171" t="e">
        <f t="shared" si="2"/>
        <v>#VALUE!</v>
      </c>
      <c r="F171" s="3" t="e">
        <f t="shared" si="3"/>
        <v>#VALUE!</v>
      </c>
      <c r="G171" s="3" t="e">
        <f t="shared" si="4"/>
        <v>#VALUE!</v>
      </c>
    </row>
    <row r="172" ht="13.8" spans="1:7">
      <c r="A172" s="1" t="s">
        <v>6</v>
      </c>
      <c r="B172" s="2"/>
      <c r="C172">
        <f t="shared" si="0"/>
        <v>0</v>
      </c>
      <c r="D172">
        <f t="shared" si="1"/>
        <v>0</v>
      </c>
      <c r="E172">
        <f t="shared" si="2"/>
        <v>0</v>
      </c>
      <c r="F172" s="3">
        <f t="shared" si="3"/>
        <v>0</v>
      </c>
      <c r="G172" s="3">
        <f t="shared" si="4"/>
        <v>0</v>
      </c>
    </row>
    <row r="173" ht="13.8" spans="1:7">
      <c r="A173" s="1" t="s">
        <v>6</v>
      </c>
      <c r="B173" s="2"/>
      <c r="C173">
        <f t="shared" si="0"/>
        <v>0</v>
      </c>
      <c r="D173">
        <f t="shared" si="1"/>
        <v>0</v>
      </c>
      <c r="E173">
        <f t="shared" si="2"/>
        <v>0</v>
      </c>
      <c r="F173" s="3">
        <f t="shared" si="3"/>
        <v>0</v>
      </c>
      <c r="G173" s="3">
        <f t="shared" si="4"/>
        <v>0</v>
      </c>
    </row>
    <row r="174" ht="39.6" spans="1:7">
      <c r="A174" s="1" t="s">
        <v>3</v>
      </c>
      <c r="B174" s="2" t="s">
        <v>55</v>
      </c>
      <c r="C174" t="e">
        <f t="shared" si="0"/>
        <v>#VALUE!</v>
      </c>
      <c r="D174" t="e">
        <f t="shared" si="1"/>
        <v>#VALUE!</v>
      </c>
      <c r="E174" t="e">
        <f t="shared" si="2"/>
        <v>#VALUE!</v>
      </c>
      <c r="F174" s="3">
        <f t="shared" si="3"/>
        <v>11</v>
      </c>
      <c r="G174" s="3" t="e">
        <f t="shared" si="4"/>
        <v>#VALUE!</v>
      </c>
    </row>
    <row r="175" ht="13.8" spans="1:7">
      <c r="A175" s="1" t="s">
        <v>6</v>
      </c>
      <c r="B175" s="2"/>
      <c r="C175">
        <f t="shared" si="0"/>
        <v>0</v>
      </c>
      <c r="D175">
        <f t="shared" si="1"/>
        <v>0</v>
      </c>
      <c r="E175">
        <f t="shared" si="2"/>
        <v>0</v>
      </c>
      <c r="F175" s="3">
        <f t="shared" si="3"/>
        <v>0</v>
      </c>
      <c r="G175" s="3">
        <f t="shared" si="4"/>
        <v>0</v>
      </c>
    </row>
    <row r="176" ht="66" spans="1:7">
      <c r="A176" s="1" t="s">
        <v>3</v>
      </c>
      <c r="B176" s="2" t="s">
        <v>110</v>
      </c>
      <c r="C176" t="e">
        <f t="shared" si="0"/>
        <v>#VALUE!</v>
      </c>
      <c r="D176" t="e">
        <f t="shared" si="1"/>
        <v>#VALUE!</v>
      </c>
      <c r="E176" t="e">
        <f t="shared" si="2"/>
        <v>#VALUE!</v>
      </c>
      <c r="F176" s="3" t="e">
        <f t="shared" si="3"/>
        <v>#VALUE!</v>
      </c>
      <c r="G176" s="3" t="e">
        <f t="shared" si="4"/>
        <v>#VALUE!</v>
      </c>
    </row>
    <row r="177" ht="13.8" spans="1:7">
      <c r="A177" s="1" t="s">
        <v>6</v>
      </c>
      <c r="B177" s="2"/>
      <c r="C177">
        <f t="shared" si="0"/>
        <v>0</v>
      </c>
      <c r="D177">
        <f t="shared" si="1"/>
        <v>0</v>
      </c>
      <c r="E177">
        <f t="shared" si="2"/>
        <v>0</v>
      </c>
      <c r="F177" s="3">
        <f t="shared" si="3"/>
        <v>0</v>
      </c>
      <c r="G177" s="3">
        <f t="shared" si="4"/>
        <v>0</v>
      </c>
    </row>
    <row r="178" ht="39.6" spans="1:7">
      <c r="A178" s="1" t="s">
        <v>3</v>
      </c>
      <c r="B178" s="2" t="s">
        <v>55</v>
      </c>
      <c r="C178" t="e">
        <f t="shared" si="0"/>
        <v>#VALUE!</v>
      </c>
      <c r="D178" t="e">
        <f t="shared" si="1"/>
        <v>#VALUE!</v>
      </c>
      <c r="E178" t="e">
        <f t="shared" si="2"/>
        <v>#VALUE!</v>
      </c>
      <c r="F178" s="3">
        <f t="shared" si="3"/>
        <v>11</v>
      </c>
      <c r="G178" s="3" t="e">
        <f t="shared" si="4"/>
        <v>#VALUE!</v>
      </c>
    </row>
    <row r="179" ht="13.8" spans="1:7">
      <c r="A179" s="1" t="s">
        <v>6</v>
      </c>
      <c r="B179" s="2"/>
      <c r="C179">
        <f t="shared" si="0"/>
        <v>0</v>
      </c>
      <c r="D179">
        <f t="shared" si="1"/>
        <v>0</v>
      </c>
      <c r="E179">
        <f t="shared" si="2"/>
        <v>0</v>
      </c>
      <c r="F179" s="3">
        <f t="shared" si="3"/>
        <v>0</v>
      </c>
      <c r="G179" s="3">
        <f t="shared" si="4"/>
        <v>0</v>
      </c>
    </row>
    <row r="180" ht="13.8" spans="1:7">
      <c r="A180" s="1" t="s">
        <v>3</v>
      </c>
      <c r="B180" s="2" t="s">
        <v>111</v>
      </c>
      <c r="C180" t="e">
        <f t="shared" si="0"/>
        <v>#VALUE!</v>
      </c>
      <c r="D180" t="e">
        <f t="shared" si="1"/>
        <v>#VALUE!</v>
      </c>
      <c r="E180" t="e">
        <f t="shared" si="2"/>
        <v>#VALUE!</v>
      </c>
      <c r="F180" s="3" t="e">
        <f t="shared" si="3"/>
        <v>#VALUE!</v>
      </c>
      <c r="G180" s="3" t="e">
        <f t="shared" si="4"/>
        <v>#VALUE!</v>
      </c>
    </row>
    <row r="181" ht="13.8" spans="1:7">
      <c r="A181" s="1" t="s">
        <v>6</v>
      </c>
      <c r="B181" s="2"/>
      <c r="C181">
        <f t="shared" si="0"/>
        <v>0</v>
      </c>
      <c r="D181">
        <f t="shared" si="1"/>
        <v>0</v>
      </c>
      <c r="E181">
        <f t="shared" si="2"/>
        <v>0</v>
      </c>
      <c r="F181" s="3">
        <f t="shared" si="3"/>
        <v>0</v>
      </c>
      <c r="G181" s="3">
        <f t="shared" si="4"/>
        <v>0</v>
      </c>
    </row>
    <row r="182" ht="52.8" spans="1:7">
      <c r="A182" s="1" t="s">
        <v>3</v>
      </c>
      <c r="B182" s="2" t="s">
        <v>112</v>
      </c>
      <c r="C182" t="e">
        <f t="shared" si="0"/>
        <v>#VALUE!</v>
      </c>
      <c r="D182" t="e">
        <f t="shared" si="1"/>
        <v>#VALUE!</v>
      </c>
      <c r="E182" t="e">
        <f t="shared" si="2"/>
        <v>#VALUE!</v>
      </c>
      <c r="F182" s="3" t="e">
        <f t="shared" si="3"/>
        <v>#VALUE!</v>
      </c>
      <c r="G182" s="3" t="e">
        <f t="shared" si="4"/>
        <v>#VALUE!</v>
      </c>
    </row>
    <row r="183" ht="13.8" spans="1:7">
      <c r="A183" s="1" t="s">
        <v>6</v>
      </c>
      <c r="B183" s="2"/>
      <c r="C183">
        <f t="shared" si="0"/>
        <v>0</v>
      </c>
      <c r="D183">
        <f t="shared" si="1"/>
        <v>0</v>
      </c>
      <c r="E183">
        <f t="shared" si="2"/>
        <v>0</v>
      </c>
      <c r="F183" s="3">
        <f t="shared" si="3"/>
        <v>0</v>
      </c>
      <c r="G183" s="3">
        <f t="shared" si="4"/>
        <v>0</v>
      </c>
    </row>
    <row r="184" ht="26.4" spans="1:7">
      <c r="A184" s="1" t="s">
        <v>3</v>
      </c>
      <c r="B184" s="2" t="s">
        <v>113</v>
      </c>
      <c r="C184" t="e">
        <f t="shared" si="0"/>
        <v>#VALUE!</v>
      </c>
      <c r="D184" t="e">
        <f t="shared" si="1"/>
        <v>#VALUE!</v>
      </c>
      <c r="E184" t="e">
        <f t="shared" si="2"/>
        <v>#VALUE!</v>
      </c>
      <c r="F184" s="3" t="e">
        <f t="shared" si="3"/>
        <v>#VALUE!</v>
      </c>
      <c r="G184" s="3" t="e">
        <f t="shared" si="4"/>
        <v>#VALUE!</v>
      </c>
    </row>
    <row r="185" ht="13.8" spans="1:7">
      <c r="A185" s="1" t="s">
        <v>6</v>
      </c>
      <c r="B185" s="2"/>
      <c r="C185">
        <f t="shared" si="0"/>
        <v>0</v>
      </c>
      <c r="D185">
        <f t="shared" si="1"/>
        <v>0</v>
      </c>
      <c r="E185">
        <f t="shared" si="2"/>
        <v>0</v>
      </c>
      <c r="F185" s="3">
        <f t="shared" si="3"/>
        <v>0</v>
      </c>
      <c r="G185" s="3">
        <f t="shared" si="4"/>
        <v>0</v>
      </c>
    </row>
    <row r="186" ht="26.4" spans="1:7">
      <c r="A186" s="1" t="s">
        <v>3</v>
      </c>
      <c r="B186" s="2" t="s">
        <v>114</v>
      </c>
      <c r="C186" t="e">
        <f t="shared" si="0"/>
        <v>#VALUE!</v>
      </c>
      <c r="D186" t="e">
        <f t="shared" si="1"/>
        <v>#VALUE!</v>
      </c>
      <c r="E186" t="e">
        <f t="shared" si="2"/>
        <v>#VALUE!</v>
      </c>
      <c r="F186" s="3" t="e">
        <f t="shared" si="3"/>
        <v>#VALUE!</v>
      </c>
      <c r="G186" s="3" t="e">
        <f t="shared" si="4"/>
        <v>#VALUE!</v>
      </c>
    </row>
    <row r="187" ht="13.8" spans="1:7">
      <c r="A187" s="1" t="s">
        <v>6</v>
      </c>
      <c r="B187" s="2"/>
      <c r="C187">
        <f t="shared" si="0"/>
        <v>0</v>
      </c>
      <c r="D187">
        <f t="shared" si="1"/>
        <v>0</v>
      </c>
      <c r="E187">
        <f t="shared" si="2"/>
        <v>0</v>
      </c>
      <c r="F187" s="3">
        <f t="shared" si="3"/>
        <v>0</v>
      </c>
      <c r="G187" s="3">
        <f t="shared" si="4"/>
        <v>0</v>
      </c>
    </row>
    <row r="188" ht="39.6" spans="1:7">
      <c r="A188" s="1" t="s">
        <v>3</v>
      </c>
      <c r="B188" s="2" t="s">
        <v>55</v>
      </c>
      <c r="C188" t="e">
        <f t="shared" si="0"/>
        <v>#VALUE!</v>
      </c>
      <c r="D188" t="e">
        <f t="shared" si="1"/>
        <v>#VALUE!</v>
      </c>
      <c r="E188" t="e">
        <f t="shared" si="2"/>
        <v>#VALUE!</v>
      </c>
      <c r="F188" s="3">
        <f t="shared" si="3"/>
        <v>11</v>
      </c>
      <c r="G188" s="3" t="e">
        <f t="shared" si="4"/>
        <v>#VALUE!</v>
      </c>
    </row>
    <row r="189" ht="13.8" spans="1:7">
      <c r="A189" s="1" t="s">
        <v>6</v>
      </c>
      <c r="B189" s="2"/>
      <c r="C189">
        <f t="shared" si="0"/>
        <v>0</v>
      </c>
      <c r="D189">
        <f t="shared" si="1"/>
        <v>0</v>
      </c>
      <c r="E189">
        <f t="shared" si="2"/>
        <v>0</v>
      </c>
      <c r="F189" s="3">
        <f t="shared" si="3"/>
        <v>0</v>
      </c>
      <c r="G189" s="3">
        <f t="shared" si="4"/>
        <v>0</v>
      </c>
    </row>
    <row r="190" ht="39.6" spans="1:7">
      <c r="A190" s="1" t="s">
        <v>3</v>
      </c>
      <c r="B190" s="2" t="s">
        <v>115</v>
      </c>
      <c r="C190" t="e">
        <f t="shared" si="0"/>
        <v>#VALUE!</v>
      </c>
      <c r="D190" t="e">
        <f t="shared" si="1"/>
        <v>#VALUE!</v>
      </c>
      <c r="E190" t="e">
        <f t="shared" si="2"/>
        <v>#VALUE!</v>
      </c>
      <c r="F190" s="3" t="e">
        <f t="shared" si="3"/>
        <v>#VALUE!</v>
      </c>
      <c r="G190" s="3" t="e">
        <f t="shared" si="4"/>
        <v>#VALUE!</v>
      </c>
    </row>
    <row r="191" ht="13.8" spans="1:7">
      <c r="A191" s="1" t="s">
        <v>6</v>
      </c>
      <c r="B191" s="2"/>
      <c r="C191">
        <f t="shared" si="0"/>
        <v>0</v>
      </c>
      <c r="D191">
        <f t="shared" si="1"/>
        <v>0</v>
      </c>
      <c r="E191">
        <f t="shared" si="2"/>
        <v>0</v>
      </c>
      <c r="F191" s="3">
        <f t="shared" si="3"/>
        <v>0</v>
      </c>
      <c r="G191" s="3">
        <f t="shared" si="4"/>
        <v>0</v>
      </c>
    </row>
    <row r="192" ht="39.6" spans="1:7">
      <c r="A192" s="1" t="s">
        <v>3</v>
      </c>
      <c r="B192" s="2" t="s">
        <v>116</v>
      </c>
      <c r="C192" t="e">
        <f t="shared" si="0"/>
        <v>#VALUE!</v>
      </c>
      <c r="D192" t="e">
        <f t="shared" si="1"/>
        <v>#VALUE!</v>
      </c>
      <c r="E192" t="e">
        <f t="shared" si="2"/>
        <v>#VALUE!</v>
      </c>
      <c r="F192" s="3" t="e">
        <f t="shared" si="3"/>
        <v>#VALUE!</v>
      </c>
      <c r="G192" s="3" t="e">
        <f t="shared" si="4"/>
        <v>#VALUE!</v>
      </c>
    </row>
    <row r="193" ht="13.8" spans="1:7">
      <c r="A193" s="1" t="s">
        <v>6</v>
      </c>
      <c r="B193" s="2"/>
      <c r="C193">
        <f t="shared" si="0"/>
        <v>0</v>
      </c>
      <c r="D193">
        <f t="shared" si="1"/>
        <v>0</v>
      </c>
      <c r="E193">
        <f t="shared" si="2"/>
        <v>0</v>
      </c>
      <c r="F193" s="3">
        <f t="shared" si="3"/>
        <v>0</v>
      </c>
      <c r="G193" s="3">
        <f t="shared" si="4"/>
        <v>0</v>
      </c>
    </row>
    <row r="194" ht="39.6" spans="1:7">
      <c r="A194" s="1" t="s">
        <v>3</v>
      </c>
      <c r="B194" s="2" t="s">
        <v>117</v>
      </c>
      <c r="C194" t="e">
        <f t="shared" si="0"/>
        <v>#VALUE!</v>
      </c>
      <c r="D194" t="e">
        <f t="shared" si="1"/>
        <v>#VALUE!</v>
      </c>
      <c r="E194" t="e">
        <f t="shared" si="2"/>
        <v>#VALUE!</v>
      </c>
      <c r="F194" s="3" t="e">
        <f t="shared" si="3"/>
        <v>#VALUE!</v>
      </c>
      <c r="G194" s="3" t="e">
        <f t="shared" si="4"/>
        <v>#VALUE!</v>
      </c>
    </row>
    <row r="195" ht="13.8" spans="1:7">
      <c r="A195" s="1" t="s">
        <v>6</v>
      </c>
      <c r="B195" s="2"/>
      <c r="C195">
        <f t="shared" si="0"/>
        <v>0</v>
      </c>
      <c r="D195">
        <f t="shared" si="1"/>
        <v>0</v>
      </c>
      <c r="E195">
        <f t="shared" si="2"/>
        <v>0</v>
      </c>
      <c r="F195" s="3">
        <f t="shared" si="3"/>
        <v>0</v>
      </c>
      <c r="G195" s="3">
        <f t="shared" si="4"/>
        <v>0</v>
      </c>
    </row>
    <row r="196" ht="39.6" spans="1:7">
      <c r="A196" s="1" t="s">
        <v>3</v>
      </c>
      <c r="B196" s="2" t="s">
        <v>89</v>
      </c>
      <c r="C196" t="e">
        <f t="shared" si="0"/>
        <v>#VALUE!</v>
      </c>
      <c r="D196" t="e">
        <f t="shared" si="1"/>
        <v>#VALUE!</v>
      </c>
      <c r="E196" t="e">
        <f t="shared" si="2"/>
        <v>#VALUE!</v>
      </c>
      <c r="F196" s="3" t="e">
        <f t="shared" si="3"/>
        <v>#VALUE!</v>
      </c>
      <c r="G196" s="3" t="e">
        <f t="shared" si="4"/>
        <v>#VALUE!</v>
      </c>
    </row>
    <row r="197" ht="13.8" spans="1:7">
      <c r="A197" s="1" t="s">
        <v>6</v>
      </c>
      <c r="B197" s="2"/>
      <c r="C197">
        <f t="shared" si="0"/>
        <v>0</v>
      </c>
      <c r="D197">
        <f t="shared" si="1"/>
        <v>0</v>
      </c>
      <c r="E197">
        <f t="shared" si="2"/>
        <v>0</v>
      </c>
      <c r="F197" s="3">
        <f t="shared" si="3"/>
        <v>0</v>
      </c>
      <c r="G197" s="3">
        <f t="shared" si="4"/>
        <v>0</v>
      </c>
    </row>
    <row r="198" ht="39.6" spans="1:7">
      <c r="A198" s="1" t="s">
        <v>3</v>
      </c>
      <c r="B198" s="2" t="s">
        <v>118</v>
      </c>
      <c r="C198" t="e">
        <f t="shared" si="0"/>
        <v>#VALUE!</v>
      </c>
      <c r="D198" t="e">
        <f t="shared" si="1"/>
        <v>#VALUE!</v>
      </c>
      <c r="E198" t="e">
        <f t="shared" si="2"/>
        <v>#VALUE!</v>
      </c>
      <c r="F198" s="3" t="e">
        <f t="shared" si="3"/>
        <v>#VALUE!</v>
      </c>
      <c r="G198" s="3" t="e">
        <f t="shared" si="4"/>
        <v>#VALUE!</v>
      </c>
    </row>
    <row r="199" ht="13.8" spans="1:7">
      <c r="A199" s="1" t="s">
        <v>6</v>
      </c>
      <c r="B199" s="2"/>
      <c r="C199">
        <f t="shared" si="0"/>
        <v>0</v>
      </c>
      <c r="D199">
        <f t="shared" si="1"/>
        <v>0</v>
      </c>
      <c r="E199">
        <f t="shared" si="2"/>
        <v>0</v>
      </c>
      <c r="F199" s="3">
        <f t="shared" si="3"/>
        <v>0</v>
      </c>
      <c r="G199" s="3">
        <f t="shared" si="4"/>
        <v>0</v>
      </c>
    </row>
    <row r="200" ht="26.4" spans="1:7">
      <c r="A200" s="1" t="s">
        <v>3</v>
      </c>
      <c r="B200" s="2" t="s">
        <v>119</v>
      </c>
      <c r="C200" t="e">
        <f t="shared" si="0"/>
        <v>#VALUE!</v>
      </c>
      <c r="D200" t="e">
        <f t="shared" si="1"/>
        <v>#VALUE!</v>
      </c>
      <c r="E200" t="e">
        <f t="shared" si="2"/>
        <v>#VALUE!</v>
      </c>
      <c r="F200" s="3" t="e">
        <f t="shared" si="3"/>
        <v>#VALUE!</v>
      </c>
      <c r="G200" s="3">
        <f t="shared" si="4"/>
        <v>7</v>
      </c>
    </row>
    <row r="201" ht="13.8" spans="1:7">
      <c r="A201" s="1" t="s">
        <v>6</v>
      </c>
      <c r="B201" s="2"/>
      <c r="C201">
        <f t="shared" si="0"/>
        <v>0</v>
      </c>
      <c r="D201">
        <f t="shared" si="1"/>
        <v>0</v>
      </c>
      <c r="E201">
        <f t="shared" si="2"/>
        <v>0</v>
      </c>
      <c r="F201" s="3">
        <f t="shared" si="3"/>
        <v>0</v>
      </c>
      <c r="G201" s="3">
        <f t="shared" si="4"/>
        <v>0</v>
      </c>
    </row>
    <row r="202" ht="39.6" spans="1:7">
      <c r="A202" s="1" t="s">
        <v>3</v>
      </c>
      <c r="B202" s="2" t="s">
        <v>120</v>
      </c>
      <c r="C202" t="e">
        <f t="shared" si="0"/>
        <v>#VALUE!</v>
      </c>
      <c r="D202" t="e">
        <f t="shared" si="1"/>
        <v>#VALUE!</v>
      </c>
      <c r="E202" t="e">
        <f t="shared" si="2"/>
        <v>#VALUE!</v>
      </c>
      <c r="F202" s="3" t="e">
        <f t="shared" si="3"/>
        <v>#VALUE!</v>
      </c>
      <c r="G202" s="3" t="e">
        <f t="shared" si="4"/>
        <v>#VALUE!</v>
      </c>
    </row>
    <row r="203" ht="13.8" spans="1:7">
      <c r="A203" s="1" t="s">
        <v>6</v>
      </c>
      <c r="B203" s="2"/>
      <c r="C203">
        <f t="shared" si="0"/>
        <v>0</v>
      </c>
      <c r="D203">
        <f t="shared" si="1"/>
        <v>0</v>
      </c>
      <c r="E203">
        <f t="shared" si="2"/>
        <v>0</v>
      </c>
      <c r="F203" s="3">
        <f t="shared" si="3"/>
        <v>0</v>
      </c>
      <c r="G203" s="3">
        <f t="shared" si="4"/>
        <v>0</v>
      </c>
    </row>
    <row r="204" ht="39.6" spans="1:7">
      <c r="A204" s="1" t="s">
        <v>3</v>
      </c>
      <c r="B204" s="2" t="s">
        <v>55</v>
      </c>
      <c r="C204" t="e">
        <f t="shared" si="0"/>
        <v>#VALUE!</v>
      </c>
      <c r="D204" t="e">
        <f t="shared" si="1"/>
        <v>#VALUE!</v>
      </c>
      <c r="E204" t="e">
        <f t="shared" si="2"/>
        <v>#VALUE!</v>
      </c>
      <c r="F204" s="3">
        <f t="shared" si="3"/>
        <v>11</v>
      </c>
      <c r="G204" s="3" t="e">
        <f t="shared" si="4"/>
        <v>#VALUE!</v>
      </c>
    </row>
    <row r="205" ht="13.8" spans="1:7">
      <c r="A205" s="1" t="s">
        <v>6</v>
      </c>
      <c r="B205" s="2"/>
      <c r="C205">
        <f t="shared" si="0"/>
        <v>0</v>
      </c>
      <c r="D205">
        <f t="shared" si="1"/>
        <v>0</v>
      </c>
      <c r="E205">
        <f t="shared" si="2"/>
        <v>0</v>
      </c>
      <c r="F205" s="3">
        <f t="shared" si="3"/>
        <v>0</v>
      </c>
      <c r="G205" s="3">
        <f t="shared" si="4"/>
        <v>0</v>
      </c>
    </row>
    <row r="206" ht="26.4" spans="1:7">
      <c r="A206" s="1" t="s">
        <v>3</v>
      </c>
      <c r="B206" s="2" t="s">
        <v>121</v>
      </c>
      <c r="C206" t="e">
        <f t="shared" si="0"/>
        <v>#VALUE!</v>
      </c>
      <c r="D206" t="e">
        <f t="shared" si="1"/>
        <v>#VALUE!</v>
      </c>
      <c r="E206" t="e">
        <f t="shared" si="2"/>
        <v>#VALUE!</v>
      </c>
      <c r="F206" s="3" t="e">
        <f t="shared" si="3"/>
        <v>#VALUE!</v>
      </c>
      <c r="G206" s="3" t="e">
        <f t="shared" si="4"/>
        <v>#VALUE!</v>
      </c>
    </row>
    <row r="207" ht="13.8" spans="1:7">
      <c r="A207" s="1" t="s">
        <v>6</v>
      </c>
      <c r="B207" s="2"/>
      <c r="C207">
        <f t="shared" si="0"/>
        <v>0</v>
      </c>
      <c r="D207">
        <f t="shared" si="1"/>
        <v>0</v>
      </c>
      <c r="E207">
        <f t="shared" si="2"/>
        <v>0</v>
      </c>
      <c r="F207" s="3">
        <f t="shared" si="3"/>
        <v>0</v>
      </c>
      <c r="G207" s="3">
        <f t="shared" si="4"/>
        <v>0</v>
      </c>
    </row>
    <row r="208" ht="26.4" spans="1:7">
      <c r="A208" s="1" t="s">
        <v>3</v>
      </c>
      <c r="B208" s="2" t="s">
        <v>122</v>
      </c>
      <c r="C208" t="e">
        <f t="shared" si="0"/>
        <v>#VALUE!</v>
      </c>
      <c r="D208" t="e">
        <f t="shared" si="1"/>
        <v>#VALUE!</v>
      </c>
      <c r="E208">
        <f t="shared" si="2"/>
        <v>1</v>
      </c>
      <c r="F208" s="3" t="e">
        <f t="shared" si="3"/>
        <v>#VALUE!</v>
      </c>
      <c r="G208" s="3" t="e">
        <f t="shared" si="4"/>
        <v>#VALUE!</v>
      </c>
    </row>
    <row r="209" ht="13.8" spans="1:7">
      <c r="A209" s="1" t="s">
        <v>6</v>
      </c>
      <c r="B209" s="2"/>
      <c r="C209">
        <f t="shared" si="0"/>
        <v>0</v>
      </c>
      <c r="D209">
        <f t="shared" si="1"/>
        <v>0</v>
      </c>
      <c r="E209">
        <f t="shared" si="2"/>
        <v>0</v>
      </c>
      <c r="F209" s="3">
        <f t="shared" si="3"/>
        <v>0</v>
      </c>
      <c r="G209" s="3">
        <f t="shared" si="4"/>
        <v>0</v>
      </c>
    </row>
    <row r="210" ht="26.4" spans="1:7">
      <c r="A210" s="1" t="s">
        <v>3</v>
      </c>
      <c r="B210" s="2" t="s">
        <v>123</v>
      </c>
      <c r="C210" t="e">
        <f t="shared" si="0"/>
        <v>#VALUE!</v>
      </c>
      <c r="D210" t="e">
        <f t="shared" si="1"/>
        <v>#VALUE!</v>
      </c>
      <c r="E210">
        <f t="shared" si="2"/>
        <v>1</v>
      </c>
      <c r="F210" s="3" t="e">
        <f t="shared" si="3"/>
        <v>#VALUE!</v>
      </c>
      <c r="G210" s="3" t="e">
        <f t="shared" si="4"/>
        <v>#VALUE!</v>
      </c>
    </row>
    <row r="211" ht="13.8" spans="1:7">
      <c r="A211" s="1" t="s">
        <v>6</v>
      </c>
      <c r="B211" s="2"/>
      <c r="C211">
        <f t="shared" si="0"/>
        <v>0</v>
      </c>
      <c r="D211">
        <f t="shared" si="1"/>
        <v>0</v>
      </c>
      <c r="E211">
        <f t="shared" si="2"/>
        <v>0</v>
      </c>
      <c r="F211" s="3">
        <f t="shared" si="3"/>
        <v>0</v>
      </c>
      <c r="G211" s="3">
        <f t="shared" si="4"/>
        <v>0</v>
      </c>
    </row>
    <row r="212" ht="79.2" spans="1:7">
      <c r="A212" s="1" t="s">
        <v>3</v>
      </c>
      <c r="B212" s="2" t="s">
        <v>124</v>
      </c>
      <c r="C212" t="e">
        <f t="shared" si="0"/>
        <v>#VALUE!</v>
      </c>
      <c r="D212" t="e">
        <f t="shared" si="1"/>
        <v>#VALUE!</v>
      </c>
      <c r="E212" t="e">
        <f t="shared" si="2"/>
        <v>#VALUE!</v>
      </c>
      <c r="F212" s="3" t="e">
        <f t="shared" si="3"/>
        <v>#VALUE!</v>
      </c>
      <c r="G212" s="3" t="e">
        <f t="shared" si="4"/>
        <v>#VALUE!</v>
      </c>
    </row>
    <row r="213" ht="13.8" spans="1:7">
      <c r="A213" s="1" t="s">
        <v>6</v>
      </c>
      <c r="B213" s="2"/>
      <c r="C213">
        <f t="shared" si="0"/>
        <v>0</v>
      </c>
      <c r="D213">
        <f t="shared" si="1"/>
        <v>0</v>
      </c>
      <c r="E213">
        <f t="shared" si="2"/>
        <v>0</v>
      </c>
      <c r="F213" s="3">
        <f t="shared" si="3"/>
        <v>0</v>
      </c>
      <c r="G213" s="3">
        <f t="shared" si="4"/>
        <v>0</v>
      </c>
    </row>
    <row r="214" ht="26.4" spans="1:7">
      <c r="A214" s="1" t="s">
        <v>3</v>
      </c>
      <c r="B214" s="2" t="s">
        <v>125</v>
      </c>
      <c r="C214" t="e">
        <f t="shared" si="0"/>
        <v>#VALUE!</v>
      </c>
      <c r="D214" t="e">
        <f t="shared" si="1"/>
        <v>#VALUE!</v>
      </c>
      <c r="E214">
        <f t="shared" si="2"/>
        <v>5</v>
      </c>
      <c r="F214" s="3" t="e">
        <f t="shared" si="3"/>
        <v>#VALUE!</v>
      </c>
      <c r="G214" s="3" t="e">
        <f t="shared" si="4"/>
        <v>#VALUE!</v>
      </c>
    </row>
    <row r="215" ht="13.8" spans="1:7">
      <c r="A215" s="1" t="s">
        <v>6</v>
      </c>
      <c r="B215" s="2"/>
      <c r="C215">
        <f t="shared" si="0"/>
        <v>0</v>
      </c>
      <c r="D215">
        <f t="shared" si="1"/>
        <v>0</v>
      </c>
      <c r="E215">
        <f t="shared" si="2"/>
        <v>0</v>
      </c>
      <c r="F215" s="3">
        <f t="shared" si="3"/>
        <v>0</v>
      </c>
      <c r="G215" s="3">
        <f t="shared" si="4"/>
        <v>0</v>
      </c>
    </row>
    <row r="216" ht="52.8" spans="1:7">
      <c r="A216" s="1" t="s">
        <v>3</v>
      </c>
      <c r="B216" s="2" t="s">
        <v>126</v>
      </c>
      <c r="C216" t="e">
        <f t="shared" si="0"/>
        <v>#VALUE!</v>
      </c>
      <c r="D216" t="e">
        <f t="shared" si="1"/>
        <v>#VALUE!</v>
      </c>
      <c r="E216" t="e">
        <f t="shared" si="2"/>
        <v>#VALUE!</v>
      </c>
      <c r="F216" s="3" t="e">
        <f t="shared" si="3"/>
        <v>#VALUE!</v>
      </c>
      <c r="G216" s="3" t="e">
        <f t="shared" si="4"/>
        <v>#VALUE!</v>
      </c>
    </row>
    <row r="217" ht="13.8" spans="1:7">
      <c r="A217" s="1" t="s">
        <v>6</v>
      </c>
      <c r="B217" s="2"/>
      <c r="C217">
        <f t="shared" si="0"/>
        <v>0</v>
      </c>
      <c r="D217">
        <f t="shared" si="1"/>
        <v>0</v>
      </c>
      <c r="E217">
        <f t="shared" si="2"/>
        <v>0</v>
      </c>
      <c r="F217" s="3">
        <f t="shared" si="3"/>
        <v>0</v>
      </c>
      <c r="G217" s="3">
        <f t="shared" si="4"/>
        <v>0</v>
      </c>
    </row>
    <row r="218" ht="26.4" spans="1:7">
      <c r="A218" s="1" t="s">
        <v>3</v>
      </c>
      <c r="B218" s="2" t="s">
        <v>59</v>
      </c>
      <c r="C218" t="e">
        <f t="shared" si="0"/>
        <v>#VALUE!</v>
      </c>
      <c r="D218" t="e">
        <f t="shared" si="1"/>
        <v>#VALUE!</v>
      </c>
      <c r="E218" t="e">
        <f t="shared" si="2"/>
        <v>#VALUE!</v>
      </c>
      <c r="F218" s="3" t="e">
        <f t="shared" si="3"/>
        <v>#VALUE!</v>
      </c>
      <c r="G218" s="3">
        <f t="shared" si="4"/>
        <v>1</v>
      </c>
    </row>
    <row r="219" ht="13.8" spans="1:7">
      <c r="A219" s="1" t="s">
        <v>6</v>
      </c>
      <c r="B219" s="2"/>
      <c r="C219">
        <f t="shared" si="0"/>
        <v>0</v>
      </c>
      <c r="D219">
        <f t="shared" si="1"/>
        <v>0</v>
      </c>
      <c r="E219">
        <f t="shared" si="2"/>
        <v>0</v>
      </c>
      <c r="F219" s="3">
        <f t="shared" si="3"/>
        <v>0</v>
      </c>
      <c r="G219" s="3">
        <f t="shared" si="4"/>
        <v>0</v>
      </c>
    </row>
    <row r="220" ht="39.6" spans="1:7">
      <c r="A220" s="1" t="s">
        <v>3</v>
      </c>
      <c r="B220" s="2" t="s">
        <v>127</v>
      </c>
      <c r="C220" t="e">
        <f t="shared" si="0"/>
        <v>#VALUE!</v>
      </c>
      <c r="D220" t="e">
        <f t="shared" si="1"/>
        <v>#VALUE!</v>
      </c>
      <c r="E220" t="e">
        <f t="shared" si="2"/>
        <v>#VALUE!</v>
      </c>
      <c r="F220" s="3" t="e">
        <f t="shared" si="3"/>
        <v>#VALUE!</v>
      </c>
      <c r="G220" s="3" t="e">
        <f t="shared" si="4"/>
        <v>#VALUE!</v>
      </c>
    </row>
    <row r="221" ht="13.8" spans="1:7">
      <c r="A221" s="1" t="s">
        <v>6</v>
      </c>
      <c r="B221" s="2"/>
      <c r="C221">
        <f t="shared" si="0"/>
        <v>0</v>
      </c>
      <c r="D221">
        <f t="shared" si="1"/>
        <v>0</v>
      </c>
      <c r="E221">
        <f t="shared" si="2"/>
        <v>0</v>
      </c>
      <c r="F221" s="3">
        <f t="shared" si="3"/>
        <v>0</v>
      </c>
      <c r="G221" s="3">
        <f t="shared" si="4"/>
        <v>0</v>
      </c>
    </row>
    <row r="222" ht="13.8" spans="1:7">
      <c r="A222" s="1" t="s">
        <v>6</v>
      </c>
      <c r="B222" s="2"/>
      <c r="C222">
        <f t="shared" si="0"/>
        <v>0</v>
      </c>
      <c r="D222">
        <f t="shared" si="1"/>
        <v>0</v>
      </c>
      <c r="E222">
        <f t="shared" si="2"/>
        <v>0</v>
      </c>
      <c r="F222" s="3">
        <f t="shared" si="3"/>
        <v>0</v>
      </c>
      <c r="G222" s="3">
        <f t="shared" si="4"/>
        <v>0</v>
      </c>
    </row>
    <row r="223" ht="52.8" spans="1:7">
      <c r="A223" s="1" t="s">
        <v>3</v>
      </c>
      <c r="B223" s="2" t="s">
        <v>128</v>
      </c>
      <c r="C223" t="e">
        <f t="shared" si="0"/>
        <v>#VALUE!</v>
      </c>
      <c r="D223" t="e">
        <f t="shared" si="1"/>
        <v>#VALUE!</v>
      </c>
      <c r="E223" t="e">
        <f t="shared" si="2"/>
        <v>#VALUE!</v>
      </c>
      <c r="F223" s="3" t="e">
        <f t="shared" si="3"/>
        <v>#VALUE!</v>
      </c>
      <c r="G223" s="3" t="e">
        <f t="shared" si="4"/>
        <v>#VALUE!</v>
      </c>
    </row>
    <row r="224" ht="13.8" spans="1:7">
      <c r="A224" s="1" t="s">
        <v>6</v>
      </c>
      <c r="B224" s="2"/>
      <c r="C224">
        <f t="shared" si="0"/>
        <v>0</v>
      </c>
      <c r="D224">
        <f t="shared" si="1"/>
        <v>0</v>
      </c>
      <c r="E224">
        <f t="shared" si="2"/>
        <v>0</v>
      </c>
      <c r="F224" s="3">
        <f t="shared" si="3"/>
        <v>0</v>
      </c>
      <c r="G224" s="3">
        <f t="shared" si="4"/>
        <v>0</v>
      </c>
    </row>
    <row r="225" ht="26.4" spans="1:7">
      <c r="A225" s="1" t="s">
        <v>3</v>
      </c>
      <c r="B225" s="2" t="s">
        <v>129</v>
      </c>
      <c r="C225" t="e">
        <f t="shared" si="0"/>
        <v>#VALUE!</v>
      </c>
      <c r="D225" t="e">
        <f t="shared" si="1"/>
        <v>#VALUE!</v>
      </c>
      <c r="E225" t="e">
        <f t="shared" si="2"/>
        <v>#VALUE!</v>
      </c>
      <c r="F225" s="3" t="e">
        <f t="shared" si="3"/>
        <v>#VALUE!</v>
      </c>
      <c r="G225" s="3" t="e">
        <f t="shared" si="4"/>
        <v>#VALUE!</v>
      </c>
    </row>
    <row r="226" ht="13.8" spans="1:7">
      <c r="A226" s="1" t="s">
        <v>6</v>
      </c>
      <c r="B226" s="2"/>
      <c r="C226">
        <f t="shared" si="0"/>
        <v>0</v>
      </c>
      <c r="D226">
        <f t="shared" si="1"/>
        <v>0</v>
      </c>
      <c r="E226">
        <f t="shared" si="2"/>
        <v>0</v>
      </c>
      <c r="F226" s="3">
        <f t="shared" si="3"/>
        <v>0</v>
      </c>
      <c r="G226" s="3">
        <f t="shared" si="4"/>
        <v>0</v>
      </c>
    </row>
    <row r="227" ht="39.6" spans="1:7">
      <c r="A227" s="1" t="s">
        <v>3</v>
      </c>
      <c r="B227" s="2" t="s">
        <v>130</v>
      </c>
      <c r="C227" t="e">
        <f t="shared" si="0"/>
        <v>#VALUE!</v>
      </c>
      <c r="D227" t="e">
        <f t="shared" si="1"/>
        <v>#VALUE!</v>
      </c>
      <c r="E227" t="e">
        <f t="shared" si="2"/>
        <v>#VALUE!</v>
      </c>
      <c r="F227" s="3" t="e">
        <f t="shared" si="3"/>
        <v>#VALUE!</v>
      </c>
      <c r="G227" s="3" t="e">
        <f t="shared" si="4"/>
        <v>#VALUE!</v>
      </c>
    </row>
    <row r="228" ht="13.8" spans="1:7">
      <c r="A228" s="1" t="s">
        <v>6</v>
      </c>
      <c r="B228" s="2"/>
      <c r="C228">
        <f t="shared" si="0"/>
        <v>0</v>
      </c>
      <c r="D228">
        <f t="shared" si="1"/>
        <v>0</v>
      </c>
      <c r="E228">
        <f t="shared" si="2"/>
        <v>0</v>
      </c>
      <c r="F228" s="3">
        <f t="shared" si="3"/>
        <v>0</v>
      </c>
      <c r="G228" s="3">
        <f t="shared" si="4"/>
        <v>0</v>
      </c>
    </row>
    <row r="229" ht="26.4" spans="1:7">
      <c r="A229" s="1" t="s">
        <v>3</v>
      </c>
      <c r="B229" s="2" t="s">
        <v>131</v>
      </c>
      <c r="C229" t="e">
        <f t="shared" si="0"/>
        <v>#VALUE!</v>
      </c>
      <c r="D229" t="e">
        <f t="shared" si="1"/>
        <v>#VALUE!</v>
      </c>
      <c r="E229">
        <f t="shared" si="2"/>
        <v>1</v>
      </c>
      <c r="F229" s="3" t="e">
        <f t="shared" si="3"/>
        <v>#VALUE!</v>
      </c>
      <c r="G229" s="3" t="e">
        <f t="shared" si="4"/>
        <v>#VALUE!</v>
      </c>
    </row>
    <row r="230" ht="13.8" spans="1:7">
      <c r="A230" s="1" t="s">
        <v>6</v>
      </c>
      <c r="B230" s="2"/>
      <c r="C230">
        <f t="shared" si="0"/>
        <v>0</v>
      </c>
      <c r="D230">
        <f t="shared" si="1"/>
        <v>0</v>
      </c>
      <c r="E230">
        <f t="shared" si="2"/>
        <v>0</v>
      </c>
      <c r="F230" s="3">
        <f t="shared" si="3"/>
        <v>0</v>
      </c>
      <c r="G230" s="3">
        <f t="shared" si="4"/>
        <v>0</v>
      </c>
    </row>
    <row r="231" ht="39.6" spans="1:7">
      <c r="A231" s="1" t="s">
        <v>3</v>
      </c>
      <c r="B231" s="2" t="s">
        <v>55</v>
      </c>
      <c r="C231" t="e">
        <f t="shared" si="0"/>
        <v>#VALUE!</v>
      </c>
      <c r="D231" t="e">
        <f t="shared" si="1"/>
        <v>#VALUE!</v>
      </c>
      <c r="E231" t="e">
        <f t="shared" si="2"/>
        <v>#VALUE!</v>
      </c>
      <c r="F231" s="3">
        <f t="shared" si="3"/>
        <v>11</v>
      </c>
      <c r="G231" s="3" t="e">
        <f t="shared" si="4"/>
        <v>#VALUE!</v>
      </c>
    </row>
    <row r="232" ht="13.8" spans="1:7">
      <c r="A232" s="1" t="s">
        <v>6</v>
      </c>
      <c r="B232" s="2"/>
      <c r="C232">
        <f t="shared" si="0"/>
        <v>0</v>
      </c>
      <c r="D232">
        <f t="shared" si="1"/>
        <v>0</v>
      </c>
      <c r="E232">
        <f t="shared" si="2"/>
        <v>0</v>
      </c>
      <c r="F232" s="3">
        <f t="shared" si="3"/>
        <v>0</v>
      </c>
      <c r="G232" s="3">
        <f t="shared" si="4"/>
        <v>0</v>
      </c>
    </row>
    <row r="233" ht="39.6" spans="1:7">
      <c r="A233" s="1" t="s">
        <v>3</v>
      </c>
      <c r="B233" s="2" t="s">
        <v>55</v>
      </c>
      <c r="C233" t="e">
        <f t="shared" si="0"/>
        <v>#VALUE!</v>
      </c>
      <c r="D233" t="e">
        <f t="shared" si="1"/>
        <v>#VALUE!</v>
      </c>
      <c r="E233" t="e">
        <f t="shared" si="2"/>
        <v>#VALUE!</v>
      </c>
      <c r="F233" s="3">
        <f t="shared" si="3"/>
        <v>11</v>
      </c>
      <c r="G233" s="3" t="e">
        <f t="shared" si="4"/>
        <v>#VALUE!</v>
      </c>
    </row>
    <row r="234" ht="13.8" spans="1:7">
      <c r="A234" s="1" t="s">
        <v>6</v>
      </c>
      <c r="B234" s="2"/>
      <c r="C234">
        <f t="shared" si="0"/>
        <v>0</v>
      </c>
      <c r="D234">
        <f t="shared" si="1"/>
        <v>0</v>
      </c>
      <c r="E234">
        <f t="shared" si="2"/>
        <v>0</v>
      </c>
      <c r="F234" s="3">
        <f t="shared" si="3"/>
        <v>0</v>
      </c>
      <c r="G234" s="3">
        <f t="shared" si="4"/>
        <v>0</v>
      </c>
    </row>
    <row r="235" ht="39.6" spans="1:7">
      <c r="A235" s="1" t="s">
        <v>3</v>
      </c>
      <c r="B235" s="2" t="s">
        <v>55</v>
      </c>
      <c r="C235" t="e">
        <f t="shared" si="0"/>
        <v>#VALUE!</v>
      </c>
      <c r="D235" t="e">
        <f t="shared" si="1"/>
        <v>#VALUE!</v>
      </c>
      <c r="E235" t="e">
        <f t="shared" si="2"/>
        <v>#VALUE!</v>
      </c>
      <c r="F235" s="3">
        <f t="shared" si="3"/>
        <v>11</v>
      </c>
      <c r="G235" s="3" t="e">
        <f t="shared" si="4"/>
        <v>#VALUE!</v>
      </c>
    </row>
    <row r="236" ht="13.8" spans="1:7">
      <c r="A236" s="1" t="s">
        <v>6</v>
      </c>
      <c r="B236" s="2"/>
      <c r="C236">
        <f t="shared" si="0"/>
        <v>0</v>
      </c>
      <c r="D236">
        <f t="shared" si="1"/>
        <v>0</v>
      </c>
      <c r="E236">
        <f t="shared" si="2"/>
        <v>0</v>
      </c>
      <c r="F236" s="3">
        <f t="shared" si="3"/>
        <v>0</v>
      </c>
      <c r="G236" s="3">
        <f t="shared" si="4"/>
        <v>0</v>
      </c>
    </row>
    <row r="237" ht="26.4" spans="1:7">
      <c r="A237" s="1" t="s">
        <v>3</v>
      </c>
      <c r="B237" s="2" t="s">
        <v>132</v>
      </c>
      <c r="C237" t="e">
        <f t="shared" si="0"/>
        <v>#VALUE!</v>
      </c>
      <c r="D237" t="e">
        <f t="shared" si="1"/>
        <v>#VALUE!</v>
      </c>
      <c r="E237">
        <f t="shared" si="2"/>
        <v>1</v>
      </c>
      <c r="F237" s="3" t="e">
        <f t="shared" si="3"/>
        <v>#VALUE!</v>
      </c>
      <c r="G237" s="3" t="e">
        <f t="shared" si="4"/>
        <v>#VALUE!</v>
      </c>
    </row>
    <row r="238" ht="13.8" spans="1:7">
      <c r="A238" s="1" t="s">
        <v>6</v>
      </c>
      <c r="B238" s="2"/>
      <c r="C238">
        <f t="shared" si="0"/>
        <v>0</v>
      </c>
      <c r="D238">
        <f t="shared" si="1"/>
        <v>0</v>
      </c>
      <c r="E238">
        <f t="shared" si="2"/>
        <v>0</v>
      </c>
      <c r="F238" s="3">
        <f t="shared" si="3"/>
        <v>0</v>
      </c>
      <c r="G238" s="3">
        <f t="shared" si="4"/>
        <v>0</v>
      </c>
    </row>
    <row r="239" ht="13.8" spans="1:7">
      <c r="A239" s="1" t="s">
        <v>3</v>
      </c>
      <c r="B239" s="2" t="s">
        <v>133</v>
      </c>
      <c r="C239" t="e">
        <f t="shared" si="0"/>
        <v>#VALUE!</v>
      </c>
      <c r="D239" t="e">
        <f t="shared" si="1"/>
        <v>#VALUE!</v>
      </c>
      <c r="E239" t="e">
        <f t="shared" si="2"/>
        <v>#VALUE!</v>
      </c>
      <c r="F239" s="3" t="e">
        <f t="shared" si="3"/>
        <v>#VALUE!</v>
      </c>
      <c r="G239" s="3" t="e">
        <f t="shared" si="4"/>
        <v>#VALUE!</v>
      </c>
    </row>
    <row r="240" ht="13.8" spans="1:7">
      <c r="A240" s="1" t="s">
        <v>6</v>
      </c>
      <c r="B240" s="2"/>
      <c r="C240">
        <f t="shared" si="0"/>
        <v>0</v>
      </c>
      <c r="D240">
        <f t="shared" si="1"/>
        <v>0</v>
      </c>
      <c r="E240">
        <f t="shared" si="2"/>
        <v>0</v>
      </c>
      <c r="F240" s="3">
        <f t="shared" si="3"/>
        <v>0</v>
      </c>
      <c r="G240" s="3">
        <f t="shared" si="4"/>
        <v>0</v>
      </c>
    </row>
    <row r="241" ht="105.6" spans="1:7">
      <c r="A241" s="1" t="s">
        <v>3</v>
      </c>
      <c r="B241" s="2" t="s">
        <v>134</v>
      </c>
      <c r="C241" t="e">
        <f t="shared" si="0"/>
        <v>#VALUE!</v>
      </c>
      <c r="D241" t="e">
        <f t="shared" si="1"/>
        <v>#VALUE!</v>
      </c>
      <c r="E241" t="e">
        <f t="shared" si="2"/>
        <v>#VALUE!</v>
      </c>
      <c r="F241" s="3" t="e">
        <f t="shared" si="3"/>
        <v>#VALUE!</v>
      </c>
      <c r="G241" s="3" t="e">
        <f t="shared" si="4"/>
        <v>#VALUE!</v>
      </c>
    </row>
    <row r="242" ht="13.8" spans="1:7">
      <c r="A242" s="1" t="s">
        <v>6</v>
      </c>
      <c r="B242" s="2"/>
      <c r="C242">
        <f t="shared" si="0"/>
        <v>0</v>
      </c>
      <c r="D242">
        <f t="shared" si="1"/>
        <v>0</v>
      </c>
      <c r="E242">
        <f t="shared" si="2"/>
        <v>0</v>
      </c>
      <c r="F242" s="3">
        <f t="shared" si="3"/>
        <v>0</v>
      </c>
      <c r="G242" s="3">
        <f t="shared" si="4"/>
        <v>0</v>
      </c>
    </row>
    <row r="243" ht="39.6" spans="1:7">
      <c r="A243" s="1" t="s">
        <v>3</v>
      </c>
      <c r="B243" s="2" t="s">
        <v>55</v>
      </c>
      <c r="C243" t="e">
        <f t="shared" si="0"/>
        <v>#VALUE!</v>
      </c>
      <c r="D243" t="e">
        <f t="shared" si="1"/>
        <v>#VALUE!</v>
      </c>
      <c r="E243" t="e">
        <f t="shared" si="2"/>
        <v>#VALUE!</v>
      </c>
      <c r="F243" s="3">
        <f t="shared" si="3"/>
        <v>11</v>
      </c>
      <c r="G243" s="3" t="e">
        <f t="shared" si="4"/>
        <v>#VALUE!</v>
      </c>
    </row>
    <row r="244" ht="13.8" spans="1:7">
      <c r="A244" s="1" t="s">
        <v>6</v>
      </c>
      <c r="B244" s="2"/>
      <c r="C244">
        <f t="shared" si="0"/>
        <v>0</v>
      </c>
      <c r="D244">
        <f t="shared" si="1"/>
        <v>0</v>
      </c>
      <c r="E244">
        <f t="shared" si="2"/>
        <v>0</v>
      </c>
      <c r="F244" s="3">
        <f t="shared" si="3"/>
        <v>0</v>
      </c>
      <c r="G244" s="3">
        <f t="shared" si="4"/>
        <v>0</v>
      </c>
    </row>
    <row r="245" ht="13.8" spans="1:7">
      <c r="A245" s="1" t="s">
        <v>3</v>
      </c>
      <c r="B245" s="2" t="s">
        <v>135</v>
      </c>
      <c r="C245" t="e">
        <f t="shared" si="0"/>
        <v>#VALUE!</v>
      </c>
      <c r="D245" t="e">
        <f t="shared" si="1"/>
        <v>#VALUE!</v>
      </c>
      <c r="E245" t="e">
        <f t="shared" si="2"/>
        <v>#VALUE!</v>
      </c>
      <c r="F245" s="3" t="e">
        <f t="shared" si="3"/>
        <v>#VALUE!</v>
      </c>
      <c r="G245" s="3" t="e">
        <f t="shared" si="4"/>
        <v>#VALUE!</v>
      </c>
    </row>
    <row r="246" ht="13.8" spans="1:7">
      <c r="A246" s="1" t="s">
        <v>6</v>
      </c>
      <c r="B246" s="2"/>
      <c r="C246">
        <f t="shared" si="0"/>
        <v>0</v>
      </c>
      <c r="D246">
        <f t="shared" si="1"/>
        <v>0</v>
      </c>
      <c r="E246">
        <f t="shared" si="2"/>
        <v>0</v>
      </c>
      <c r="F246" s="3">
        <f t="shared" si="3"/>
        <v>0</v>
      </c>
      <c r="G246" s="3">
        <f t="shared" si="4"/>
        <v>0</v>
      </c>
    </row>
    <row r="247" ht="66" spans="1:7">
      <c r="A247" s="1" t="s">
        <v>3</v>
      </c>
      <c r="B247" s="2" t="s">
        <v>136</v>
      </c>
      <c r="C247" t="e">
        <f t="shared" si="0"/>
        <v>#VALUE!</v>
      </c>
      <c r="D247" t="e">
        <f t="shared" si="1"/>
        <v>#VALUE!</v>
      </c>
      <c r="E247" t="e">
        <f t="shared" si="2"/>
        <v>#VALUE!</v>
      </c>
      <c r="F247" s="3" t="e">
        <f t="shared" si="3"/>
        <v>#VALUE!</v>
      </c>
      <c r="G247" s="3" t="e">
        <f t="shared" si="4"/>
        <v>#VALUE!</v>
      </c>
    </row>
    <row r="248" ht="13.8" spans="1:7">
      <c r="A248" s="1" t="s">
        <v>6</v>
      </c>
      <c r="B248" s="2"/>
      <c r="C248">
        <f t="shared" si="0"/>
        <v>0</v>
      </c>
      <c r="D248">
        <f t="shared" si="1"/>
        <v>0</v>
      </c>
      <c r="E248">
        <f t="shared" si="2"/>
        <v>0</v>
      </c>
      <c r="F248" s="3">
        <f t="shared" si="3"/>
        <v>0</v>
      </c>
      <c r="G248" s="3">
        <f t="shared" si="4"/>
        <v>0</v>
      </c>
    </row>
    <row r="249" ht="39.6" spans="1:7">
      <c r="A249" s="1" t="s">
        <v>3</v>
      </c>
      <c r="B249" s="2" t="s">
        <v>89</v>
      </c>
      <c r="C249" t="e">
        <f t="shared" si="0"/>
        <v>#VALUE!</v>
      </c>
      <c r="D249" t="e">
        <f t="shared" si="1"/>
        <v>#VALUE!</v>
      </c>
      <c r="E249" t="e">
        <f t="shared" si="2"/>
        <v>#VALUE!</v>
      </c>
      <c r="F249" s="3" t="e">
        <f t="shared" si="3"/>
        <v>#VALUE!</v>
      </c>
      <c r="G249" s="3" t="e">
        <f t="shared" si="4"/>
        <v>#VALUE!</v>
      </c>
    </row>
    <row r="250" ht="13.8" spans="1:7">
      <c r="A250" s="1" t="s">
        <v>6</v>
      </c>
      <c r="B250" s="2"/>
      <c r="C250">
        <f t="shared" si="0"/>
        <v>0</v>
      </c>
      <c r="D250">
        <f t="shared" si="1"/>
        <v>0</v>
      </c>
      <c r="E250">
        <f t="shared" si="2"/>
        <v>0</v>
      </c>
      <c r="F250" s="3">
        <f t="shared" si="3"/>
        <v>0</v>
      </c>
      <c r="G250" s="3">
        <f t="shared" si="4"/>
        <v>0</v>
      </c>
    </row>
    <row r="251" ht="39.6" spans="1:7">
      <c r="A251" s="1" t="s">
        <v>3</v>
      </c>
      <c r="B251" s="2" t="s">
        <v>89</v>
      </c>
      <c r="C251" t="e">
        <f t="shared" si="0"/>
        <v>#VALUE!</v>
      </c>
      <c r="D251" t="e">
        <f t="shared" si="1"/>
        <v>#VALUE!</v>
      </c>
      <c r="E251" t="e">
        <f t="shared" si="2"/>
        <v>#VALUE!</v>
      </c>
      <c r="F251" s="3" t="e">
        <f t="shared" si="3"/>
        <v>#VALUE!</v>
      </c>
      <c r="G251" s="3" t="e">
        <f t="shared" si="4"/>
        <v>#VALUE!</v>
      </c>
    </row>
    <row r="252" ht="13.8" spans="1:7">
      <c r="A252" s="1" t="s">
        <v>6</v>
      </c>
      <c r="B252" s="2"/>
      <c r="C252">
        <f t="shared" si="0"/>
        <v>0</v>
      </c>
      <c r="D252">
        <f t="shared" si="1"/>
        <v>0</v>
      </c>
      <c r="E252">
        <f t="shared" si="2"/>
        <v>0</v>
      </c>
      <c r="F252" s="3">
        <f t="shared" si="3"/>
        <v>0</v>
      </c>
      <c r="G252" s="3">
        <f t="shared" si="4"/>
        <v>0</v>
      </c>
    </row>
    <row r="253" ht="26.4" spans="1:7">
      <c r="A253" s="1" t="s">
        <v>3</v>
      </c>
      <c r="B253" s="2" t="s">
        <v>137</v>
      </c>
      <c r="C253" t="e">
        <f t="shared" si="0"/>
        <v>#VALUE!</v>
      </c>
      <c r="D253" t="e">
        <f t="shared" si="1"/>
        <v>#VALUE!</v>
      </c>
      <c r="E253" t="e">
        <f t="shared" si="2"/>
        <v>#VALUE!</v>
      </c>
      <c r="F253" s="3" t="e">
        <f t="shared" si="3"/>
        <v>#VALUE!</v>
      </c>
      <c r="G253" s="3" t="e">
        <f t="shared" si="4"/>
        <v>#VALUE!</v>
      </c>
    </row>
    <row r="254" ht="13.8" spans="1:7">
      <c r="A254" s="1" t="s">
        <v>6</v>
      </c>
      <c r="B254" s="2"/>
      <c r="C254">
        <f t="shared" si="0"/>
        <v>0</v>
      </c>
      <c r="D254">
        <f t="shared" si="1"/>
        <v>0</v>
      </c>
      <c r="E254">
        <f t="shared" si="2"/>
        <v>0</v>
      </c>
      <c r="F254" s="3">
        <f t="shared" si="3"/>
        <v>0</v>
      </c>
      <c r="G254" s="3">
        <f t="shared" si="4"/>
        <v>0</v>
      </c>
    </row>
    <row r="255" ht="26.4" spans="1:7">
      <c r="A255" s="1" t="s">
        <v>3</v>
      </c>
      <c r="B255" s="2" t="s">
        <v>138</v>
      </c>
      <c r="C255" t="e">
        <f t="shared" si="0"/>
        <v>#VALUE!</v>
      </c>
      <c r="D255" t="e">
        <f t="shared" si="1"/>
        <v>#VALUE!</v>
      </c>
      <c r="E255" t="e">
        <f t="shared" si="2"/>
        <v>#VALUE!</v>
      </c>
      <c r="F255" s="3" t="e">
        <f t="shared" si="3"/>
        <v>#VALUE!</v>
      </c>
      <c r="G255" s="3" t="e">
        <f t="shared" si="4"/>
        <v>#VALUE!</v>
      </c>
    </row>
    <row r="256" ht="13.8" spans="1:7">
      <c r="A256" s="1" t="s">
        <v>6</v>
      </c>
      <c r="B256" s="2"/>
      <c r="C256">
        <f t="shared" si="0"/>
        <v>0</v>
      </c>
      <c r="D256">
        <f t="shared" si="1"/>
        <v>0</v>
      </c>
      <c r="E256">
        <f t="shared" si="2"/>
        <v>0</v>
      </c>
      <c r="F256" s="3">
        <f t="shared" si="3"/>
        <v>0</v>
      </c>
      <c r="G256" s="3">
        <f t="shared" si="4"/>
        <v>0</v>
      </c>
    </row>
    <row r="257" ht="26.4" spans="1:7">
      <c r="A257" s="1" t="s">
        <v>3</v>
      </c>
      <c r="B257" s="2" t="s">
        <v>139</v>
      </c>
      <c r="C257" t="e">
        <f t="shared" si="0"/>
        <v>#VALUE!</v>
      </c>
      <c r="D257" t="e">
        <f t="shared" si="1"/>
        <v>#VALUE!</v>
      </c>
      <c r="E257" t="e">
        <f t="shared" si="2"/>
        <v>#VALUE!</v>
      </c>
      <c r="F257" s="3" t="e">
        <f t="shared" si="3"/>
        <v>#VALUE!</v>
      </c>
      <c r="G257" s="3" t="e">
        <f t="shared" si="4"/>
        <v>#VALUE!</v>
      </c>
    </row>
    <row r="258" ht="13.8" spans="1:7">
      <c r="A258" s="1" t="s">
        <v>6</v>
      </c>
      <c r="B258" s="2"/>
      <c r="C258">
        <f t="shared" si="0"/>
        <v>0</v>
      </c>
      <c r="D258">
        <f t="shared" si="1"/>
        <v>0</v>
      </c>
      <c r="E258">
        <f t="shared" si="2"/>
        <v>0</v>
      </c>
      <c r="F258" s="3">
        <f t="shared" si="3"/>
        <v>0</v>
      </c>
      <c r="G258" s="3">
        <f t="shared" si="4"/>
        <v>0</v>
      </c>
    </row>
    <row r="259" ht="39.6" spans="1:7">
      <c r="A259" s="1" t="s">
        <v>3</v>
      </c>
      <c r="B259" s="2" t="s">
        <v>55</v>
      </c>
      <c r="C259" t="e">
        <f t="shared" si="0"/>
        <v>#VALUE!</v>
      </c>
      <c r="D259" t="e">
        <f t="shared" si="1"/>
        <v>#VALUE!</v>
      </c>
      <c r="E259" t="e">
        <f t="shared" si="2"/>
        <v>#VALUE!</v>
      </c>
      <c r="F259" s="3">
        <f t="shared" si="3"/>
        <v>11</v>
      </c>
      <c r="G259" s="3" t="e">
        <f t="shared" si="4"/>
        <v>#VALUE!</v>
      </c>
    </row>
    <row r="260" ht="13.8" spans="1:7">
      <c r="A260" s="1" t="s">
        <v>6</v>
      </c>
      <c r="B260" s="2"/>
      <c r="C260">
        <f t="shared" si="0"/>
        <v>0</v>
      </c>
      <c r="D260">
        <f t="shared" si="1"/>
        <v>0</v>
      </c>
      <c r="E260">
        <f t="shared" si="2"/>
        <v>0</v>
      </c>
      <c r="F260" s="3">
        <f t="shared" si="3"/>
        <v>0</v>
      </c>
      <c r="G260" s="3">
        <f t="shared" si="4"/>
        <v>0</v>
      </c>
    </row>
    <row r="261" ht="39.6" spans="1:7">
      <c r="A261" s="1" t="s">
        <v>3</v>
      </c>
      <c r="B261" s="2" t="s">
        <v>55</v>
      </c>
      <c r="C261" t="e">
        <f t="shared" si="0"/>
        <v>#VALUE!</v>
      </c>
      <c r="D261" t="e">
        <f t="shared" si="1"/>
        <v>#VALUE!</v>
      </c>
      <c r="E261" t="e">
        <f t="shared" si="2"/>
        <v>#VALUE!</v>
      </c>
      <c r="F261" s="3">
        <f t="shared" si="3"/>
        <v>11</v>
      </c>
      <c r="G261" s="3" t="e">
        <f t="shared" si="4"/>
        <v>#VALUE!</v>
      </c>
    </row>
    <row r="262" ht="13.8" spans="1:7">
      <c r="A262" s="1" t="s">
        <v>6</v>
      </c>
      <c r="B262" s="2"/>
      <c r="C262">
        <f t="shared" si="0"/>
        <v>0</v>
      </c>
      <c r="D262">
        <f t="shared" si="1"/>
        <v>0</v>
      </c>
      <c r="E262">
        <f t="shared" si="2"/>
        <v>0</v>
      </c>
      <c r="F262" s="3">
        <f t="shared" si="3"/>
        <v>0</v>
      </c>
      <c r="G262" s="3">
        <f t="shared" si="4"/>
        <v>0</v>
      </c>
    </row>
    <row r="263" ht="13.8" spans="1:7">
      <c r="A263" s="1" t="s">
        <v>6</v>
      </c>
      <c r="B263" s="2"/>
      <c r="C263">
        <f t="shared" si="0"/>
        <v>0</v>
      </c>
      <c r="D263">
        <f t="shared" si="1"/>
        <v>0</v>
      </c>
      <c r="E263">
        <f t="shared" si="2"/>
        <v>0</v>
      </c>
      <c r="F263" s="3">
        <f t="shared" si="3"/>
        <v>0</v>
      </c>
      <c r="G263" s="3">
        <f t="shared" si="4"/>
        <v>0</v>
      </c>
    </row>
    <row r="264" ht="26.4" spans="1:7">
      <c r="A264" s="1" t="s">
        <v>3</v>
      </c>
      <c r="B264" s="2" t="s">
        <v>140</v>
      </c>
      <c r="C264" t="e">
        <f t="shared" si="0"/>
        <v>#VALUE!</v>
      </c>
      <c r="D264" t="e">
        <f t="shared" si="1"/>
        <v>#VALUE!</v>
      </c>
      <c r="E264" t="e">
        <f t="shared" si="2"/>
        <v>#VALUE!</v>
      </c>
      <c r="F264" s="3" t="e">
        <f t="shared" si="3"/>
        <v>#VALUE!</v>
      </c>
      <c r="G264" s="3">
        <f t="shared" si="4"/>
        <v>1</v>
      </c>
    </row>
    <row r="265" ht="13.8" spans="1:7">
      <c r="A265" s="1" t="s">
        <v>6</v>
      </c>
      <c r="B265" s="2"/>
      <c r="C265">
        <f t="shared" si="0"/>
        <v>0</v>
      </c>
      <c r="D265">
        <f t="shared" si="1"/>
        <v>0</v>
      </c>
      <c r="E265">
        <f t="shared" si="2"/>
        <v>0</v>
      </c>
      <c r="F265" s="3">
        <f t="shared" si="3"/>
        <v>0</v>
      </c>
      <c r="G265" s="3">
        <f t="shared" si="4"/>
        <v>0</v>
      </c>
    </row>
    <row r="266" ht="26.4" spans="1:7">
      <c r="A266" s="1" t="s">
        <v>3</v>
      </c>
      <c r="B266" s="2" t="s">
        <v>141</v>
      </c>
      <c r="C266" t="e">
        <f t="shared" si="0"/>
        <v>#VALUE!</v>
      </c>
      <c r="D266" t="e">
        <f t="shared" si="1"/>
        <v>#VALUE!</v>
      </c>
      <c r="E266" t="e">
        <f t="shared" si="2"/>
        <v>#VALUE!</v>
      </c>
      <c r="F266" s="3" t="e">
        <f t="shared" si="3"/>
        <v>#VALUE!</v>
      </c>
      <c r="G266" s="3">
        <f t="shared" si="4"/>
        <v>7</v>
      </c>
    </row>
    <row r="267" ht="13.8" spans="1:7">
      <c r="A267" s="1" t="s">
        <v>6</v>
      </c>
      <c r="B267" s="2"/>
      <c r="C267">
        <f t="shared" si="0"/>
        <v>0</v>
      </c>
      <c r="D267">
        <f t="shared" si="1"/>
        <v>0</v>
      </c>
      <c r="E267">
        <f t="shared" si="2"/>
        <v>0</v>
      </c>
      <c r="F267" s="3">
        <f t="shared" si="3"/>
        <v>0</v>
      </c>
      <c r="G267" s="3">
        <f t="shared" si="4"/>
        <v>0</v>
      </c>
    </row>
    <row r="268" ht="39.6" spans="1:7">
      <c r="A268" s="1" t="s">
        <v>3</v>
      </c>
      <c r="B268" s="2" t="s">
        <v>142</v>
      </c>
      <c r="C268" t="e">
        <f t="shared" si="0"/>
        <v>#VALUE!</v>
      </c>
      <c r="D268" t="e">
        <f t="shared" si="1"/>
        <v>#VALUE!</v>
      </c>
      <c r="E268" t="e">
        <f t="shared" si="2"/>
        <v>#VALUE!</v>
      </c>
      <c r="F268" s="3">
        <f t="shared" si="3"/>
        <v>11</v>
      </c>
      <c r="G268" s="3" t="e">
        <f t="shared" si="4"/>
        <v>#VALUE!</v>
      </c>
    </row>
    <row r="269" ht="13.8" spans="1:7">
      <c r="A269" s="1" t="s">
        <v>6</v>
      </c>
      <c r="B269" s="2"/>
      <c r="C269">
        <f t="shared" si="0"/>
        <v>0</v>
      </c>
      <c r="D269">
        <f t="shared" si="1"/>
        <v>0</v>
      </c>
      <c r="E269">
        <f t="shared" si="2"/>
        <v>0</v>
      </c>
      <c r="F269" s="3">
        <f t="shared" si="3"/>
        <v>0</v>
      </c>
      <c r="G269" s="3">
        <f t="shared" si="4"/>
        <v>0</v>
      </c>
    </row>
    <row r="270" ht="79.2" spans="1:7">
      <c r="A270" s="1" t="s">
        <v>3</v>
      </c>
      <c r="B270" s="2" t="s">
        <v>143</v>
      </c>
      <c r="C270" t="e">
        <f t="shared" si="0"/>
        <v>#VALUE!</v>
      </c>
      <c r="D270">
        <f t="shared" si="1"/>
        <v>32</v>
      </c>
      <c r="E270" t="e">
        <f t="shared" si="2"/>
        <v>#VALUE!</v>
      </c>
      <c r="F270" s="3" t="e">
        <f t="shared" si="3"/>
        <v>#VALUE!</v>
      </c>
      <c r="G270" s="3" t="e">
        <f t="shared" si="4"/>
        <v>#VALUE!</v>
      </c>
    </row>
    <row r="271" ht="13.8" spans="1:7">
      <c r="A271" s="1" t="s">
        <v>6</v>
      </c>
      <c r="B271" s="2"/>
      <c r="C271">
        <f t="shared" si="0"/>
        <v>0</v>
      </c>
      <c r="D271">
        <f t="shared" si="1"/>
        <v>0</v>
      </c>
      <c r="E271">
        <f t="shared" si="2"/>
        <v>0</v>
      </c>
      <c r="F271" s="3">
        <f t="shared" si="3"/>
        <v>0</v>
      </c>
      <c r="G271" s="3">
        <f t="shared" si="4"/>
        <v>0</v>
      </c>
    </row>
    <row r="272" ht="66" spans="1:7">
      <c r="A272" s="1" t="s">
        <v>3</v>
      </c>
      <c r="B272" s="2" t="s">
        <v>144</v>
      </c>
      <c r="C272" t="e">
        <f t="shared" si="0"/>
        <v>#VALUE!</v>
      </c>
      <c r="D272">
        <f t="shared" si="1"/>
        <v>32</v>
      </c>
      <c r="E272" t="e">
        <f t="shared" si="2"/>
        <v>#VALUE!</v>
      </c>
      <c r="F272" s="3" t="e">
        <f t="shared" si="3"/>
        <v>#VALUE!</v>
      </c>
      <c r="G272" s="3" t="e">
        <f t="shared" si="4"/>
        <v>#VALUE!</v>
      </c>
    </row>
    <row r="273" ht="13.8" spans="1:7">
      <c r="A273" s="1" t="s">
        <v>6</v>
      </c>
      <c r="B273" s="2"/>
      <c r="C273">
        <f t="shared" si="0"/>
        <v>0</v>
      </c>
      <c r="D273">
        <f t="shared" si="1"/>
        <v>0</v>
      </c>
      <c r="E273">
        <f t="shared" si="2"/>
        <v>0</v>
      </c>
      <c r="F273" s="3">
        <f t="shared" si="3"/>
        <v>0</v>
      </c>
      <c r="G273" s="3">
        <f t="shared" si="4"/>
        <v>0</v>
      </c>
    </row>
    <row r="274" ht="66" spans="1:7">
      <c r="A274" s="1" t="s">
        <v>3</v>
      </c>
      <c r="B274" s="2" t="s">
        <v>145</v>
      </c>
      <c r="C274" t="e">
        <f t="shared" si="0"/>
        <v>#VALUE!</v>
      </c>
      <c r="D274">
        <f t="shared" si="1"/>
        <v>32</v>
      </c>
      <c r="E274" t="e">
        <f t="shared" si="2"/>
        <v>#VALUE!</v>
      </c>
      <c r="F274" s="3" t="e">
        <f t="shared" si="3"/>
        <v>#VALUE!</v>
      </c>
      <c r="G274" s="3" t="e">
        <f t="shared" si="4"/>
        <v>#VALUE!</v>
      </c>
    </row>
    <row r="275" ht="13.8" spans="1:7">
      <c r="A275" s="1" t="s">
        <v>6</v>
      </c>
      <c r="B275" s="2"/>
      <c r="C275">
        <f t="shared" si="0"/>
        <v>0</v>
      </c>
      <c r="D275">
        <f t="shared" si="1"/>
        <v>0</v>
      </c>
      <c r="E275">
        <f t="shared" si="2"/>
        <v>0</v>
      </c>
      <c r="F275" s="3">
        <f t="shared" si="3"/>
        <v>0</v>
      </c>
      <c r="G275" s="3">
        <f t="shared" si="4"/>
        <v>0</v>
      </c>
    </row>
    <row r="276" ht="13.8" spans="1:7">
      <c r="A276" s="1" t="s">
        <v>3</v>
      </c>
      <c r="B276" s="2" t="s">
        <v>146</v>
      </c>
      <c r="C276" t="e">
        <f t="shared" si="0"/>
        <v>#VALUE!</v>
      </c>
      <c r="D276" t="e">
        <f t="shared" si="1"/>
        <v>#VALUE!</v>
      </c>
      <c r="E276" t="e">
        <f t="shared" si="2"/>
        <v>#VALUE!</v>
      </c>
      <c r="F276" s="3" t="e">
        <f t="shared" si="3"/>
        <v>#VALUE!</v>
      </c>
      <c r="G276" s="3" t="e">
        <f t="shared" si="4"/>
        <v>#VALUE!</v>
      </c>
    </row>
    <row r="277" ht="13.8" spans="1:7">
      <c r="A277" s="1" t="s">
        <v>6</v>
      </c>
      <c r="B277" s="2"/>
      <c r="C277">
        <f t="shared" si="0"/>
        <v>0</v>
      </c>
      <c r="D277">
        <f t="shared" si="1"/>
        <v>0</v>
      </c>
      <c r="E277">
        <f t="shared" si="2"/>
        <v>0</v>
      </c>
      <c r="F277" s="3">
        <f t="shared" si="3"/>
        <v>0</v>
      </c>
      <c r="G277" s="3">
        <f t="shared" si="4"/>
        <v>0</v>
      </c>
    </row>
    <row r="278" ht="13.8" spans="1:7">
      <c r="A278" s="1" t="s">
        <v>6</v>
      </c>
      <c r="B278" s="2"/>
      <c r="C278">
        <f t="shared" si="0"/>
        <v>0</v>
      </c>
      <c r="D278">
        <f t="shared" si="1"/>
        <v>0</v>
      </c>
      <c r="E278">
        <f t="shared" si="2"/>
        <v>0</v>
      </c>
      <c r="F278" s="3">
        <f t="shared" si="3"/>
        <v>0</v>
      </c>
      <c r="G278" s="3">
        <f t="shared" si="4"/>
        <v>0</v>
      </c>
    </row>
    <row r="279" ht="52.8" spans="1:7">
      <c r="A279" s="1" t="s">
        <v>3</v>
      </c>
      <c r="B279" s="2" t="s">
        <v>147</v>
      </c>
      <c r="C279" t="e">
        <f t="shared" si="0"/>
        <v>#VALUE!</v>
      </c>
      <c r="D279" t="e">
        <f t="shared" si="1"/>
        <v>#VALUE!</v>
      </c>
      <c r="E279" t="e">
        <f t="shared" si="2"/>
        <v>#VALUE!</v>
      </c>
      <c r="F279" s="3" t="e">
        <f t="shared" si="3"/>
        <v>#VALUE!</v>
      </c>
      <c r="G279" s="3" t="e">
        <f t="shared" si="4"/>
        <v>#VALUE!</v>
      </c>
    </row>
    <row r="280" ht="13.8" spans="1:7">
      <c r="A280" s="1" t="s">
        <v>6</v>
      </c>
      <c r="B280" s="2"/>
      <c r="C280">
        <f t="shared" si="0"/>
        <v>0</v>
      </c>
      <c r="D280">
        <f t="shared" si="1"/>
        <v>0</v>
      </c>
      <c r="E280">
        <f t="shared" si="2"/>
        <v>0</v>
      </c>
      <c r="F280" s="3">
        <f t="shared" si="3"/>
        <v>0</v>
      </c>
      <c r="G280" s="3">
        <f t="shared" si="4"/>
        <v>0</v>
      </c>
    </row>
    <row r="281" ht="39.6" spans="1:7">
      <c r="A281" s="1" t="s">
        <v>3</v>
      </c>
      <c r="B281" s="2" t="s">
        <v>148</v>
      </c>
      <c r="C281" t="e">
        <f t="shared" si="0"/>
        <v>#VALUE!</v>
      </c>
      <c r="D281" t="e">
        <f t="shared" si="1"/>
        <v>#VALUE!</v>
      </c>
      <c r="E281" t="e">
        <f t="shared" si="2"/>
        <v>#VALUE!</v>
      </c>
      <c r="F281" s="3" t="e">
        <f t="shared" si="3"/>
        <v>#VALUE!</v>
      </c>
      <c r="G281" s="3" t="e">
        <f t="shared" si="4"/>
        <v>#VALUE!</v>
      </c>
    </row>
    <row r="282" ht="13.8" spans="1:7">
      <c r="A282" s="1" t="s">
        <v>6</v>
      </c>
      <c r="B282" s="2"/>
      <c r="C282">
        <f t="shared" si="0"/>
        <v>0</v>
      </c>
      <c r="D282">
        <f t="shared" si="1"/>
        <v>0</v>
      </c>
      <c r="E282">
        <f t="shared" si="2"/>
        <v>0</v>
      </c>
      <c r="F282" s="3">
        <f t="shared" si="3"/>
        <v>0</v>
      </c>
      <c r="G282" s="3">
        <f t="shared" si="4"/>
        <v>0</v>
      </c>
    </row>
    <row r="283" ht="66" spans="1:7">
      <c r="A283" s="1" t="s">
        <v>3</v>
      </c>
      <c r="B283" s="2" t="s">
        <v>149</v>
      </c>
      <c r="C283" t="e">
        <f t="shared" si="0"/>
        <v>#VALUE!</v>
      </c>
      <c r="D283" t="e">
        <f t="shared" si="1"/>
        <v>#VALUE!</v>
      </c>
      <c r="E283" t="e">
        <f t="shared" si="2"/>
        <v>#VALUE!</v>
      </c>
      <c r="F283" s="3" t="e">
        <f t="shared" si="3"/>
        <v>#VALUE!</v>
      </c>
      <c r="G283" s="3" t="e">
        <f t="shared" si="4"/>
        <v>#VALUE!</v>
      </c>
    </row>
    <row r="284" ht="13.8" spans="1:7">
      <c r="A284" s="1" t="s">
        <v>6</v>
      </c>
      <c r="B284" s="2"/>
      <c r="C284">
        <f t="shared" si="0"/>
        <v>0</v>
      </c>
      <c r="D284">
        <f t="shared" si="1"/>
        <v>0</v>
      </c>
      <c r="E284">
        <f t="shared" si="2"/>
        <v>0</v>
      </c>
      <c r="F284" s="3">
        <f t="shared" si="3"/>
        <v>0</v>
      </c>
      <c r="G284" s="3">
        <f t="shared" si="4"/>
        <v>0</v>
      </c>
    </row>
    <row r="285" ht="39.6" spans="1:7">
      <c r="A285" s="1" t="s">
        <v>3</v>
      </c>
      <c r="B285" s="2" t="s">
        <v>150</v>
      </c>
      <c r="C285" t="e">
        <f t="shared" si="0"/>
        <v>#VALUE!</v>
      </c>
      <c r="D285" t="e">
        <f t="shared" si="1"/>
        <v>#VALUE!</v>
      </c>
      <c r="E285" t="e">
        <f t="shared" si="2"/>
        <v>#VALUE!</v>
      </c>
      <c r="F285" s="3" t="e">
        <f t="shared" si="3"/>
        <v>#VALUE!</v>
      </c>
      <c r="G285" s="3" t="e">
        <f t="shared" si="4"/>
        <v>#VALUE!</v>
      </c>
    </row>
    <row r="286" ht="13.8" spans="1:7">
      <c r="A286" s="1" t="s">
        <v>6</v>
      </c>
      <c r="B286" s="2"/>
      <c r="C286">
        <f t="shared" si="0"/>
        <v>0</v>
      </c>
      <c r="D286">
        <f t="shared" si="1"/>
        <v>0</v>
      </c>
      <c r="E286">
        <f t="shared" si="2"/>
        <v>0</v>
      </c>
      <c r="F286" s="3">
        <f t="shared" si="3"/>
        <v>0</v>
      </c>
      <c r="G286" s="3">
        <f t="shared" si="4"/>
        <v>0</v>
      </c>
    </row>
    <row r="287" ht="26.4" spans="1:7">
      <c r="A287" s="1" t="s">
        <v>3</v>
      </c>
      <c r="B287" s="2" t="s">
        <v>70</v>
      </c>
      <c r="C287" t="e">
        <f t="shared" si="0"/>
        <v>#VALUE!</v>
      </c>
      <c r="D287" t="e">
        <f t="shared" si="1"/>
        <v>#VALUE!</v>
      </c>
      <c r="E287" t="e">
        <f t="shared" si="2"/>
        <v>#VALUE!</v>
      </c>
      <c r="F287" s="3" t="e">
        <f t="shared" si="3"/>
        <v>#VALUE!</v>
      </c>
      <c r="G287" s="3" t="e">
        <f t="shared" si="4"/>
        <v>#VALUE!</v>
      </c>
    </row>
    <row r="288" ht="13.8" spans="1:7">
      <c r="A288" s="1" t="s">
        <v>6</v>
      </c>
      <c r="B288" s="2"/>
      <c r="C288">
        <f t="shared" si="0"/>
        <v>0</v>
      </c>
      <c r="D288">
        <f t="shared" si="1"/>
        <v>0</v>
      </c>
      <c r="E288">
        <f t="shared" si="2"/>
        <v>0</v>
      </c>
      <c r="F288" s="3">
        <f t="shared" si="3"/>
        <v>0</v>
      </c>
      <c r="G288" s="3">
        <f t="shared" si="4"/>
        <v>0</v>
      </c>
    </row>
    <row r="289" ht="39.6" spans="1:7">
      <c r="A289" s="1" t="s">
        <v>3</v>
      </c>
      <c r="B289" s="2" t="s">
        <v>55</v>
      </c>
      <c r="C289" t="e">
        <f t="shared" si="0"/>
        <v>#VALUE!</v>
      </c>
      <c r="D289" t="e">
        <f t="shared" si="1"/>
        <v>#VALUE!</v>
      </c>
      <c r="E289" t="e">
        <f t="shared" si="2"/>
        <v>#VALUE!</v>
      </c>
      <c r="F289" s="3">
        <f t="shared" si="3"/>
        <v>11</v>
      </c>
      <c r="G289" s="3" t="e">
        <f t="shared" si="4"/>
        <v>#VALUE!</v>
      </c>
    </row>
    <row r="290" ht="13.8" spans="1:7">
      <c r="A290" s="1" t="s">
        <v>6</v>
      </c>
      <c r="B290" s="2"/>
      <c r="C290">
        <f t="shared" si="0"/>
        <v>0</v>
      </c>
      <c r="D290">
        <f t="shared" si="1"/>
        <v>0</v>
      </c>
      <c r="E290">
        <f t="shared" si="2"/>
        <v>0</v>
      </c>
      <c r="F290" s="3">
        <f t="shared" si="3"/>
        <v>0</v>
      </c>
      <c r="G290" s="3">
        <f t="shared" si="4"/>
        <v>0</v>
      </c>
    </row>
    <row r="291" ht="39.6" spans="1:7">
      <c r="A291" s="1" t="s">
        <v>3</v>
      </c>
      <c r="B291" s="2" t="s">
        <v>55</v>
      </c>
      <c r="C291" t="e">
        <f t="shared" si="0"/>
        <v>#VALUE!</v>
      </c>
      <c r="D291" t="e">
        <f t="shared" si="1"/>
        <v>#VALUE!</v>
      </c>
      <c r="E291" t="e">
        <f t="shared" si="2"/>
        <v>#VALUE!</v>
      </c>
      <c r="F291" s="3">
        <f t="shared" si="3"/>
        <v>11</v>
      </c>
      <c r="G291" s="3" t="e">
        <f t="shared" si="4"/>
        <v>#VALUE!</v>
      </c>
    </row>
    <row r="292" ht="13.8" spans="1:7">
      <c r="A292" s="1" t="s">
        <v>6</v>
      </c>
      <c r="B292" s="2"/>
      <c r="C292">
        <f t="shared" si="0"/>
        <v>0</v>
      </c>
      <c r="D292">
        <f t="shared" si="1"/>
        <v>0</v>
      </c>
      <c r="E292">
        <f t="shared" si="2"/>
        <v>0</v>
      </c>
      <c r="F292" s="3">
        <f t="shared" si="3"/>
        <v>0</v>
      </c>
      <c r="G292" s="3">
        <f t="shared" si="4"/>
        <v>0</v>
      </c>
    </row>
    <row r="293" ht="13.8" spans="1:7">
      <c r="A293" s="1" t="s">
        <v>3</v>
      </c>
      <c r="B293" s="2" t="s">
        <v>151</v>
      </c>
      <c r="C293" t="e">
        <f t="shared" si="0"/>
        <v>#VALUE!</v>
      </c>
      <c r="D293" t="e">
        <f t="shared" si="1"/>
        <v>#VALUE!</v>
      </c>
      <c r="E293" t="e">
        <f t="shared" si="2"/>
        <v>#VALUE!</v>
      </c>
      <c r="F293" s="3" t="e">
        <f t="shared" si="3"/>
        <v>#VALUE!</v>
      </c>
      <c r="G293" s="3" t="e">
        <f t="shared" si="4"/>
        <v>#VALUE!</v>
      </c>
    </row>
    <row r="294" ht="13.8" spans="1:7">
      <c r="A294" s="1" t="s">
        <v>6</v>
      </c>
      <c r="B294" s="2"/>
      <c r="C294">
        <f t="shared" si="0"/>
        <v>0</v>
      </c>
      <c r="D294">
        <f t="shared" si="1"/>
        <v>0</v>
      </c>
      <c r="E294">
        <f t="shared" si="2"/>
        <v>0</v>
      </c>
      <c r="F294" s="3">
        <f t="shared" si="3"/>
        <v>0</v>
      </c>
      <c r="G294" s="3">
        <f t="shared" si="4"/>
        <v>0</v>
      </c>
    </row>
    <row r="295" ht="39.6" spans="1:7">
      <c r="A295" s="1" t="s">
        <v>3</v>
      </c>
      <c r="B295" s="2" t="s">
        <v>55</v>
      </c>
      <c r="C295" t="e">
        <f t="shared" si="0"/>
        <v>#VALUE!</v>
      </c>
      <c r="D295" t="e">
        <f t="shared" si="1"/>
        <v>#VALUE!</v>
      </c>
      <c r="E295" t="e">
        <f t="shared" si="2"/>
        <v>#VALUE!</v>
      </c>
      <c r="F295" s="3">
        <f t="shared" si="3"/>
        <v>11</v>
      </c>
      <c r="G295" s="3" t="e">
        <f t="shared" si="4"/>
        <v>#VALUE!</v>
      </c>
    </row>
    <row r="296" ht="13.8" spans="1:7">
      <c r="A296" s="1" t="s">
        <v>6</v>
      </c>
      <c r="B296" s="2"/>
      <c r="C296">
        <f t="shared" si="0"/>
        <v>0</v>
      </c>
      <c r="D296">
        <f t="shared" si="1"/>
        <v>0</v>
      </c>
      <c r="E296">
        <f t="shared" si="2"/>
        <v>0</v>
      </c>
      <c r="F296" s="3">
        <f t="shared" si="3"/>
        <v>0</v>
      </c>
      <c r="G296" s="3">
        <f t="shared" si="4"/>
        <v>0</v>
      </c>
    </row>
    <row r="297" ht="26.4" spans="1:7">
      <c r="A297" s="1" t="s">
        <v>3</v>
      </c>
      <c r="B297" s="2" t="s">
        <v>152</v>
      </c>
      <c r="C297" t="e">
        <f t="shared" si="0"/>
        <v>#VALUE!</v>
      </c>
      <c r="D297" t="e">
        <f t="shared" si="1"/>
        <v>#VALUE!</v>
      </c>
      <c r="E297" t="e">
        <f t="shared" si="2"/>
        <v>#VALUE!</v>
      </c>
      <c r="F297" s="3" t="e">
        <f t="shared" si="3"/>
        <v>#VALUE!</v>
      </c>
      <c r="G297" s="3" t="e">
        <f t="shared" si="4"/>
        <v>#VALUE!</v>
      </c>
    </row>
    <row r="298" ht="13.8" spans="1:7">
      <c r="A298" s="1" t="s">
        <v>6</v>
      </c>
      <c r="B298" s="2"/>
      <c r="C298">
        <f t="shared" si="0"/>
        <v>0</v>
      </c>
      <c r="D298">
        <f t="shared" si="1"/>
        <v>0</v>
      </c>
      <c r="E298">
        <f t="shared" si="2"/>
        <v>0</v>
      </c>
      <c r="F298" s="3">
        <f t="shared" si="3"/>
        <v>0</v>
      </c>
      <c r="G298" s="3">
        <f t="shared" si="4"/>
        <v>0</v>
      </c>
    </row>
    <row r="299" ht="39.6" spans="1:7">
      <c r="A299" s="1" t="s">
        <v>3</v>
      </c>
      <c r="B299" s="2" t="s">
        <v>55</v>
      </c>
      <c r="C299" t="e">
        <f t="shared" si="0"/>
        <v>#VALUE!</v>
      </c>
      <c r="D299" t="e">
        <f t="shared" si="1"/>
        <v>#VALUE!</v>
      </c>
      <c r="E299" t="e">
        <f t="shared" si="2"/>
        <v>#VALUE!</v>
      </c>
      <c r="F299" s="3">
        <f t="shared" si="3"/>
        <v>11</v>
      </c>
      <c r="G299" s="3" t="e">
        <f t="shared" si="4"/>
        <v>#VALUE!</v>
      </c>
    </row>
    <row r="300" ht="13.8" spans="1:7">
      <c r="A300" s="1" t="s">
        <v>6</v>
      </c>
      <c r="B300" s="2"/>
      <c r="C300">
        <f t="shared" si="0"/>
        <v>0</v>
      </c>
      <c r="D300">
        <f t="shared" si="1"/>
        <v>0</v>
      </c>
      <c r="E300">
        <f t="shared" si="2"/>
        <v>0</v>
      </c>
      <c r="F300" s="3">
        <f t="shared" si="3"/>
        <v>0</v>
      </c>
      <c r="G300" s="3">
        <f t="shared" si="4"/>
        <v>0</v>
      </c>
    </row>
    <row r="301" ht="39.6" spans="1:7">
      <c r="A301" s="1" t="s">
        <v>3</v>
      </c>
      <c r="B301" s="2" t="s">
        <v>55</v>
      </c>
      <c r="C301" t="e">
        <f t="shared" si="0"/>
        <v>#VALUE!</v>
      </c>
      <c r="D301" t="e">
        <f t="shared" si="1"/>
        <v>#VALUE!</v>
      </c>
      <c r="E301" t="e">
        <f t="shared" si="2"/>
        <v>#VALUE!</v>
      </c>
      <c r="F301" s="3">
        <f t="shared" si="3"/>
        <v>11</v>
      </c>
      <c r="G301" s="3" t="e">
        <f t="shared" si="4"/>
        <v>#VALUE!</v>
      </c>
    </row>
    <row r="302" ht="13.8" spans="1:7">
      <c r="A302" s="1" t="s">
        <v>6</v>
      </c>
      <c r="B302" s="2"/>
      <c r="C302">
        <f t="shared" si="0"/>
        <v>0</v>
      </c>
      <c r="D302">
        <f t="shared" si="1"/>
        <v>0</v>
      </c>
      <c r="E302">
        <f t="shared" si="2"/>
        <v>0</v>
      </c>
      <c r="F302" s="3">
        <f t="shared" si="3"/>
        <v>0</v>
      </c>
      <c r="G302" s="3">
        <f t="shared" si="4"/>
        <v>0</v>
      </c>
    </row>
    <row r="303" ht="39.6" spans="1:7">
      <c r="A303" s="1" t="s">
        <v>3</v>
      </c>
      <c r="B303" s="2" t="s">
        <v>55</v>
      </c>
      <c r="C303" t="e">
        <f t="shared" si="0"/>
        <v>#VALUE!</v>
      </c>
      <c r="D303" t="e">
        <f t="shared" si="1"/>
        <v>#VALUE!</v>
      </c>
      <c r="E303" t="e">
        <f t="shared" si="2"/>
        <v>#VALUE!</v>
      </c>
      <c r="F303" s="3">
        <f t="shared" si="3"/>
        <v>11</v>
      </c>
      <c r="G303" s="3" t="e">
        <f t="shared" si="4"/>
        <v>#VALUE!</v>
      </c>
    </row>
    <row r="304" ht="13.8" spans="1:7">
      <c r="A304" s="1" t="s">
        <v>6</v>
      </c>
      <c r="B304" s="2"/>
      <c r="C304">
        <f t="shared" si="0"/>
        <v>0</v>
      </c>
      <c r="D304">
        <f t="shared" si="1"/>
        <v>0</v>
      </c>
      <c r="E304">
        <f t="shared" si="2"/>
        <v>0</v>
      </c>
      <c r="F304" s="3">
        <f t="shared" si="3"/>
        <v>0</v>
      </c>
      <c r="G304" s="3">
        <f t="shared" si="4"/>
        <v>0</v>
      </c>
    </row>
    <row r="305" ht="66" spans="1:7">
      <c r="A305" s="1" t="s">
        <v>3</v>
      </c>
      <c r="B305" s="2" t="s">
        <v>153</v>
      </c>
      <c r="C305" t="e">
        <f t="shared" si="0"/>
        <v>#VALUE!</v>
      </c>
      <c r="D305" t="e">
        <f t="shared" si="1"/>
        <v>#VALUE!</v>
      </c>
      <c r="E305" t="e">
        <f t="shared" si="2"/>
        <v>#VALUE!</v>
      </c>
      <c r="F305" s="3" t="e">
        <f t="shared" si="3"/>
        <v>#VALUE!</v>
      </c>
      <c r="G305" s="3" t="e">
        <f t="shared" si="4"/>
        <v>#VALUE!</v>
      </c>
    </row>
    <row r="306" ht="13.8" spans="1:7">
      <c r="A306" s="1" t="s">
        <v>6</v>
      </c>
      <c r="B306" s="2"/>
      <c r="C306">
        <f t="shared" si="0"/>
        <v>0</v>
      </c>
      <c r="D306">
        <f t="shared" si="1"/>
        <v>0</v>
      </c>
      <c r="E306">
        <f t="shared" si="2"/>
        <v>0</v>
      </c>
      <c r="F306" s="3">
        <f t="shared" si="3"/>
        <v>0</v>
      </c>
      <c r="G306" s="3">
        <f t="shared" si="4"/>
        <v>0</v>
      </c>
    </row>
    <row r="307" ht="39.6" spans="1:7">
      <c r="A307" s="1" t="s">
        <v>3</v>
      </c>
      <c r="B307" s="2" t="s">
        <v>55</v>
      </c>
      <c r="C307" t="e">
        <f t="shared" si="0"/>
        <v>#VALUE!</v>
      </c>
      <c r="D307" t="e">
        <f t="shared" si="1"/>
        <v>#VALUE!</v>
      </c>
      <c r="E307" t="e">
        <f t="shared" si="2"/>
        <v>#VALUE!</v>
      </c>
      <c r="F307" s="3">
        <f t="shared" si="3"/>
        <v>11</v>
      </c>
      <c r="G307" s="3" t="e">
        <f t="shared" si="4"/>
        <v>#VALUE!</v>
      </c>
    </row>
    <row r="308" ht="13.8" spans="1:7">
      <c r="A308" s="1" t="s">
        <v>6</v>
      </c>
      <c r="B308" s="2"/>
      <c r="C308">
        <f t="shared" si="0"/>
        <v>0</v>
      </c>
      <c r="D308">
        <f t="shared" si="1"/>
        <v>0</v>
      </c>
      <c r="E308">
        <f t="shared" si="2"/>
        <v>0</v>
      </c>
      <c r="F308" s="3">
        <f t="shared" si="3"/>
        <v>0</v>
      </c>
      <c r="G308" s="3">
        <f t="shared" si="4"/>
        <v>0</v>
      </c>
    </row>
    <row r="309" ht="39.6" spans="1:7">
      <c r="A309" s="1" t="s">
        <v>3</v>
      </c>
      <c r="B309" s="2" t="s">
        <v>154</v>
      </c>
      <c r="C309" t="e">
        <f t="shared" si="0"/>
        <v>#VALUE!</v>
      </c>
      <c r="D309" t="e">
        <f t="shared" si="1"/>
        <v>#VALUE!</v>
      </c>
      <c r="E309" t="e">
        <f t="shared" si="2"/>
        <v>#VALUE!</v>
      </c>
      <c r="F309" s="3" t="e">
        <f t="shared" si="3"/>
        <v>#VALUE!</v>
      </c>
      <c r="G309" s="3" t="e">
        <f t="shared" si="4"/>
        <v>#VALUE!</v>
      </c>
    </row>
    <row r="310" ht="13.8" spans="1:7">
      <c r="A310" s="1" t="s">
        <v>6</v>
      </c>
      <c r="B310" s="2"/>
      <c r="C310">
        <f t="shared" si="0"/>
        <v>0</v>
      </c>
      <c r="D310">
        <f t="shared" si="1"/>
        <v>0</v>
      </c>
      <c r="E310">
        <f t="shared" si="2"/>
        <v>0</v>
      </c>
      <c r="F310" s="3">
        <f t="shared" si="3"/>
        <v>0</v>
      </c>
      <c r="G310" s="3">
        <f t="shared" si="4"/>
        <v>0</v>
      </c>
    </row>
    <row r="311" ht="26.4" spans="1:7">
      <c r="A311" s="1" t="s">
        <v>3</v>
      </c>
      <c r="B311" s="2" t="s">
        <v>155</v>
      </c>
      <c r="C311" t="e">
        <f t="shared" si="0"/>
        <v>#VALUE!</v>
      </c>
      <c r="D311" t="e">
        <f t="shared" si="1"/>
        <v>#VALUE!</v>
      </c>
      <c r="E311" t="e">
        <f t="shared" si="2"/>
        <v>#VALUE!</v>
      </c>
      <c r="F311" s="3" t="e">
        <f t="shared" si="3"/>
        <v>#VALUE!</v>
      </c>
      <c r="G311" s="3">
        <f t="shared" si="4"/>
        <v>7</v>
      </c>
    </row>
    <row r="312" ht="13.8" spans="1:7">
      <c r="A312" s="1" t="s">
        <v>6</v>
      </c>
      <c r="B312" s="2"/>
      <c r="C312">
        <f t="shared" si="0"/>
        <v>0</v>
      </c>
      <c r="D312">
        <f t="shared" si="1"/>
        <v>0</v>
      </c>
      <c r="E312">
        <f t="shared" si="2"/>
        <v>0</v>
      </c>
      <c r="F312" s="3">
        <f t="shared" si="3"/>
        <v>0</v>
      </c>
      <c r="G312" s="3">
        <f t="shared" si="4"/>
        <v>0</v>
      </c>
    </row>
    <row r="313" ht="39.6" spans="1:7">
      <c r="A313" s="1" t="s">
        <v>3</v>
      </c>
      <c r="B313" s="2" t="s">
        <v>156</v>
      </c>
      <c r="C313" t="e">
        <f t="shared" si="0"/>
        <v>#VALUE!</v>
      </c>
      <c r="D313" t="e">
        <f t="shared" si="1"/>
        <v>#VALUE!</v>
      </c>
      <c r="E313" t="e">
        <f t="shared" si="2"/>
        <v>#VALUE!</v>
      </c>
      <c r="F313" s="3" t="e">
        <f t="shared" si="3"/>
        <v>#VALUE!</v>
      </c>
      <c r="G313" s="3" t="e">
        <f t="shared" si="4"/>
        <v>#VALUE!</v>
      </c>
    </row>
    <row r="314" ht="13.8" spans="1:7">
      <c r="A314" s="1" t="s">
        <v>6</v>
      </c>
      <c r="B314" s="2"/>
      <c r="C314">
        <f t="shared" si="0"/>
        <v>0</v>
      </c>
      <c r="D314">
        <f t="shared" si="1"/>
        <v>0</v>
      </c>
      <c r="E314">
        <f t="shared" si="2"/>
        <v>0</v>
      </c>
      <c r="F314" s="3">
        <f t="shared" si="3"/>
        <v>0</v>
      </c>
      <c r="G314" s="3">
        <f t="shared" si="4"/>
        <v>0</v>
      </c>
    </row>
    <row r="315" ht="39.6" spans="1:7">
      <c r="A315" s="1" t="s">
        <v>3</v>
      </c>
      <c r="B315" s="2" t="s">
        <v>157</v>
      </c>
      <c r="C315" t="e">
        <f t="shared" si="0"/>
        <v>#VALUE!</v>
      </c>
      <c r="D315" t="e">
        <f t="shared" si="1"/>
        <v>#VALUE!</v>
      </c>
      <c r="E315" t="e">
        <f t="shared" si="2"/>
        <v>#VALUE!</v>
      </c>
      <c r="F315" s="3" t="e">
        <f t="shared" si="3"/>
        <v>#VALUE!</v>
      </c>
      <c r="G315" s="3" t="e">
        <f t="shared" si="4"/>
        <v>#VALUE!</v>
      </c>
    </row>
    <row r="316" ht="13.8" spans="1:7">
      <c r="A316" s="1" t="s">
        <v>6</v>
      </c>
      <c r="B316" s="2"/>
      <c r="C316">
        <f t="shared" si="0"/>
        <v>0</v>
      </c>
      <c r="D316">
        <f t="shared" si="1"/>
        <v>0</v>
      </c>
      <c r="E316">
        <f t="shared" si="2"/>
        <v>0</v>
      </c>
      <c r="F316" s="3">
        <f t="shared" si="3"/>
        <v>0</v>
      </c>
      <c r="G316" s="3">
        <f t="shared" si="4"/>
        <v>0</v>
      </c>
    </row>
    <row r="317" ht="39.6" spans="1:7">
      <c r="A317" s="1" t="s">
        <v>3</v>
      </c>
      <c r="B317" s="2" t="s">
        <v>55</v>
      </c>
      <c r="C317" t="e">
        <f t="shared" si="0"/>
        <v>#VALUE!</v>
      </c>
      <c r="D317" t="e">
        <f t="shared" si="1"/>
        <v>#VALUE!</v>
      </c>
      <c r="E317" t="e">
        <f t="shared" si="2"/>
        <v>#VALUE!</v>
      </c>
      <c r="F317" s="3">
        <f t="shared" si="3"/>
        <v>11</v>
      </c>
      <c r="G317" s="3" t="e">
        <f t="shared" si="4"/>
        <v>#VALUE!</v>
      </c>
    </row>
    <row r="318" ht="13.8" spans="1:7">
      <c r="A318" s="1" t="s">
        <v>6</v>
      </c>
      <c r="B318" s="2"/>
      <c r="C318">
        <f t="shared" si="0"/>
        <v>0</v>
      </c>
      <c r="D318">
        <f t="shared" si="1"/>
        <v>0</v>
      </c>
      <c r="E318">
        <f t="shared" si="2"/>
        <v>0</v>
      </c>
      <c r="F318" s="3">
        <f t="shared" si="3"/>
        <v>0</v>
      </c>
      <c r="G318" s="3">
        <f t="shared" si="4"/>
        <v>0</v>
      </c>
    </row>
    <row r="319" ht="39.6" spans="1:7">
      <c r="A319" s="1" t="s">
        <v>3</v>
      </c>
      <c r="B319" s="2" t="s">
        <v>89</v>
      </c>
      <c r="C319" t="e">
        <f t="shared" si="0"/>
        <v>#VALUE!</v>
      </c>
      <c r="D319" t="e">
        <f t="shared" si="1"/>
        <v>#VALUE!</v>
      </c>
      <c r="E319" t="e">
        <f t="shared" si="2"/>
        <v>#VALUE!</v>
      </c>
      <c r="F319" s="3" t="e">
        <f t="shared" si="3"/>
        <v>#VALUE!</v>
      </c>
      <c r="G319" s="3" t="e">
        <f t="shared" si="4"/>
        <v>#VALUE!</v>
      </c>
    </row>
    <row r="320" ht="13.8" spans="1:7">
      <c r="A320" s="1" t="s">
        <v>6</v>
      </c>
      <c r="B320" s="2"/>
      <c r="C320">
        <f t="shared" si="0"/>
        <v>0</v>
      </c>
      <c r="D320">
        <f t="shared" si="1"/>
        <v>0</v>
      </c>
      <c r="E320">
        <f t="shared" si="2"/>
        <v>0</v>
      </c>
      <c r="F320" s="3">
        <f t="shared" si="3"/>
        <v>0</v>
      </c>
      <c r="G320" s="3">
        <f t="shared" si="4"/>
        <v>0</v>
      </c>
    </row>
    <row r="321" ht="39.6" spans="1:7">
      <c r="A321" s="1" t="s">
        <v>3</v>
      </c>
      <c r="B321" s="2" t="s">
        <v>158</v>
      </c>
      <c r="C321" t="e">
        <f t="shared" si="0"/>
        <v>#VALUE!</v>
      </c>
      <c r="D321" t="e">
        <f t="shared" si="1"/>
        <v>#VALUE!</v>
      </c>
      <c r="E321" t="e">
        <f t="shared" si="2"/>
        <v>#VALUE!</v>
      </c>
      <c r="F321" s="3" t="e">
        <f t="shared" si="3"/>
        <v>#VALUE!</v>
      </c>
      <c r="G321" s="3" t="e">
        <f t="shared" si="4"/>
        <v>#VALUE!</v>
      </c>
    </row>
    <row r="322" ht="13.8" spans="1:7">
      <c r="A322" s="1" t="s">
        <v>6</v>
      </c>
      <c r="B322" s="2"/>
      <c r="C322">
        <f t="shared" si="0"/>
        <v>0</v>
      </c>
      <c r="D322">
        <f t="shared" si="1"/>
        <v>0</v>
      </c>
      <c r="E322">
        <f t="shared" si="2"/>
        <v>0</v>
      </c>
      <c r="F322" s="3">
        <f t="shared" si="3"/>
        <v>0</v>
      </c>
      <c r="G322" s="3">
        <f t="shared" si="4"/>
        <v>0</v>
      </c>
    </row>
    <row r="323" ht="13.8" spans="1:7">
      <c r="A323" s="1" t="s">
        <v>6</v>
      </c>
      <c r="B323" s="2"/>
      <c r="C323">
        <f t="shared" si="0"/>
        <v>0</v>
      </c>
      <c r="D323">
        <f t="shared" si="1"/>
        <v>0</v>
      </c>
      <c r="E323">
        <f t="shared" si="2"/>
        <v>0</v>
      </c>
      <c r="F323" s="3">
        <f t="shared" si="3"/>
        <v>0</v>
      </c>
      <c r="G323" s="3">
        <f t="shared" si="4"/>
        <v>0</v>
      </c>
    </row>
    <row r="324" ht="39.6" spans="1:7">
      <c r="A324" s="1" t="s">
        <v>3</v>
      </c>
      <c r="B324" s="2" t="s">
        <v>55</v>
      </c>
      <c r="C324" t="e">
        <f t="shared" si="0"/>
        <v>#VALUE!</v>
      </c>
      <c r="D324" t="e">
        <f t="shared" si="1"/>
        <v>#VALUE!</v>
      </c>
      <c r="E324" t="e">
        <f t="shared" si="2"/>
        <v>#VALUE!</v>
      </c>
      <c r="F324" s="3">
        <f t="shared" si="3"/>
        <v>11</v>
      </c>
      <c r="G324" s="3" t="e">
        <f t="shared" si="4"/>
        <v>#VALUE!</v>
      </c>
    </row>
    <row r="325" ht="13.8" spans="1:7">
      <c r="A325" s="1" t="s">
        <v>6</v>
      </c>
      <c r="B325" s="2"/>
      <c r="C325">
        <f t="shared" si="0"/>
        <v>0</v>
      </c>
      <c r="D325">
        <f t="shared" si="1"/>
        <v>0</v>
      </c>
      <c r="E325">
        <f t="shared" si="2"/>
        <v>0</v>
      </c>
      <c r="F325" s="3">
        <f t="shared" si="3"/>
        <v>0</v>
      </c>
      <c r="G325" s="3">
        <f t="shared" si="4"/>
        <v>0</v>
      </c>
    </row>
    <row r="326" ht="39.6" spans="1:7">
      <c r="A326" s="1" t="s">
        <v>3</v>
      </c>
      <c r="B326" s="2" t="s">
        <v>55</v>
      </c>
      <c r="C326" t="e">
        <f t="shared" si="0"/>
        <v>#VALUE!</v>
      </c>
      <c r="D326" t="e">
        <f t="shared" si="1"/>
        <v>#VALUE!</v>
      </c>
      <c r="E326" t="e">
        <f t="shared" si="2"/>
        <v>#VALUE!</v>
      </c>
      <c r="F326" s="3">
        <f t="shared" si="3"/>
        <v>11</v>
      </c>
      <c r="G326" s="3" t="e">
        <f t="shared" si="4"/>
        <v>#VALUE!</v>
      </c>
    </row>
    <row r="327" ht="13.8" spans="1:7">
      <c r="A327" s="1" t="s">
        <v>6</v>
      </c>
      <c r="B327" s="2"/>
      <c r="C327">
        <f t="shared" si="0"/>
        <v>0</v>
      </c>
      <c r="D327">
        <f t="shared" si="1"/>
        <v>0</v>
      </c>
      <c r="E327">
        <f t="shared" si="2"/>
        <v>0</v>
      </c>
      <c r="F327" s="3">
        <f t="shared" si="3"/>
        <v>0</v>
      </c>
      <c r="G327" s="3">
        <f t="shared" si="4"/>
        <v>0</v>
      </c>
    </row>
    <row r="328" ht="66" spans="1:7">
      <c r="A328" s="1" t="s">
        <v>3</v>
      </c>
      <c r="B328" s="2" t="s">
        <v>159</v>
      </c>
      <c r="C328" t="e">
        <f t="shared" si="0"/>
        <v>#VALUE!</v>
      </c>
      <c r="D328" t="e">
        <f t="shared" si="1"/>
        <v>#VALUE!</v>
      </c>
      <c r="E328" t="e">
        <f t="shared" si="2"/>
        <v>#VALUE!</v>
      </c>
      <c r="F328" s="3" t="e">
        <f t="shared" si="3"/>
        <v>#VALUE!</v>
      </c>
      <c r="G328" s="3" t="e">
        <f t="shared" si="4"/>
        <v>#VALUE!</v>
      </c>
    </row>
    <row r="329" ht="13.8" spans="1:7">
      <c r="A329" s="1" t="s">
        <v>6</v>
      </c>
      <c r="B329" s="2"/>
      <c r="C329">
        <f t="shared" si="0"/>
        <v>0</v>
      </c>
      <c r="D329">
        <f t="shared" si="1"/>
        <v>0</v>
      </c>
      <c r="E329">
        <f t="shared" si="2"/>
        <v>0</v>
      </c>
      <c r="F329" s="3">
        <f t="shared" si="3"/>
        <v>0</v>
      </c>
      <c r="G329" s="3">
        <f t="shared" si="4"/>
        <v>0</v>
      </c>
    </row>
    <row r="330" ht="39.6" spans="1:7">
      <c r="A330" s="1" t="s">
        <v>3</v>
      </c>
      <c r="B330" s="2" t="s">
        <v>160</v>
      </c>
      <c r="C330" t="e">
        <f t="shared" si="0"/>
        <v>#VALUE!</v>
      </c>
      <c r="D330" t="e">
        <f t="shared" si="1"/>
        <v>#VALUE!</v>
      </c>
      <c r="E330" t="e">
        <f t="shared" si="2"/>
        <v>#VALUE!</v>
      </c>
      <c r="F330" s="3" t="e">
        <f t="shared" si="3"/>
        <v>#VALUE!</v>
      </c>
      <c r="G330" s="3" t="e">
        <f t="shared" si="4"/>
        <v>#VALUE!</v>
      </c>
    </row>
    <row r="331" ht="13.8" spans="1:7">
      <c r="A331" s="1" t="s">
        <v>6</v>
      </c>
      <c r="B331" s="2"/>
      <c r="C331">
        <f t="shared" si="0"/>
        <v>0</v>
      </c>
      <c r="D331">
        <f t="shared" si="1"/>
        <v>0</v>
      </c>
      <c r="E331">
        <f t="shared" si="2"/>
        <v>0</v>
      </c>
      <c r="F331" s="3">
        <f t="shared" si="3"/>
        <v>0</v>
      </c>
      <c r="G331" s="3">
        <f t="shared" si="4"/>
        <v>0</v>
      </c>
    </row>
    <row r="332" ht="66" spans="1:7">
      <c r="A332" s="1" t="s">
        <v>3</v>
      </c>
      <c r="B332" s="2" t="s">
        <v>161</v>
      </c>
      <c r="C332" t="e">
        <f t="shared" si="0"/>
        <v>#VALUE!</v>
      </c>
      <c r="D332" t="e">
        <f t="shared" si="1"/>
        <v>#VALUE!</v>
      </c>
      <c r="E332" t="e">
        <f t="shared" si="2"/>
        <v>#VALUE!</v>
      </c>
      <c r="F332" s="3" t="e">
        <f t="shared" si="3"/>
        <v>#VALUE!</v>
      </c>
      <c r="G332" s="3" t="e">
        <f t="shared" si="4"/>
        <v>#VALUE!</v>
      </c>
    </row>
    <row r="333" ht="13.8" spans="1:7">
      <c r="A333" s="1" t="s">
        <v>6</v>
      </c>
      <c r="B333" s="2"/>
      <c r="C333">
        <f t="shared" si="0"/>
        <v>0</v>
      </c>
      <c r="D333">
        <f t="shared" si="1"/>
        <v>0</v>
      </c>
      <c r="E333">
        <f t="shared" si="2"/>
        <v>0</v>
      </c>
      <c r="F333" s="3">
        <f t="shared" si="3"/>
        <v>0</v>
      </c>
      <c r="G333" s="3">
        <f t="shared" si="4"/>
        <v>0</v>
      </c>
    </row>
    <row r="334" ht="39.6" spans="1:7">
      <c r="A334" s="1" t="s">
        <v>3</v>
      </c>
      <c r="B334" s="2" t="s">
        <v>162</v>
      </c>
      <c r="C334" t="e">
        <f t="shared" si="0"/>
        <v>#VALUE!</v>
      </c>
      <c r="D334" t="e">
        <f t="shared" si="1"/>
        <v>#VALUE!</v>
      </c>
      <c r="E334" t="e">
        <f t="shared" si="2"/>
        <v>#VALUE!</v>
      </c>
      <c r="F334" s="3" t="e">
        <f t="shared" si="3"/>
        <v>#VALUE!</v>
      </c>
      <c r="G334" s="3" t="e">
        <f t="shared" si="4"/>
        <v>#VALUE!</v>
      </c>
    </row>
    <row r="335" ht="13.8" spans="1:7">
      <c r="A335" s="1" t="s">
        <v>6</v>
      </c>
      <c r="B335" s="2"/>
      <c r="C335">
        <f t="shared" si="0"/>
        <v>0</v>
      </c>
      <c r="D335">
        <f t="shared" si="1"/>
        <v>0</v>
      </c>
      <c r="E335">
        <f t="shared" si="2"/>
        <v>0</v>
      </c>
      <c r="F335" s="3">
        <f t="shared" si="3"/>
        <v>0</v>
      </c>
      <c r="G335" s="3">
        <f t="shared" si="4"/>
        <v>0</v>
      </c>
    </row>
    <row r="336" ht="13.8" spans="1:7">
      <c r="A336" s="1" t="s">
        <v>3</v>
      </c>
      <c r="B336" s="2" t="s">
        <v>163</v>
      </c>
      <c r="C336" t="e">
        <f t="shared" si="0"/>
        <v>#VALUE!</v>
      </c>
      <c r="D336" t="e">
        <f t="shared" si="1"/>
        <v>#VALUE!</v>
      </c>
      <c r="E336" t="e">
        <f t="shared" si="2"/>
        <v>#VALUE!</v>
      </c>
      <c r="F336" s="3" t="e">
        <f t="shared" si="3"/>
        <v>#VALUE!</v>
      </c>
      <c r="G336" s="3" t="e">
        <f t="shared" si="4"/>
        <v>#VALUE!</v>
      </c>
    </row>
    <row r="337" ht="13.8" spans="1:7">
      <c r="A337" s="1" t="s">
        <v>6</v>
      </c>
      <c r="B337" s="2"/>
      <c r="C337">
        <f t="shared" si="0"/>
        <v>0</v>
      </c>
      <c r="D337">
        <f t="shared" si="1"/>
        <v>0</v>
      </c>
      <c r="E337">
        <f t="shared" si="2"/>
        <v>0</v>
      </c>
      <c r="F337" s="3">
        <f t="shared" si="3"/>
        <v>0</v>
      </c>
      <c r="G337" s="3">
        <f t="shared" si="4"/>
        <v>0</v>
      </c>
    </row>
    <row r="338" ht="13.8" spans="1:7">
      <c r="A338" s="1" t="s">
        <v>6</v>
      </c>
      <c r="B338" s="2"/>
      <c r="C338">
        <f t="shared" si="0"/>
        <v>0</v>
      </c>
      <c r="D338">
        <f t="shared" si="1"/>
        <v>0</v>
      </c>
      <c r="E338">
        <f t="shared" si="2"/>
        <v>0</v>
      </c>
      <c r="F338" s="3">
        <f t="shared" si="3"/>
        <v>0</v>
      </c>
      <c r="G338" s="3">
        <f t="shared" si="4"/>
        <v>0</v>
      </c>
    </row>
    <row r="339" ht="13.8" spans="1:7">
      <c r="A339" s="1" t="s">
        <v>6</v>
      </c>
      <c r="B339" s="2"/>
      <c r="C339">
        <f t="shared" si="0"/>
        <v>0</v>
      </c>
      <c r="D339">
        <f t="shared" si="1"/>
        <v>0</v>
      </c>
      <c r="E339">
        <f t="shared" si="2"/>
        <v>0</v>
      </c>
      <c r="F339" s="3">
        <f t="shared" si="3"/>
        <v>0</v>
      </c>
      <c r="G339" s="3">
        <f t="shared" si="4"/>
        <v>0</v>
      </c>
    </row>
    <row r="340" ht="39.6" spans="1:7">
      <c r="A340" s="1" t="s">
        <v>3</v>
      </c>
      <c r="B340" s="2" t="s">
        <v>55</v>
      </c>
      <c r="C340" t="e">
        <f t="shared" si="0"/>
        <v>#VALUE!</v>
      </c>
      <c r="D340" t="e">
        <f t="shared" si="1"/>
        <v>#VALUE!</v>
      </c>
      <c r="E340" t="e">
        <f t="shared" si="2"/>
        <v>#VALUE!</v>
      </c>
      <c r="F340" s="3">
        <f t="shared" si="3"/>
        <v>11</v>
      </c>
      <c r="G340" s="3" t="e">
        <f t="shared" si="4"/>
        <v>#VALUE!</v>
      </c>
    </row>
    <row r="341" ht="13.8" spans="1:7">
      <c r="A341" s="1" t="s">
        <v>6</v>
      </c>
      <c r="B341" s="2"/>
      <c r="C341">
        <f t="shared" si="0"/>
        <v>0</v>
      </c>
      <c r="D341">
        <f t="shared" si="1"/>
        <v>0</v>
      </c>
      <c r="E341">
        <f t="shared" si="2"/>
        <v>0</v>
      </c>
      <c r="F341" s="3">
        <f t="shared" si="3"/>
        <v>0</v>
      </c>
      <c r="G341" s="3">
        <f t="shared" si="4"/>
        <v>0</v>
      </c>
    </row>
    <row r="342" ht="26.4" spans="1:7">
      <c r="A342" s="1" t="s">
        <v>3</v>
      </c>
      <c r="B342" s="2" t="s">
        <v>164</v>
      </c>
      <c r="C342" t="e">
        <f t="shared" si="0"/>
        <v>#VALUE!</v>
      </c>
      <c r="D342" t="e">
        <f t="shared" si="1"/>
        <v>#VALUE!</v>
      </c>
      <c r="E342" t="e">
        <f t="shared" si="2"/>
        <v>#VALUE!</v>
      </c>
      <c r="F342" s="3" t="e">
        <f t="shared" si="3"/>
        <v>#VALUE!</v>
      </c>
      <c r="G342" s="3" t="e">
        <f t="shared" si="4"/>
        <v>#VALUE!</v>
      </c>
    </row>
    <row r="343" ht="13.8" spans="1:7">
      <c r="A343" s="1" t="s">
        <v>6</v>
      </c>
      <c r="B343" s="2"/>
      <c r="C343">
        <f t="shared" si="0"/>
        <v>0</v>
      </c>
      <c r="D343">
        <f t="shared" si="1"/>
        <v>0</v>
      </c>
      <c r="E343">
        <f t="shared" si="2"/>
        <v>0</v>
      </c>
      <c r="F343" s="3">
        <f t="shared" si="3"/>
        <v>0</v>
      </c>
      <c r="G343" s="3">
        <f t="shared" si="4"/>
        <v>0</v>
      </c>
    </row>
    <row r="344" ht="26.4" spans="1:7">
      <c r="A344" s="1" t="s">
        <v>3</v>
      </c>
      <c r="B344" s="2" t="s">
        <v>165</v>
      </c>
      <c r="C344" t="e">
        <f t="shared" si="0"/>
        <v>#VALUE!</v>
      </c>
      <c r="D344" t="e">
        <f t="shared" si="1"/>
        <v>#VALUE!</v>
      </c>
      <c r="E344" t="e">
        <f t="shared" si="2"/>
        <v>#VALUE!</v>
      </c>
      <c r="F344" s="3" t="e">
        <f t="shared" si="3"/>
        <v>#VALUE!</v>
      </c>
      <c r="G344" s="3" t="e">
        <f t="shared" si="4"/>
        <v>#VALUE!</v>
      </c>
    </row>
    <row r="345" ht="13.8" spans="1:7">
      <c r="A345" s="1" t="s">
        <v>6</v>
      </c>
      <c r="B345" s="2"/>
      <c r="C345">
        <f t="shared" si="0"/>
        <v>0</v>
      </c>
      <c r="D345">
        <f t="shared" si="1"/>
        <v>0</v>
      </c>
      <c r="E345">
        <f t="shared" si="2"/>
        <v>0</v>
      </c>
      <c r="F345" s="3">
        <f t="shared" si="3"/>
        <v>0</v>
      </c>
      <c r="G345" s="3">
        <f t="shared" si="4"/>
        <v>0</v>
      </c>
    </row>
    <row r="346" ht="26.4" spans="1:7">
      <c r="A346" s="1" t="s">
        <v>3</v>
      </c>
      <c r="B346" s="2" t="s">
        <v>166</v>
      </c>
      <c r="C346" t="e">
        <f t="shared" si="0"/>
        <v>#VALUE!</v>
      </c>
      <c r="D346" t="e">
        <f t="shared" si="1"/>
        <v>#VALUE!</v>
      </c>
      <c r="E346" t="e">
        <f t="shared" si="2"/>
        <v>#VALUE!</v>
      </c>
      <c r="F346" s="3" t="e">
        <f t="shared" si="3"/>
        <v>#VALUE!</v>
      </c>
      <c r="G346" s="3" t="e">
        <f t="shared" si="4"/>
        <v>#VALUE!</v>
      </c>
    </row>
    <row r="347" ht="13.8" spans="1:7">
      <c r="A347" s="1" t="s">
        <v>6</v>
      </c>
      <c r="B347" s="2"/>
      <c r="C347">
        <f t="shared" si="0"/>
        <v>0</v>
      </c>
      <c r="D347">
        <f t="shared" si="1"/>
        <v>0</v>
      </c>
      <c r="E347">
        <f t="shared" si="2"/>
        <v>0</v>
      </c>
      <c r="F347" s="3">
        <f t="shared" si="3"/>
        <v>0</v>
      </c>
      <c r="G347" s="3">
        <f t="shared" si="4"/>
        <v>0</v>
      </c>
    </row>
    <row r="348" ht="39.6" spans="1:7">
      <c r="A348" s="1" t="s">
        <v>3</v>
      </c>
      <c r="B348" s="2" t="s">
        <v>55</v>
      </c>
      <c r="C348" t="e">
        <f t="shared" si="0"/>
        <v>#VALUE!</v>
      </c>
      <c r="D348" t="e">
        <f t="shared" si="1"/>
        <v>#VALUE!</v>
      </c>
      <c r="E348" t="e">
        <f t="shared" si="2"/>
        <v>#VALUE!</v>
      </c>
      <c r="F348" s="3">
        <f t="shared" si="3"/>
        <v>11</v>
      </c>
      <c r="G348" s="3" t="e">
        <f t="shared" si="4"/>
        <v>#VALUE!</v>
      </c>
    </row>
    <row r="349" ht="13.8" spans="1:7">
      <c r="A349" s="1" t="s">
        <v>6</v>
      </c>
      <c r="B349" s="2"/>
      <c r="C349">
        <f t="shared" si="0"/>
        <v>0</v>
      </c>
      <c r="D349">
        <f t="shared" si="1"/>
        <v>0</v>
      </c>
      <c r="E349">
        <f t="shared" si="2"/>
        <v>0</v>
      </c>
      <c r="F349" s="3">
        <f t="shared" si="3"/>
        <v>0</v>
      </c>
      <c r="G349" s="3">
        <f t="shared" si="4"/>
        <v>0</v>
      </c>
    </row>
    <row r="350" ht="13.8" spans="1:7">
      <c r="A350" s="1" t="s">
        <v>6</v>
      </c>
      <c r="B350" s="2"/>
      <c r="C350">
        <f t="shared" si="0"/>
        <v>0</v>
      </c>
      <c r="D350">
        <f t="shared" si="1"/>
        <v>0</v>
      </c>
      <c r="E350">
        <f t="shared" si="2"/>
        <v>0</v>
      </c>
      <c r="F350" s="3">
        <f t="shared" si="3"/>
        <v>0</v>
      </c>
      <c r="G350" s="3">
        <f t="shared" si="4"/>
        <v>0</v>
      </c>
    </row>
    <row r="351" ht="26.4" spans="1:7">
      <c r="A351" s="1" t="s">
        <v>3</v>
      </c>
      <c r="B351" s="2" t="s">
        <v>167</v>
      </c>
      <c r="C351" t="e">
        <f t="shared" si="0"/>
        <v>#VALUE!</v>
      </c>
      <c r="D351" t="e">
        <f t="shared" si="1"/>
        <v>#VALUE!</v>
      </c>
      <c r="E351">
        <f t="shared" si="2"/>
        <v>1</v>
      </c>
      <c r="F351" s="3" t="e">
        <f t="shared" si="3"/>
        <v>#VALUE!</v>
      </c>
      <c r="G351" s="3" t="e">
        <f t="shared" si="4"/>
        <v>#VALUE!</v>
      </c>
    </row>
    <row r="352" ht="13.8" spans="1:7">
      <c r="A352" s="1" t="s">
        <v>6</v>
      </c>
      <c r="B352" s="2"/>
      <c r="C352">
        <f t="shared" si="0"/>
        <v>0</v>
      </c>
      <c r="D352">
        <f t="shared" si="1"/>
        <v>0</v>
      </c>
      <c r="E352">
        <f t="shared" si="2"/>
        <v>0</v>
      </c>
      <c r="F352" s="3">
        <f t="shared" si="3"/>
        <v>0</v>
      </c>
      <c r="G352" s="3">
        <f t="shared" si="4"/>
        <v>0</v>
      </c>
    </row>
    <row r="353" ht="39.6" spans="1:7">
      <c r="A353" s="1" t="s">
        <v>3</v>
      </c>
      <c r="B353" s="2" t="s">
        <v>168</v>
      </c>
      <c r="C353" t="e">
        <f t="shared" si="0"/>
        <v>#VALUE!</v>
      </c>
      <c r="D353" t="e">
        <f t="shared" si="1"/>
        <v>#VALUE!</v>
      </c>
      <c r="E353" t="e">
        <f t="shared" si="2"/>
        <v>#VALUE!</v>
      </c>
      <c r="F353" s="3" t="e">
        <f t="shared" si="3"/>
        <v>#VALUE!</v>
      </c>
      <c r="G353" s="3" t="e">
        <f t="shared" si="4"/>
        <v>#VALUE!</v>
      </c>
    </row>
    <row r="354" ht="13.8" spans="1:7">
      <c r="A354" s="1" t="s">
        <v>6</v>
      </c>
      <c r="B354" s="2"/>
      <c r="C354">
        <f t="shared" si="0"/>
        <v>0</v>
      </c>
      <c r="D354">
        <f t="shared" si="1"/>
        <v>0</v>
      </c>
      <c r="E354">
        <f t="shared" si="2"/>
        <v>0</v>
      </c>
      <c r="F354" s="3">
        <f t="shared" si="3"/>
        <v>0</v>
      </c>
      <c r="G354" s="3">
        <f t="shared" si="4"/>
        <v>0</v>
      </c>
    </row>
    <row r="355" ht="39.6" spans="1:7">
      <c r="A355" s="1" t="s">
        <v>3</v>
      </c>
      <c r="B355" s="2" t="s">
        <v>55</v>
      </c>
      <c r="C355" t="e">
        <f t="shared" si="0"/>
        <v>#VALUE!</v>
      </c>
      <c r="D355" t="e">
        <f t="shared" si="1"/>
        <v>#VALUE!</v>
      </c>
      <c r="E355" t="e">
        <f t="shared" si="2"/>
        <v>#VALUE!</v>
      </c>
      <c r="F355" s="3">
        <f t="shared" si="3"/>
        <v>11</v>
      </c>
      <c r="G355" s="3" t="e">
        <f t="shared" si="4"/>
        <v>#VALUE!</v>
      </c>
    </row>
    <row r="356" ht="13.8" spans="1:7">
      <c r="A356" s="1" t="s">
        <v>6</v>
      </c>
      <c r="B356" s="2"/>
      <c r="C356">
        <f t="shared" si="0"/>
        <v>0</v>
      </c>
      <c r="D356">
        <f t="shared" si="1"/>
        <v>0</v>
      </c>
      <c r="E356">
        <f t="shared" si="2"/>
        <v>0</v>
      </c>
      <c r="F356" s="3">
        <f t="shared" si="3"/>
        <v>0</v>
      </c>
      <c r="G356" s="3">
        <f t="shared" si="4"/>
        <v>0</v>
      </c>
    </row>
    <row r="357" ht="26.4" spans="1:7">
      <c r="A357" s="1" t="s">
        <v>3</v>
      </c>
      <c r="B357" s="2" t="s">
        <v>70</v>
      </c>
      <c r="C357" t="e">
        <f t="shared" si="0"/>
        <v>#VALUE!</v>
      </c>
      <c r="D357" t="e">
        <f t="shared" si="1"/>
        <v>#VALUE!</v>
      </c>
      <c r="E357" t="e">
        <f t="shared" si="2"/>
        <v>#VALUE!</v>
      </c>
      <c r="F357" s="3" t="e">
        <f t="shared" si="3"/>
        <v>#VALUE!</v>
      </c>
      <c r="G357" s="3" t="e">
        <f t="shared" si="4"/>
        <v>#VALUE!</v>
      </c>
    </row>
    <row r="358" ht="13.8" spans="1:7">
      <c r="A358" s="1" t="s">
        <v>6</v>
      </c>
      <c r="B358" s="2"/>
      <c r="C358">
        <f t="shared" si="0"/>
        <v>0</v>
      </c>
      <c r="D358">
        <f t="shared" si="1"/>
        <v>0</v>
      </c>
      <c r="E358">
        <f t="shared" si="2"/>
        <v>0</v>
      </c>
      <c r="F358" s="3">
        <f t="shared" si="3"/>
        <v>0</v>
      </c>
      <c r="G358" s="3">
        <f t="shared" si="4"/>
        <v>0</v>
      </c>
    </row>
    <row r="359" ht="26.4" spans="1:7">
      <c r="A359" s="1" t="s">
        <v>3</v>
      </c>
      <c r="B359" s="2" t="s">
        <v>169</v>
      </c>
      <c r="C359" t="e">
        <f t="shared" si="0"/>
        <v>#VALUE!</v>
      </c>
      <c r="D359" t="e">
        <f t="shared" si="1"/>
        <v>#VALUE!</v>
      </c>
      <c r="E359" t="e">
        <f t="shared" si="2"/>
        <v>#VALUE!</v>
      </c>
      <c r="F359" s="3" t="e">
        <f t="shared" si="3"/>
        <v>#VALUE!</v>
      </c>
      <c r="G359" s="3" t="e">
        <f t="shared" si="4"/>
        <v>#VALUE!</v>
      </c>
    </row>
    <row r="360" ht="13.8" spans="1:7">
      <c r="A360" s="1" t="s">
        <v>6</v>
      </c>
      <c r="B360" s="2"/>
      <c r="C360">
        <f t="shared" si="0"/>
        <v>0</v>
      </c>
      <c r="D360">
        <f t="shared" si="1"/>
        <v>0</v>
      </c>
      <c r="E360">
        <f t="shared" si="2"/>
        <v>0</v>
      </c>
      <c r="F360" s="3">
        <f t="shared" si="3"/>
        <v>0</v>
      </c>
      <c r="G360" s="3">
        <f t="shared" si="4"/>
        <v>0</v>
      </c>
    </row>
    <row r="361" ht="26.4" spans="1:7">
      <c r="A361" s="1" t="s">
        <v>3</v>
      </c>
      <c r="B361" s="2" t="s">
        <v>170</v>
      </c>
      <c r="C361" t="e">
        <f t="shared" si="0"/>
        <v>#VALUE!</v>
      </c>
      <c r="D361" t="e">
        <f t="shared" si="1"/>
        <v>#VALUE!</v>
      </c>
      <c r="E361" t="e">
        <f t="shared" si="2"/>
        <v>#VALUE!</v>
      </c>
      <c r="F361" s="3" t="e">
        <f t="shared" si="3"/>
        <v>#VALUE!</v>
      </c>
      <c r="G361" s="3" t="e">
        <f t="shared" si="4"/>
        <v>#VALUE!</v>
      </c>
    </row>
    <row r="362" ht="13.8" spans="1:7">
      <c r="A362" s="1" t="s">
        <v>6</v>
      </c>
      <c r="B362" s="2"/>
      <c r="C362">
        <f t="shared" si="0"/>
        <v>0</v>
      </c>
      <c r="D362">
        <f t="shared" si="1"/>
        <v>0</v>
      </c>
      <c r="E362">
        <f t="shared" si="2"/>
        <v>0</v>
      </c>
      <c r="F362" s="3">
        <f t="shared" si="3"/>
        <v>0</v>
      </c>
      <c r="G362" s="3">
        <f t="shared" si="4"/>
        <v>0</v>
      </c>
    </row>
    <row r="363" ht="13.8" spans="1:7">
      <c r="A363" s="1" t="s">
        <v>6</v>
      </c>
      <c r="B363" s="2"/>
      <c r="C363">
        <f t="shared" si="0"/>
        <v>0</v>
      </c>
      <c r="D363">
        <f t="shared" si="1"/>
        <v>0</v>
      </c>
      <c r="E363">
        <f t="shared" si="2"/>
        <v>0</v>
      </c>
      <c r="F363" s="3">
        <f t="shared" si="3"/>
        <v>0</v>
      </c>
      <c r="G363" s="3">
        <f t="shared" si="4"/>
        <v>0</v>
      </c>
    </row>
    <row r="364" ht="39.6" spans="1:7">
      <c r="A364" s="1" t="s">
        <v>3</v>
      </c>
      <c r="B364" s="2" t="s">
        <v>171</v>
      </c>
      <c r="C364" t="e">
        <f t="shared" si="0"/>
        <v>#VALUE!</v>
      </c>
      <c r="D364" t="e">
        <f t="shared" si="1"/>
        <v>#VALUE!</v>
      </c>
      <c r="E364" t="e">
        <f t="shared" si="2"/>
        <v>#VALUE!</v>
      </c>
      <c r="F364" s="3" t="e">
        <f t="shared" si="3"/>
        <v>#VALUE!</v>
      </c>
      <c r="G364" s="3" t="e">
        <f t="shared" si="4"/>
        <v>#VALUE!</v>
      </c>
    </row>
    <row r="365" ht="13.8" spans="1:7">
      <c r="A365" s="1" t="s">
        <v>6</v>
      </c>
      <c r="B365" s="2"/>
      <c r="C365">
        <f t="shared" si="0"/>
        <v>0</v>
      </c>
      <c r="D365">
        <f t="shared" si="1"/>
        <v>0</v>
      </c>
      <c r="E365">
        <f t="shared" si="2"/>
        <v>0</v>
      </c>
      <c r="F365" s="3">
        <f t="shared" si="3"/>
        <v>0</v>
      </c>
      <c r="G365" s="3">
        <f t="shared" si="4"/>
        <v>0</v>
      </c>
    </row>
    <row r="366" ht="145.2" spans="1:7">
      <c r="A366" s="1" t="s">
        <v>3</v>
      </c>
      <c r="B366" s="2" t="s">
        <v>172</v>
      </c>
      <c r="C366" t="e">
        <f t="shared" si="0"/>
        <v>#VALUE!</v>
      </c>
      <c r="D366" t="e">
        <f t="shared" si="1"/>
        <v>#VALUE!</v>
      </c>
      <c r="E366" t="e">
        <f t="shared" si="2"/>
        <v>#VALUE!</v>
      </c>
      <c r="F366" s="3" t="e">
        <f t="shared" si="3"/>
        <v>#VALUE!</v>
      </c>
      <c r="G366" s="3" t="e">
        <f t="shared" si="4"/>
        <v>#VALUE!</v>
      </c>
    </row>
    <row r="367" ht="13.8" spans="1:7">
      <c r="A367" s="1" t="s">
        <v>6</v>
      </c>
      <c r="B367" s="2"/>
      <c r="C367">
        <f t="shared" si="0"/>
        <v>0</v>
      </c>
      <c r="D367">
        <f t="shared" si="1"/>
        <v>0</v>
      </c>
      <c r="E367">
        <f t="shared" si="2"/>
        <v>0</v>
      </c>
      <c r="F367" s="3">
        <f t="shared" si="3"/>
        <v>0</v>
      </c>
      <c r="G367" s="3">
        <f t="shared" si="4"/>
        <v>0</v>
      </c>
    </row>
    <row r="368" ht="13.8" spans="1:7">
      <c r="A368" s="1" t="s">
        <v>6</v>
      </c>
      <c r="B368" s="2"/>
      <c r="C368">
        <f t="shared" si="0"/>
        <v>0</v>
      </c>
      <c r="D368">
        <f t="shared" si="1"/>
        <v>0</v>
      </c>
      <c r="E368">
        <f t="shared" si="2"/>
        <v>0</v>
      </c>
      <c r="F368" s="3">
        <f t="shared" si="3"/>
        <v>0</v>
      </c>
      <c r="G368" s="3">
        <f t="shared" si="4"/>
        <v>0</v>
      </c>
    </row>
    <row r="369" ht="79.2" spans="1:7">
      <c r="A369" s="1" t="s">
        <v>3</v>
      </c>
      <c r="B369" s="2" t="s">
        <v>173</v>
      </c>
      <c r="C369" t="e">
        <f t="shared" si="0"/>
        <v>#VALUE!</v>
      </c>
      <c r="D369" t="e">
        <f t="shared" si="1"/>
        <v>#VALUE!</v>
      </c>
      <c r="E369" t="e">
        <f t="shared" si="2"/>
        <v>#VALUE!</v>
      </c>
      <c r="F369" s="3" t="e">
        <f t="shared" si="3"/>
        <v>#VALUE!</v>
      </c>
      <c r="G369" s="3" t="e">
        <f t="shared" si="4"/>
        <v>#VALUE!</v>
      </c>
    </row>
    <row r="370" ht="13.8" spans="1:7">
      <c r="A370" s="1" t="s">
        <v>6</v>
      </c>
      <c r="B370" s="2"/>
      <c r="C370">
        <f t="shared" si="0"/>
        <v>0</v>
      </c>
      <c r="D370">
        <f t="shared" si="1"/>
        <v>0</v>
      </c>
      <c r="E370">
        <f t="shared" si="2"/>
        <v>0</v>
      </c>
      <c r="F370" s="3">
        <f t="shared" si="3"/>
        <v>0</v>
      </c>
      <c r="G370" s="3">
        <f t="shared" si="4"/>
        <v>0</v>
      </c>
    </row>
    <row r="371" ht="211.2" spans="1:7">
      <c r="A371" s="1" t="s">
        <v>3</v>
      </c>
      <c r="B371" s="2" t="s">
        <v>174</v>
      </c>
      <c r="C371" t="e">
        <f t="shared" si="0"/>
        <v>#VALUE!</v>
      </c>
      <c r="D371" t="e">
        <f t="shared" si="1"/>
        <v>#VALUE!</v>
      </c>
      <c r="E371" t="e">
        <f t="shared" si="2"/>
        <v>#VALUE!</v>
      </c>
      <c r="F371" s="3" t="e">
        <f t="shared" si="3"/>
        <v>#VALUE!</v>
      </c>
      <c r="G371" s="3" t="e">
        <f t="shared" si="4"/>
        <v>#VALUE!</v>
      </c>
    </row>
    <row r="372" ht="13.8" spans="1:7">
      <c r="A372" s="1" t="s">
        <v>6</v>
      </c>
      <c r="B372" s="2"/>
      <c r="C372">
        <f t="shared" si="0"/>
        <v>0</v>
      </c>
      <c r="D372">
        <f t="shared" si="1"/>
        <v>0</v>
      </c>
      <c r="E372">
        <f t="shared" si="2"/>
        <v>0</v>
      </c>
      <c r="F372" s="3">
        <f t="shared" si="3"/>
        <v>0</v>
      </c>
      <c r="G372" s="3">
        <f t="shared" si="4"/>
        <v>0</v>
      </c>
    </row>
    <row r="373" ht="26.4" spans="1:7">
      <c r="A373" s="1" t="s">
        <v>3</v>
      </c>
      <c r="B373" s="2" t="s">
        <v>175</v>
      </c>
      <c r="C373" t="e">
        <f t="shared" si="0"/>
        <v>#VALUE!</v>
      </c>
      <c r="D373" t="e">
        <f t="shared" si="1"/>
        <v>#VALUE!</v>
      </c>
      <c r="E373" t="e">
        <f t="shared" si="2"/>
        <v>#VALUE!</v>
      </c>
      <c r="F373" s="3" t="e">
        <f t="shared" si="3"/>
        <v>#VALUE!</v>
      </c>
      <c r="G373" s="3" t="e">
        <f t="shared" si="4"/>
        <v>#VALUE!</v>
      </c>
    </row>
    <row r="374" ht="13.8" spans="1:7">
      <c r="A374" s="1" t="s">
        <v>6</v>
      </c>
      <c r="B374" s="2"/>
      <c r="C374">
        <f t="shared" si="0"/>
        <v>0</v>
      </c>
      <c r="D374">
        <f t="shared" si="1"/>
        <v>0</v>
      </c>
      <c r="E374">
        <f t="shared" si="2"/>
        <v>0</v>
      </c>
      <c r="F374" s="3">
        <f t="shared" si="3"/>
        <v>0</v>
      </c>
      <c r="G374" s="3">
        <f t="shared" si="4"/>
        <v>0</v>
      </c>
    </row>
    <row r="375" ht="13.8" spans="1:7">
      <c r="A375" s="1" t="s">
        <v>3</v>
      </c>
      <c r="B375" s="2" t="s">
        <v>176</v>
      </c>
      <c r="C375" t="e">
        <f t="shared" si="0"/>
        <v>#VALUE!</v>
      </c>
      <c r="D375" t="e">
        <f t="shared" si="1"/>
        <v>#VALUE!</v>
      </c>
      <c r="E375" t="e">
        <f t="shared" si="2"/>
        <v>#VALUE!</v>
      </c>
      <c r="F375" s="3" t="e">
        <f t="shared" si="3"/>
        <v>#VALUE!</v>
      </c>
      <c r="G375" s="3" t="e">
        <f t="shared" si="4"/>
        <v>#VALUE!</v>
      </c>
    </row>
    <row r="376" ht="13.8" spans="1:7">
      <c r="A376" s="1" t="s">
        <v>6</v>
      </c>
      <c r="B376" s="2"/>
      <c r="C376">
        <f t="shared" si="0"/>
        <v>0</v>
      </c>
      <c r="D376">
        <f t="shared" si="1"/>
        <v>0</v>
      </c>
      <c r="E376">
        <f t="shared" si="2"/>
        <v>0</v>
      </c>
      <c r="F376" s="3">
        <f t="shared" si="3"/>
        <v>0</v>
      </c>
      <c r="G376" s="3">
        <f t="shared" si="4"/>
        <v>0</v>
      </c>
    </row>
    <row r="377" ht="13.8" spans="1:7">
      <c r="A377" s="1" t="s">
        <v>3</v>
      </c>
      <c r="B377" s="2" t="s">
        <v>177</v>
      </c>
      <c r="C377" t="e">
        <f t="shared" si="0"/>
        <v>#VALUE!</v>
      </c>
      <c r="D377" t="e">
        <f t="shared" si="1"/>
        <v>#VALUE!</v>
      </c>
      <c r="E377" t="e">
        <f t="shared" si="2"/>
        <v>#VALUE!</v>
      </c>
      <c r="F377" s="3" t="e">
        <f t="shared" si="3"/>
        <v>#VALUE!</v>
      </c>
      <c r="G377" s="3" t="e">
        <f t="shared" si="4"/>
        <v>#VALUE!</v>
      </c>
    </row>
    <row r="378" ht="13.8" spans="1:7">
      <c r="A378" s="1" t="s">
        <v>6</v>
      </c>
      <c r="B378" s="2"/>
      <c r="C378">
        <f t="shared" si="0"/>
        <v>0</v>
      </c>
      <c r="D378">
        <f t="shared" si="1"/>
        <v>0</v>
      </c>
      <c r="E378">
        <f t="shared" si="2"/>
        <v>0</v>
      </c>
      <c r="F378" s="3">
        <f t="shared" si="3"/>
        <v>0</v>
      </c>
      <c r="G378" s="3">
        <f t="shared" si="4"/>
        <v>0</v>
      </c>
    </row>
    <row r="379" ht="39.6" spans="1:7">
      <c r="A379" s="1" t="s">
        <v>3</v>
      </c>
      <c r="B379" s="2" t="s">
        <v>55</v>
      </c>
      <c r="C379" t="e">
        <f t="shared" si="0"/>
        <v>#VALUE!</v>
      </c>
      <c r="D379" t="e">
        <f t="shared" si="1"/>
        <v>#VALUE!</v>
      </c>
      <c r="E379" t="e">
        <f t="shared" si="2"/>
        <v>#VALUE!</v>
      </c>
      <c r="F379" s="3">
        <f t="shared" si="3"/>
        <v>11</v>
      </c>
      <c r="G379" s="3" t="e">
        <f t="shared" si="4"/>
        <v>#VALUE!</v>
      </c>
    </row>
    <row r="380" ht="13.8" spans="1:7">
      <c r="A380" s="1" t="s">
        <v>6</v>
      </c>
      <c r="B380" s="2"/>
      <c r="C380">
        <f t="shared" si="0"/>
        <v>0</v>
      </c>
      <c r="D380">
        <f t="shared" si="1"/>
        <v>0</v>
      </c>
      <c r="E380">
        <f t="shared" si="2"/>
        <v>0</v>
      </c>
      <c r="F380" s="3">
        <f t="shared" si="3"/>
        <v>0</v>
      </c>
      <c r="G380" s="3">
        <f t="shared" si="4"/>
        <v>0</v>
      </c>
    </row>
    <row r="381" ht="39.6" spans="1:7">
      <c r="A381" s="1" t="s">
        <v>3</v>
      </c>
      <c r="B381" s="2" t="s">
        <v>178</v>
      </c>
      <c r="C381" t="e">
        <f t="shared" si="0"/>
        <v>#VALUE!</v>
      </c>
      <c r="D381" t="e">
        <f t="shared" si="1"/>
        <v>#VALUE!</v>
      </c>
      <c r="E381" t="e">
        <f t="shared" si="2"/>
        <v>#VALUE!</v>
      </c>
      <c r="F381" s="3" t="e">
        <f t="shared" si="3"/>
        <v>#VALUE!</v>
      </c>
      <c r="G381" s="3" t="e">
        <f t="shared" si="4"/>
        <v>#VALUE!</v>
      </c>
    </row>
    <row r="382" ht="13.8" spans="1:7">
      <c r="A382" s="1" t="s">
        <v>6</v>
      </c>
      <c r="B382" s="2"/>
      <c r="C382">
        <f t="shared" si="0"/>
        <v>0</v>
      </c>
      <c r="D382">
        <f t="shared" si="1"/>
        <v>0</v>
      </c>
      <c r="E382">
        <f t="shared" si="2"/>
        <v>0</v>
      </c>
      <c r="F382" s="3">
        <f t="shared" si="3"/>
        <v>0</v>
      </c>
      <c r="G382" s="3">
        <f t="shared" si="4"/>
        <v>0</v>
      </c>
    </row>
    <row r="383" ht="13.8" spans="1:7">
      <c r="A383" s="1" t="s">
        <v>6</v>
      </c>
      <c r="B383" s="2"/>
      <c r="C383">
        <f t="shared" si="0"/>
        <v>0</v>
      </c>
      <c r="D383">
        <f t="shared" si="1"/>
        <v>0</v>
      </c>
      <c r="E383">
        <f t="shared" si="2"/>
        <v>0</v>
      </c>
      <c r="F383" s="3">
        <f t="shared" si="3"/>
        <v>0</v>
      </c>
      <c r="G383" s="3">
        <f t="shared" si="4"/>
        <v>0</v>
      </c>
    </row>
    <row r="384" ht="13.8" spans="1:7">
      <c r="A384" s="1" t="s">
        <v>6</v>
      </c>
      <c r="B384" s="2"/>
      <c r="C384">
        <f t="shared" si="0"/>
        <v>0</v>
      </c>
      <c r="D384">
        <f t="shared" si="1"/>
        <v>0</v>
      </c>
      <c r="E384">
        <f t="shared" si="2"/>
        <v>0</v>
      </c>
      <c r="F384" s="3">
        <f t="shared" si="3"/>
        <v>0</v>
      </c>
      <c r="G384" s="3">
        <f t="shared" si="4"/>
        <v>0</v>
      </c>
    </row>
    <row r="385" ht="39.6" spans="1:7">
      <c r="A385" s="1" t="s">
        <v>3</v>
      </c>
      <c r="B385" s="2" t="s">
        <v>89</v>
      </c>
      <c r="C385" t="e">
        <f t="shared" si="0"/>
        <v>#VALUE!</v>
      </c>
      <c r="D385" t="e">
        <f t="shared" si="1"/>
        <v>#VALUE!</v>
      </c>
      <c r="E385" t="e">
        <f t="shared" si="2"/>
        <v>#VALUE!</v>
      </c>
      <c r="F385" s="3" t="e">
        <f t="shared" si="3"/>
        <v>#VALUE!</v>
      </c>
      <c r="G385" s="3" t="e">
        <f t="shared" si="4"/>
        <v>#VALUE!</v>
      </c>
    </row>
    <row r="386" ht="13.8" spans="1:7">
      <c r="A386" s="1" t="s">
        <v>6</v>
      </c>
      <c r="B386" s="2"/>
      <c r="C386">
        <f t="shared" si="0"/>
        <v>0</v>
      </c>
      <c r="D386">
        <f t="shared" si="1"/>
        <v>0</v>
      </c>
      <c r="E386">
        <f t="shared" si="2"/>
        <v>0</v>
      </c>
      <c r="F386" s="3">
        <f t="shared" si="3"/>
        <v>0</v>
      </c>
      <c r="G386" s="3">
        <f t="shared" si="4"/>
        <v>0</v>
      </c>
    </row>
    <row r="387" ht="13.8" spans="1:7">
      <c r="A387" s="1" t="s">
        <v>6</v>
      </c>
      <c r="B387" s="2"/>
      <c r="C387">
        <f t="shared" si="0"/>
        <v>0</v>
      </c>
      <c r="D387">
        <f t="shared" si="1"/>
        <v>0</v>
      </c>
      <c r="E387">
        <f t="shared" si="2"/>
        <v>0</v>
      </c>
      <c r="F387" s="3">
        <f t="shared" si="3"/>
        <v>0</v>
      </c>
      <c r="G387" s="3">
        <f t="shared" si="4"/>
        <v>0</v>
      </c>
    </row>
    <row r="388" ht="39.6" spans="1:7">
      <c r="A388" s="1" t="s">
        <v>3</v>
      </c>
      <c r="B388" s="2" t="s">
        <v>179</v>
      </c>
      <c r="C388" t="e">
        <f t="shared" si="0"/>
        <v>#VALUE!</v>
      </c>
      <c r="D388" t="e">
        <f t="shared" si="1"/>
        <v>#VALUE!</v>
      </c>
      <c r="E388" t="e">
        <f t="shared" si="2"/>
        <v>#VALUE!</v>
      </c>
      <c r="F388" s="3" t="e">
        <f t="shared" si="3"/>
        <v>#VALUE!</v>
      </c>
      <c r="G388" s="3" t="e">
        <f t="shared" si="4"/>
        <v>#VALUE!</v>
      </c>
    </row>
    <row r="389" ht="13.8" spans="1:7">
      <c r="A389" s="1" t="s">
        <v>6</v>
      </c>
      <c r="B389" s="2"/>
      <c r="C389">
        <f t="shared" si="0"/>
        <v>0</v>
      </c>
      <c r="D389">
        <f t="shared" si="1"/>
        <v>0</v>
      </c>
      <c r="E389">
        <f t="shared" si="2"/>
        <v>0</v>
      </c>
      <c r="F389" s="3">
        <f t="shared" si="3"/>
        <v>0</v>
      </c>
      <c r="G389" s="3">
        <f t="shared" si="4"/>
        <v>0</v>
      </c>
    </row>
    <row r="390" ht="26.4" spans="1:7">
      <c r="A390" s="1" t="s">
        <v>3</v>
      </c>
      <c r="B390" s="2" t="s">
        <v>180</v>
      </c>
      <c r="C390" t="e">
        <f t="shared" si="0"/>
        <v>#VALUE!</v>
      </c>
      <c r="D390" t="e">
        <f t="shared" si="1"/>
        <v>#VALUE!</v>
      </c>
      <c r="E390" t="e">
        <f t="shared" si="2"/>
        <v>#VALUE!</v>
      </c>
      <c r="F390" s="3" t="e">
        <f t="shared" si="3"/>
        <v>#VALUE!</v>
      </c>
      <c r="G390" s="3" t="e">
        <f t="shared" si="4"/>
        <v>#VALUE!</v>
      </c>
    </row>
    <row r="391" ht="13.8" spans="1:7">
      <c r="A391" s="1" t="s">
        <v>6</v>
      </c>
      <c r="B391" s="2"/>
      <c r="C391">
        <f t="shared" si="0"/>
        <v>0</v>
      </c>
      <c r="D391">
        <f t="shared" si="1"/>
        <v>0</v>
      </c>
      <c r="E391">
        <f t="shared" si="2"/>
        <v>0</v>
      </c>
      <c r="F391" s="3">
        <f t="shared" si="3"/>
        <v>0</v>
      </c>
      <c r="G391" s="3">
        <f t="shared" si="4"/>
        <v>0</v>
      </c>
    </row>
    <row r="392" ht="26.4" spans="1:7">
      <c r="A392" s="1" t="s">
        <v>3</v>
      </c>
      <c r="B392" s="2" t="s">
        <v>70</v>
      </c>
      <c r="C392" t="e">
        <f t="shared" si="0"/>
        <v>#VALUE!</v>
      </c>
      <c r="D392" t="e">
        <f t="shared" si="1"/>
        <v>#VALUE!</v>
      </c>
      <c r="E392" t="e">
        <f t="shared" si="2"/>
        <v>#VALUE!</v>
      </c>
      <c r="F392" s="3" t="e">
        <f t="shared" si="3"/>
        <v>#VALUE!</v>
      </c>
      <c r="G392" s="3" t="e">
        <f t="shared" si="4"/>
        <v>#VALUE!</v>
      </c>
    </row>
    <row r="393" ht="13.8" spans="1:7">
      <c r="A393" s="1" t="s">
        <v>6</v>
      </c>
      <c r="B393" s="2"/>
      <c r="C393">
        <f t="shared" si="0"/>
        <v>0</v>
      </c>
      <c r="D393">
        <f t="shared" si="1"/>
        <v>0</v>
      </c>
      <c r="E393">
        <f t="shared" si="2"/>
        <v>0</v>
      </c>
      <c r="F393" s="3">
        <f t="shared" si="3"/>
        <v>0</v>
      </c>
      <c r="G393" s="3">
        <f t="shared" si="4"/>
        <v>0</v>
      </c>
    </row>
    <row r="394" ht="39.6" spans="1:7">
      <c r="A394" s="1" t="s">
        <v>3</v>
      </c>
      <c r="B394" s="2" t="s">
        <v>181</v>
      </c>
      <c r="C394" t="e">
        <f t="shared" si="0"/>
        <v>#VALUE!</v>
      </c>
      <c r="D394" t="e">
        <f t="shared" si="1"/>
        <v>#VALUE!</v>
      </c>
      <c r="E394" t="e">
        <f t="shared" si="2"/>
        <v>#VALUE!</v>
      </c>
      <c r="F394" s="3" t="e">
        <f t="shared" si="3"/>
        <v>#VALUE!</v>
      </c>
      <c r="G394" s="3" t="e">
        <f t="shared" si="4"/>
        <v>#VALUE!</v>
      </c>
    </row>
    <row r="395" ht="13.8" spans="1:7">
      <c r="A395" s="1" t="s">
        <v>6</v>
      </c>
      <c r="B395" s="2"/>
      <c r="C395">
        <f t="shared" si="0"/>
        <v>0</v>
      </c>
      <c r="D395">
        <f t="shared" si="1"/>
        <v>0</v>
      </c>
      <c r="E395">
        <f t="shared" si="2"/>
        <v>0</v>
      </c>
      <c r="F395" s="3">
        <f t="shared" si="3"/>
        <v>0</v>
      </c>
      <c r="G395" s="3">
        <f t="shared" si="4"/>
        <v>0</v>
      </c>
    </row>
    <row r="396" ht="66" spans="1:7">
      <c r="A396" s="1" t="s">
        <v>3</v>
      </c>
      <c r="B396" s="2" t="s">
        <v>182</v>
      </c>
      <c r="C396" t="e">
        <f t="shared" si="0"/>
        <v>#VALUE!</v>
      </c>
      <c r="D396">
        <f t="shared" si="1"/>
        <v>15</v>
      </c>
      <c r="E396" t="e">
        <f t="shared" si="2"/>
        <v>#VALUE!</v>
      </c>
      <c r="F396" s="3" t="e">
        <f t="shared" si="3"/>
        <v>#VALUE!</v>
      </c>
      <c r="G396" s="3" t="e">
        <f t="shared" si="4"/>
        <v>#VALUE!</v>
      </c>
    </row>
    <row r="397" ht="13.8" spans="1:7">
      <c r="A397" s="1" t="s">
        <v>6</v>
      </c>
      <c r="B397" s="2"/>
      <c r="C397">
        <f t="shared" si="0"/>
        <v>0</v>
      </c>
      <c r="D397">
        <f t="shared" si="1"/>
        <v>0</v>
      </c>
      <c r="E397">
        <f t="shared" si="2"/>
        <v>0</v>
      </c>
      <c r="F397" s="3">
        <f t="shared" si="3"/>
        <v>0</v>
      </c>
      <c r="G397" s="3">
        <f t="shared" si="4"/>
        <v>0</v>
      </c>
    </row>
    <row r="398" ht="52.8" spans="1:7">
      <c r="A398" s="1" t="s">
        <v>3</v>
      </c>
      <c r="B398" s="2" t="s">
        <v>183</v>
      </c>
      <c r="C398" t="e">
        <f t="shared" si="0"/>
        <v>#VALUE!</v>
      </c>
      <c r="D398">
        <f t="shared" si="1"/>
        <v>15</v>
      </c>
      <c r="E398" t="e">
        <f t="shared" si="2"/>
        <v>#VALUE!</v>
      </c>
      <c r="F398" s="3" t="e">
        <f t="shared" si="3"/>
        <v>#VALUE!</v>
      </c>
      <c r="G398" s="3" t="e">
        <f t="shared" si="4"/>
        <v>#VALUE!</v>
      </c>
    </row>
    <row r="399" ht="13.8" spans="1:7">
      <c r="A399" s="1" t="s">
        <v>6</v>
      </c>
      <c r="B399" s="2"/>
      <c r="C399">
        <f t="shared" si="0"/>
        <v>0</v>
      </c>
      <c r="D399">
        <f t="shared" si="1"/>
        <v>0</v>
      </c>
      <c r="E399">
        <f t="shared" si="2"/>
        <v>0</v>
      </c>
      <c r="F399" s="3">
        <f t="shared" si="3"/>
        <v>0</v>
      </c>
      <c r="G399" s="3">
        <f t="shared" si="4"/>
        <v>0</v>
      </c>
    </row>
    <row r="400" ht="52.8" spans="1:7">
      <c r="A400" s="1" t="s">
        <v>3</v>
      </c>
      <c r="B400" s="2" t="s">
        <v>184</v>
      </c>
      <c r="C400" t="e">
        <f t="shared" si="0"/>
        <v>#VALUE!</v>
      </c>
      <c r="D400">
        <f t="shared" si="1"/>
        <v>15</v>
      </c>
      <c r="E400" t="e">
        <f t="shared" si="2"/>
        <v>#VALUE!</v>
      </c>
      <c r="F400" s="3" t="e">
        <f t="shared" si="3"/>
        <v>#VALUE!</v>
      </c>
      <c r="G400" s="3" t="e">
        <f t="shared" si="4"/>
        <v>#VALUE!</v>
      </c>
    </row>
    <row r="401" ht="13.8" spans="1:7">
      <c r="A401" s="1" t="s">
        <v>6</v>
      </c>
      <c r="B401" s="2"/>
      <c r="C401">
        <f t="shared" si="0"/>
        <v>0</v>
      </c>
      <c r="D401">
        <f t="shared" si="1"/>
        <v>0</v>
      </c>
      <c r="E401">
        <f t="shared" si="2"/>
        <v>0</v>
      </c>
      <c r="F401" s="3">
        <f t="shared" si="3"/>
        <v>0</v>
      </c>
      <c r="G401" s="3">
        <f t="shared" si="4"/>
        <v>0</v>
      </c>
    </row>
    <row r="402" ht="52.8" spans="1:7">
      <c r="A402" s="1" t="s">
        <v>3</v>
      </c>
      <c r="B402" s="2" t="s">
        <v>185</v>
      </c>
      <c r="C402" t="e">
        <f t="shared" si="0"/>
        <v>#VALUE!</v>
      </c>
      <c r="D402">
        <f t="shared" si="1"/>
        <v>15</v>
      </c>
      <c r="E402" t="e">
        <f t="shared" si="2"/>
        <v>#VALUE!</v>
      </c>
      <c r="F402" s="3" t="e">
        <f t="shared" si="3"/>
        <v>#VALUE!</v>
      </c>
      <c r="G402" s="3" t="e">
        <f t="shared" si="4"/>
        <v>#VALUE!</v>
      </c>
    </row>
    <row r="403" ht="13.8" spans="1:7">
      <c r="A403" s="1" t="s">
        <v>6</v>
      </c>
      <c r="B403" s="2"/>
      <c r="C403">
        <f t="shared" si="0"/>
        <v>0</v>
      </c>
      <c r="D403">
        <f t="shared" si="1"/>
        <v>0</v>
      </c>
      <c r="E403">
        <f t="shared" si="2"/>
        <v>0</v>
      </c>
      <c r="F403" s="3">
        <f t="shared" si="3"/>
        <v>0</v>
      </c>
      <c r="G403" s="3">
        <f t="shared" si="4"/>
        <v>0</v>
      </c>
    </row>
    <row r="404" ht="79.2" spans="1:7">
      <c r="A404" s="1" t="s">
        <v>3</v>
      </c>
      <c r="B404" s="2" t="s">
        <v>186</v>
      </c>
      <c r="C404" t="e">
        <f t="shared" si="0"/>
        <v>#VALUE!</v>
      </c>
      <c r="D404">
        <f t="shared" si="1"/>
        <v>14</v>
      </c>
      <c r="E404" t="e">
        <f t="shared" si="2"/>
        <v>#VALUE!</v>
      </c>
      <c r="F404" s="3" t="e">
        <f t="shared" si="3"/>
        <v>#VALUE!</v>
      </c>
      <c r="G404" s="3" t="e">
        <f t="shared" si="4"/>
        <v>#VALUE!</v>
      </c>
    </row>
    <row r="405" ht="13.8" spans="1:7">
      <c r="A405" s="1" t="s">
        <v>6</v>
      </c>
      <c r="B405" s="2"/>
      <c r="C405">
        <f t="shared" si="0"/>
        <v>0</v>
      </c>
      <c r="D405">
        <f t="shared" si="1"/>
        <v>0</v>
      </c>
      <c r="E405">
        <f t="shared" si="2"/>
        <v>0</v>
      </c>
      <c r="F405" s="3">
        <f t="shared" si="3"/>
        <v>0</v>
      </c>
      <c r="G405" s="3">
        <f t="shared" si="4"/>
        <v>0</v>
      </c>
    </row>
    <row r="406" ht="26.4" spans="1:7">
      <c r="A406" s="1" t="s">
        <v>3</v>
      </c>
      <c r="B406" s="2" t="s">
        <v>187</v>
      </c>
      <c r="C406" t="e">
        <f t="shared" si="0"/>
        <v>#VALUE!</v>
      </c>
      <c r="D406" t="e">
        <f t="shared" si="1"/>
        <v>#VALUE!</v>
      </c>
      <c r="E406" t="e">
        <f t="shared" si="2"/>
        <v>#VALUE!</v>
      </c>
      <c r="F406" s="3" t="e">
        <f t="shared" si="3"/>
        <v>#VALUE!</v>
      </c>
      <c r="G406" s="3" t="e">
        <f t="shared" si="4"/>
        <v>#VALUE!</v>
      </c>
    </row>
    <row r="407" ht="13.8" spans="1:7">
      <c r="A407" s="1" t="s">
        <v>6</v>
      </c>
      <c r="B407" s="2"/>
      <c r="C407">
        <f t="shared" si="0"/>
        <v>0</v>
      </c>
      <c r="D407">
        <f t="shared" si="1"/>
        <v>0</v>
      </c>
      <c r="E407">
        <f t="shared" si="2"/>
        <v>0</v>
      </c>
      <c r="F407" s="3">
        <f t="shared" si="3"/>
        <v>0</v>
      </c>
      <c r="G407" s="3">
        <f t="shared" si="4"/>
        <v>0</v>
      </c>
    </row>
    <row r="408" ht="26.4" spans="1:7">
      <c r="A408" s="1" t="s">
        <v>3</v>
      </c>
      <c r="B408" s="2" t="s">
        <v>188</v>
      </c>
      <c r="C408" t="e">
        <f t="shared" si="0"/>
        <v>#VALUE!</v>
      </c>
      <c r="D408" t="e">
        <f t="shared" si="1"/>
        <v>#VALUE!</v>
      </c>
      <c r="E408" t="e">
        <f t="shared" si="2"/>
        <v>#VALUE!</v>
      </c>
      <c r="F408" s="3" t="e">
        <f t="shared" si="3"/>
        <v>#VALUE!</v>
      </c>
      <c r="G408" s="3" t="e">
        <f t="shared" si="4"/>
        <v>#VALUE!</v>
      </c>
    </row>
    <row r="409" ht="13.8" spans="1:7">
      <c r="A409" s="1" t="s">
        <v>6</v>
      </c>
      <c r="B409" s="2"/>
      <c r="C409">
        <f t="shared" si="0"/>
        <v>0</v>
      </c>
      <c r="D409">
        <f t="shared" si="1"/>
        <v>0</v>
      </c>
      <c r="E409">
        <f t="shared" si="2"/>
        <v>0</v>
      </c>
      <c r="F409" s="3">
        <f t="shared" si="3"/>
        <v>0</v>
      </c>
      <c r="G409" s="3">
        <f t="shared" si="4"/>
        <v>0</v>
      </c>
    </row>
    <row r="410" ht="52.8" spans="1:7">
      <c r="A410" s="1" t="s">
        <v>3</v>
      </c>
      <c r="B410" s="2" t="s">
        <v>189</v>
      </c>
      <c r="C410" t="e">
        <f t="shared" si="0"/>
        <v>#VALUE!</v>
      </c>
      <c r="D410" t="e">
        <f t="shared" si="1"/>
        <v>#VALUE!</v>
      </c>
      <c r="E410" t="e">
        <f t="shared" si="2"/>
        <v>#VALUE!</v>
      </c>
      <c r="F410" s="3" t="e">
        <f t="shared" si="3"/>
        <v>#VALUE!</v>
      </c>
      <c r="G410" s="3" t="e">
        <f t="shared" si="4"/>
        <v>#VALUE!</v>
      </c>
    </row>
    <row r="411" ht="13.8" spans="1:7">
      <c r="A411" s="1" t="s">
        <v>6</v>
      </c>
      <c r="B411" s="2"/>
      <c r="C411">
        <f t="shared" si="0"/>
        <v>0</v>
      </c>
      <c r="D411">
        <f t="shared" si="1"/>
        <v>0</v>
      </c>
      <c r="E411">
        <f t="shared" si="2"/>
        <v>0</v>
      </c>
      <c r="F411" s="3">
        <f t="shared" si="3"/>
        <v>0</v>
      </c>
      <c r="G411" s="3">
        <f t="shared" si="4"/>
        <v>0</v>
      </c>
    </row>
    <row r="412" ht="13.8" spans="1:7">
      <c r="A412" s="1" t="s">
        <v>6</v>
      </c>
      <c r="B412" s="2"/>
      <c r="C412">
        <f t="shared" si="0"/>
        <v>0</v>
      </c>
      <c r="D412">
        <f t="shared" si="1"/>
        <v>0</v>
      </c>
      <c r="E412">
        <f t="shared" si="2"/>
        <v>0</v>
      </c>
      <c r="F412" s="3">
        <f t="shared" si="3"/>
        <v>0</v>
      </c>
      <c r="G412" s="3">
        <f t="shared" si="4"/>
        <v>0</v>
      </c>
    </row>
    <row r="413" ht="13.8" spans="1:7">
      <c r="A413" s="1" t="s">
        <v>6</v>
      </c>
      <c r="B413" s="2"/>
      <c r="C413">
        <f t="shared" si="0"/>
        <v>0</v>
      </c>
      <c r="D413">
        <f t="shared" si="1"/>
        <v>0</v>
      </c>
      <c r="E413">
        <f t="shared" si="2"/>
        <v>0</v>
      </c>
      <c r="F413" s="3">
        <f t="shared" si="3"/>
        <v>0</v>
      </c>
      <c r="G413" s="3">
        <f t="shared" si="4"/>
        <v>0</v>
      </c>
    </row>
    <row r="414" ht="39.6" spans="1:7">
      <c r="A414" s="1" t="s">
        <v>3</v>
      </c>
      <c r="B414" s="2" t="s">
        <v>190</v>
      </c>
      <c r="C414" t="e">
        <f t="shared" si="0"/>
        <v>#VALUE!</v>
      </c>
      <c r="D414" t="e">
        <f t="shared" si="1"/>
        <v>#VALUE!</v>
      </c>
      <c r="E414" t="e">
        <f t="shared" si="2"/>
        <v>#VALUE!</v>
      </c>
      <c r="F414" s="3" t="e">
        <f t="shared" si="3"/>
        <v>#VALUE!</v>
      </c>
      <c r="G414" s="3" t="e">
        <f t="shared" si="4"/>
        <v>#VALUE!</v>
      </c>
    </row>
    <row r="415" ht="13.8" spans="1:7">
      <c r="A415" s="1" t="s">
        <v>6</v>
      </c>
      <c r="B415" s="2"/>
      <c r="C415">
        <f t="shared" si="0"/>
        <v>0</v>
      </c>
      <c r="D415">
        <f t="shared" si="1"/>
        <v>0</v>
      </c>
      <c r="E415">
        <f t="shared" si="2"/>
        <v>0</v>
      </c>
      <c r="F415" s="3">
        <f t="shared" si="3"/>
        <v>0</v>
      </c>
      <c r="G415" s="3">
        <f t="shared" si="4"/>
        <v>0</v>
      </c>
    </row>
    <row r="416" ht="26.4" spans="1:7">
      <c r="A416" s="1" t="s">
        <v>3</v>
      </c>
      <c r="B416" s="2" t="s">
        <v>191</v>
      </c>
      <c r="C416" t="e">
        <f t="shared" si="0"/>
        <v>#VALUE!</v>
      </c>
      <c r="D416" t="e">
        <f t="shared" si="1"/>
        <v>#VALUE!</v>
      </c>
      <c r="E416" t="e">
        <f t="shared" si="2"/>
        <v>#VALUE!</v>
      </c>
      <c r="F416" s="3" t="e">
        <f t="shared" si="3"/>
        <v>#VALUE!</v>
      </c>
      <c r="G416" s="3" t="e">
        <f t="shared" si="4"/>
        <v>#VALUE!</v>
      </c>
    </row>
    <row r="417" ht="13.8" spans="1:7">
      <c r="A417" s="1" t="s">
        <v>6</v>
      </c>
      <c r="B417" s="2"/>
      <c r="C417">
        <f t="shared" si="0"/>
        <v>0</v>
      </c>
      <c r="D417">
        <f t="shared" si="1"/>
        <v>0</v>
      </c>
      <c r="E417">
        <f t="shared" si="2"/>
        <v>0</v>
      </c>
      <c r="F417" s="3">
        <f t="shared" si="3"/>
        <v>0</v>
      </c>
      <c r="G417" s="3">
        <f t="shared" si="4"/>
        <v>0</v>
      </c>
    </row>
    <row r="418" ht="39.6" spans="1:7">
      <c r="A418" s="1" t="s">
        <v>3</v>
      </c>
      <c r="B418" s="2" t="s">
        <v>55</v>
      </c>
      <c r="C418" t="e">
        <f t="shared" si="0"/>
        <v>#VALUE!</v>
      </c>
      <c r="D418" t="e">
        <f t="shared" si="1"/>
        <v>#VALUE!</v>
      </c>
      <c r="E418" t="e">
        <f t="shared" si="2"/>
        <v>#VALUE!</v>
      </c>
      <c r="F418" s="3">
        <f t="shared" si="3"/>
        <v>11</v>
      </c>
      <c r="G418" s="3" t="e">
        <f t="shared" si="4"/>
        <v>#VALUE!</v>
      </c>
    </row>
    <row r="419" ht="13.8" spans="1:7">
      <c r="A419" s="1" t="s">
        <v>6</v>
      </c>
      <c r="B419" s="2"/>
      <c r="C419">
        <f t="shared" si="0"/>
        <v>0</v>
      </c>
      <c r="D419">
        <f t="shared" si="1"/>
        <v>0</v>
      </c>
      <c r="E419">
        <f t="shared" si="2"/>
        <v>0</v>
      </c>
      <c r="F419" s="3">
        <f t="shared" si="3"/>
        <v>0</v>
      </c>
      <c r="G419" s="3">
        <f t="shared" si="4"/>
        <v>0</v>
      </c>
    </row>
    <row r="420" ht="39.6" spans="1:7">
      <c r="A420" s="1" t="s">
        <v>3</v>
      </c>
      <c r="B420" s="2" t="s">
        <v>192</v>
      </c>
      <c r="C420" t="e">
        <f t="shared" si="0"/>
        <v>#VALUE!</v>
      </c>
      <c r="D420" t="e">
        <f t="shared" si="1"/>
        <v>#VALUE!</v>
      </c>
      <c r="E420" t="e">
        <f t="shared" si="2"/>
        <v>#VALUE!</v>
      </c>
      <c r="F420" s="3" t="e">
        <f t="shared" si="3"/>
        <v>#VALUE!</v>
      </c>
      <c r="G420" s="3" t="e">
        <f t="shared" si="4"/>
        <v>#VALUE!</v>
      </c>
    </row>
    <row r="421" ht="13.8" spans="1:7">
      <c r="A421" s="1" t="s">
        <v>6</v>
      </c>
      <c r="B421" s="2"/>
      <c r="C421">
        <f t="shared" si="0"/>
        <v>0</v>
      </c>
      <c r="D421">
        <f t="shared" si="1"/>
        <v>0</v>
      </c>
      <c r="E421">
        <f t="shared" si="2"/>
        <v>0</v>
      </c>
      <c r="F421" s="3">
        <f t="shared" si="3"/>
        <v>0</v>
      </c>
      <c r="G421" s="3">
        <f t="shared" si="4"/>
        <v>0</v>
      </c>
    </row>
    <row r="422" ht="26.4" spans="1:7">
      <c r="A422" s="1" t="s">
        <v>3</v>
      </c>
      <c r="B422" s="2" t="s">
        <v>193</v>
      </c>
      <c r="C422" t="e">
        <f t="shared" si="0"/>
        <v>#VALUE!</v>
      </c>
      <c r="D422" t="e">
        <f t="shared" si="1"/>
        <v>#VALUE!</v>
      </c>
      <c r="E422">
        <f t="shared" si="2"/>
        <v>1</v>
      </c>
      <c r="F422" s="3" t="e">
        <f t="shared" si="3"/>
        <v>#VALUE!</v>
      </c>
      <c r="G422" s="3" t="e">
        <f t="shared" si="4"/>
        <v>#VALUE!</v>
      </c>
    </row>
    <row r="423" ht="13.8" spans="1:7">
      <c r="A423" s="1" t="s">
        <v>6</v>
      </c>
      <c r="B423" s="2"/>
      <c r="C423">
        <f t="shared" si="0"/>
        <v>0</v>
      </c>
      <c r="D423">
        <f t="shared" si="1"/>
        <v>0</v>
      </c>
      <c r="E423">
        <f t="shared" si="2"/>
        <v>0</v>
      </c>
      <c r="F423" s="3">
        <f t="shared" si="3"/>
        <v>0</v>
      </c>
      <c r="G423" s="3">
        <f t="shared" si="4"/>
        <v>0</v>
      </c>
    </row>
    <row r="424" ht="39.6" spans="1:7">
      <c r="A424" s="1" t="s">
        <v>3</v>
      </c>
      <c r="B424" s="2" t="s">
        <v>194</v>
      </c>
      <c r="C424" t="e">
        <f t="shared" si="0"/>
        <v>#VALUE!</v>
      </c>
      <c r="D424" t="e">
        <f t="shared" si="1"/>
        <v>#VALUE!</v>
      </c>
      <c r="E424" t="e">
        <f t="shared" si="2"/>
        <v>#VALUE!</v>
      </c>
      <c r="F424" s="3" t="e">
        <f t="shared" si="3"/>
        <v>#VALUE!</v>
      </c>
      <c r="G424" s="3" t="e">
        <f t="shared" si="4"/>
        <v>#VALUE!</v>
      </c>
    </row>
    <row r="425" ht="13.8" spans="1:7">
      <c r="A425" s="1" t="s">
        <v>6</v>
      </c>
      <c r="B425" s="2"/>
      <c r="C425">
        <f t="shared" si="0"/>
        <v>0</v>
      </c>
      <c r="D425">
        <f t="shared" si="1"/>
        <v>0</v>
      </c>
      <c r="E425">
        <f t="shared" si="2"/>
        <v>0</v>
      </c>
      <c r="F425" s="3">
        <f t="shared" si="3"/>
        <v>0</v>
      </c>
      <c r="G425" s="3">
        <f t="shared" si="4"/>
        <v>0</v>
      </c>
    </row>
    <row r="426" ht="26.4" spans="1:7">
      <c r="A426" s="1" t="s">
        <v>3</v>
      </c>
      <c r="B426" s="2" t="s">
        <v>195</v>
      </c>
      <c r="C426" t="e">
        <f t="shared" si="0"/>
        <v>#VALUE!</v>
      </c>
      <c r="D426" t="e">
        <f t="shared" si="1"/>
        <v>#VALUE!</v>
      </c>
      <c r="E426" t="e">
        <f t="shared" si="2"/>
        <v>#VALUE!</v>
      </c>
      <c r="F426" s="3">
        <f t="shared" si="3"/>
        <v>1</v>
      </c>
      <c r="G426" s="3" t="e">
        <f t="shared" si="4"/>
        <v>#VALUE!</v>
      </c>
    </row>
    <row r="427" ht="13.8" spans="1:7">
      <c r="A427" s="1" t="s">
        <v>6</v>
      </c>
      <c r="B427" s="2"/>
      <c r="C427">
        <f t="shared" si="0"/>
        <v>0</v>
      </c>
      <c r="D427">
        <f t="shared" si="1"/>
        <v>0</v>
      </c>
      <c r="E427">
        <f t="shared" si="2"/>
        <v>0</v>
      </c>
      <c r="F427" s="3">
        <f t="shared" si="3"/>
        <v>0</v>
      </c>
      <c r="G427" s="3">
        <f t="shared" si="4"/>
        <v>0</v>
      </c>
    </row>
    <row r="428" ht="39.6" spans="1:7">
      <c r="A428" s="1" t="s">
        <v>3</v>
      </c>
      <c r="B428" s="2" t="s">
        <v>196</v>
      </c>
      <c r="C428" t="e">
        <f t="shared" si="0"/>
        <v>#VALUE!</v>
      </c>
      <c r="D428" t="e">
        <f t="shared" si="1"/>
        <v>#VALUE!</v>
      </c>
      <c r="E428" t="e">
        <f t="shared" si="2"/>
        <v>#VALUE!</v>
      </c>
      <c r="F428" s="3" t="e">
        <f t="shared" si="3"/>
        <v>#VALUE!</v>
      </c>
      <c r="G428" s="3" t="e">
        <f t="shared" si="4"/>
        <v>#VALUE!</v>
      </c>
    </row>
    <row r="429" ht="13.8" spans="1:7">
      <c r="A429" s="1" t="s">
        <v>6</v>
      </c>
      <c r="B429" s="2"/>
      <c r="C429">
        <f t="shared" si="0"/>
        <v>0</v>
      </c>
      <c r="D429">
        <f t="shared" si="1"/>
        <v>0</v>
      </c>
      <c r="E429">
        <f t="shared" si="2"/>
        <v>0</v>
      </c>
      <c r="F429" s="3">
        <f t="shared" si="3"/>
        <v>0</v>
      </c>
      <c r="G429" s="3">
        <f t="shared" si="4"/>
        <v>0</v>
      </c>
    </row>
    <row r="430" ht="26.4" spans="1:7">
      <c r="A430" s="1" t="s">
        <v>3</v>
      </c>
      <c r="B430" s="2" t="s">
        <v>197</v>
      </c>
      <c r="C430" t="e">
        <f t="shared" si="0"/>
        <v>#VALUE!</v>
      </c>
      <c r="D430" t="e">
        <f t="shared" si="1"/>
        <v>#VALUE!</v>
      </c>
      <c r="E430">
        <f t="shared" si="2"/>
        <v>1</v>
      </c>
      <c r="F430" s="3" t="e">
        <f t="shared" si="3"/>
        <v>#VALUE!</v>
      </c>
      <c r="G430" s="3" t="e">
        <f t="shared" si="4"/>
        <v>#VALUE!</v>
      </c>
    </row>
    <row r="431" ht="13.8" spans="1:7">
      <c r="A431" s="1" t="s">
        <v>6</v>
      </c>
      <c r="B431" s="2"/>
      <c r="C431">
        <f t="shared" si="0"/>
        <v>0</v>
      </c>
      <c r="D431">
        <f t="shared" si="1"/>
        <v>0</v>
      </c>
      <c r="E431">
        <f t="shared" si="2"/>
        <v>0</v>
      </c>
      <c r="F431" s="3">
        <f t="shared" si="3"/>
        <v>0</v>
      </c>
      <c r="G431" s="3">
        <f t="shared" si="4"/>
        <v>0</v>
      </c>
    </row>
    <row r="432" ht="66" spans="1:7">
      <c r="A432" s="1" t="s">
        <v>3</v>
      </c>
      <c r="B432" s="2" t="s">
        <v>65</v>
      </c>
      <c r="C432" t="e">
        <f t="shared" si="0"/>
        <v>#VALUE!</v>
      </c>
      <c r="D432" t="e">
        <f t="shared" si="1"/>
        <v>#VALUE!</v>
      </c>
      <c r="E432" t="e">
        <f t="shared" si="2"/>
        <v>#VALUE!</v>
      </c>
      <c r="F432" s="3">
        <f t="shared" si="3"/>
        <v>11</v>
      </c>
      <c r="G432" s="3">
        <f t="shared" si="4"/>
        <v>33</v>
      </c>
    </row>
    <row r="433" ht="13.8" spans="1:7">
      <c r="A433" s="1" t="s">
        <v>6</v>
      </c>
      <c r="B433" s="2"/>
      <c r="C433">
        <f t="shared" si="0"/>
        <v>0</v>
      </c>
      <c r="D433">
        <f t="shared" si="1"/>
        <v>0</v>
      </c>
      <c r="E433">
        <f t="shared" si="2"/>
        <v>0</v>
      </c>
      <c r="F433" s="3">
        <f t="shared" si="3"/>
        <v>0</v>
      </c>
      <c r="G433" s="3">
        <f t="shared" si="4"/>
        <v>0</v>
      </c>
    </row>
    <row r="434" ht="26.4" spans="1:7">
      <c r="A434" s="1" t="s">
        <v>3</v>
      </c>
      <c r="B434" s="2" t="s">
        <v>198</v>
      </c>
      <c r="C434" t="e">
        <f t="shared" si="0"/>
        <v>#VALUE!</v>
      </c>
      <c r="D434" t="e">
        <f t="shared" si="1"/>
        <v>#VALUE!</v>
      </c>
      <c r="E434" t="e">
        <f t="shared" si="2"/>
        <v>#VALUE!</v>
      </c>
      <c r="F434" s="3" t="e">
        <f t="shared" si="3"/>
        <v>#VALUE!</v>
      </c>
      <c r="G434" s="3" t="e">
        <f t="shared" si="4"/>
        <v>#VALUE!</v>
      </c>
    </row>
    <row r="435" ht="13.8" spans="1:7">
      <c r="A435" s="1" t="s">
        <v>6</v>
      </c>
      <c r="B435" s="2"/>
      <c r="C435">
        <f t="shared" si="0"/>
        <v>0</v>
      </c>
      <c r="D435">
        <f t="shared" si="1"/>
        <v>0</v>
      </c>
      <c r="E435">
        <f t="shared" si="2"/>
        <v>0</v>
      </c>
      <c r="F435" s="3">
        <f t="shared" si="3"/>
        <v>0</v>
      </c>
      <c r="G435" s="3">
        <f t="shared" si="4"/>
        <v>0</v>
      </c>
    </row>
    <row r="436" ht="39.6" spans="1:7">
      <c r="A436" s="1" t="s">
        <v>3</v>
      </c>
      <c r="B436" s="2" t="s">
        <v>89</v>
      </c>
      <c r="C436" t="e">
        <f t="shared" si="0"/>
        <v>#VALUE!</v>
      </c>
      <c r="D436" t="e">
        <f t="shared" si="1"/>
        <v>#VALUE!</v>
      </c>
      <c r="E436" t="e">
        <f t="shared" si="2"/>
        <v>#VALUE!</v>
      </c>
      <c r="F436" s="3" t="e">
        <f t="shared" si="3"/>
        <v>#VALUE!</v>
      </c>
      <c r="G436" s="3" t="e">
        <f t="shared" si="4"/>
        <v>#VALUE!</v>
      </c>
    </row>
    <row r="437" ht="13.8" spans="1:7">
      <c r="A437" s="1" t="s">
        <v>6</v>
      </c>
      <c r="B437" s="2"/>
      <c r="C437">
        <f t="shared" si="0"/>
        <v>0</v>
      </c>
      <c r="D437">
        <f t="shared" si="1"/>
        <v>0</v>
      </c>
      <c r="E437">
        <f t="shared" si="2"/>
        <v>0</v>
      </c>
      <c r="F437" s="3">
        <f t="shared" si="3"/>
        <v>0</v>
      </c>
      <c r="G437" s="3">
        <f t="shared" si="4"/>
        <v>0</v>
      </c>
    </row>
    <row r="438" ht="39.6" spans="1:7">
      <c r="A438" s="1" t="s">
        <v>3</v>
      </c>
      <c r="B438" s="2" t="s">
        <v>199</v>
      </c>
      <c r="C438" t="e">
        <f t="shared" si="0"/>
        <v>#VALUE!</v>
      </c>
      <c r="D438" t="e">
        <f t="shared" si="1"/>
        <v>#VALUE!</v>
      </c>
      <c r="E438" t="e">
        <f t="shared" si="2"/>
        <v>#VALUE!</v>
      </c>
      <c r="F438" s="3" t="e">
        <f t="shared" si="3"/>
        <v>#VALUE!</v>
      </c>
      <c r="G438" s="3" t="e">
        <f t="shared" si="4"/>
        <v>#VALUE!</v>
      </c>
    </row>
    <row r="439" ht="13.8" spans="1:7">
      <c r="A439" s="1" t="s">
        <v>6</v>
      </c>
      <c r="B439" s="2"/>
      <c r="C439">
        <f t="shared" si="0"/>
        <v>0</v>
      </c>
      <c r="D439">
        <f t="shared" si="1"/>
        <v>0</v>
      </c>
      <c r="E439">
        <f t="shared" si="2"/>
        <v>0</v>
      </c>
      <c r="F439" s="3">
        <f t="shared" si="3"/>
        <v>0</v>
      </c>
      <c r="G439" s="3">
        <f t="shared" si="4"/>
        <v>0</v>
      </c>
    </row>
    <row r="440" ht="39.6" spans="1:7">
      <c r="A440" s="1" t="s">
        <v>3</v>
      </c>
      <c r="B440" s="2" t="s">
        <v>55</v>
      </c>
      <c r="C440" t="e">
        <f t="shared" si="0"/>
        <v>#VALUE!</v>
      </c>
      <c r="D440" t="e">
        <f t="shared" si="1"/>
        <v>#VALUE!</v>
      </c>
      <c r="E440" t="e">
        <f t="shared" si="2"/>
        <v>#VALUE!</v>
      </c>
      <c r="F440" s="3">
        <f t="shared" si="3"/>
        <v>11</v>
      </c>
      <c r="G440" s="3" t="e">
        <f t="shared" si="4"/>
        <v>#VALUE!</v>
      </c>
    </row>
    <row r="441" ht="13.8" spans="1:7">
      <c r="A441" s="1" t="s">
        <v>6</v>
      </c>
      <c r="B441" s="2"/>
      <c r="C441">
        <f t="shared" si="0"/>
        <v>0</v>
      </c>
      <c r="D441">
        <f t="shared" si="1"/>
        <v>0</v>
      </c>
      <c r="E441">
        <f t="shared" si="2"/>
        <v>0</v>
      </c>
      <c r="F441" s="3">
        <f t="shared" si="3"/>
        <v>0</v>
      </c>
      <c r="G441" s="3">
        <f t="shared" si="4"/>
        <v>0</v>
      </c>
    </row>
    <row r="442" ht="39.6" spans="1:7">
      <c r="A442" s="1" t="s">
        <v>3</v>
      </c>
      <c r="B442" s="2" t="s">
        <v>200</v>
      </c>
      <c r="C442" t="e">
        <f t="shared" si="0"/>
        <v>#VALUE!</v>
      </c>
      <c r="D442" t="e">
        <f t="shared" si="1"/>
        <v>#VALUE!</v>
      </c>
      <c r="E442" t="e">
        <f t="shared" si="2"/>
        <v>#VALUE!</v>
      </c>
      <c r="F442" s="3" t="e">
        <f t="shared" si="3"/>
        <v>#VALUE!</v>
      </c>
      <c r="G442" s="3" t="e">
        <f t="shared" si="4"/>
        <v>#VALUE!</v>
      </c>
    </row>
    <row r="443" ht="13.8" spans="1:7">
      <c r="A443" s="1" t="s">
        <v>6</v>
      </c>
      <c r="B443" s="2"/>
      <c r="C443">
        <f t="shared" si="0"/>
        <v>0</v>
      </c>
      <c r="D443">
        <f t="shared" si="1"/>
        <v>0</v>
      </c>
      <c r="E443">
        <f t="shared" si="2"/>
        <v>0</v>
      </c>
      <c r="F443" s="3">
        <f t="shared" si="3"/>
        <v>0</v>
      </c>
      <c r="G443" s="3">
        <f t="shared" si="4"/>
        <v>0</v>
      </c>
    </row>
    <row r="444" ht="26.4" spans="1:7">
      <c r="A444" s="1" t="s">
        <v>3</v>
      </c>
      <c r="B444" s="2" t="s">
        <v>201</v>
      </c>
      <c r="C444" t="e">
        <f t="shared" si="0"/>
        <v>#VALUE!</v>
      </c>
      <c r="D444" t="e">
        <f t="shared" si="1"/>
        <v>#VALUE!</v>
      </c>
      <c r="E444" t="e">
        <f t="shared" si="2"/>
        <v>#VALUE!</v>
      </c>
      <c r="F444" s="3" t="e">
        <f t="shared" si="3"/>
        <v>#VALUE!</v>
      </c>
      <c r="G444" s="3" t="e">
        <f t="shared" si="4"/>
        <v>#VALUE!</v>
      </c>
    </row>
    <row r="445" ht="13.8" spans="1:7">
      <c r="A445" s="1" t="s">
        <v>6</v>
      </c>
      <c r="B445" s="2"/>
      <c r="C445">
        <f t="shared" si="0"/>
        <v>0</v>
      </c>
      <c r="D445">
        <f t="shared" si="1"/>
        <v>0</v>
      </c>
      <c r="E445">
        <f t="shared" si="2"/>
        <v>0</v>
      </c>
      <c r="F445" s="3">
        <f t="shared" si="3"/>
        <v>0</v>
      </c>
      <c r="G445" s="3">
        <f t="shared" si="4"/>
        <v>0</v>
      </c>
    </row>
    <row r="446" ht="13.8" spans="1:7">
      <c r="A446" s="1" t="s">
        <v>3</v>
      </c>
      <c r="B446" s="2" t="s">
        <v>202</v>
      </c>
      <c r="C446" t="e">
        <f t="shared" si="0"/>
        <v>#VALUE!</v>
      </c>
      <c r="D446" t="e">
        <f t="shared" si="1"/>
        <v>#VALUE!</v>
      </c>
      <c r="E446" t="e">
        <f t="shared" si="2"/>
        <v>#VALUE!</v>
      </c>
      <c r="F446" s="3" t="e">
        <f t="shared" si="3"/>
        <v>#VALUE!</v>
      </c>
      <c r="G446" s="3" t="e">
        <f t="shared" si="4"/>
        <v>#VALUE!</v>
      </c>
    </row>
    <row r="447" ht="13.8" spans="1:7">
      <c r="A447" s="1" t="s">
        <v>6</v>
      </c>
      <c r="B447" s="2"/>
      <c r="C447">
        <f t="shared" si="0"/>
        <v>0</v>
      </c>
      <c r="D447">
        <f t="shared" si="1"/>
        <v>0</v>
      </c>
      <c r="E447">
        <f t="shared" si="2"/>
        <v>0</v>
      </c>
      <c r="F447" s="3">
        <f t="shared" si="3"/>
        <v>0</v>
      </c>
      <c r="G447" s="3">
        <f t="shared" si="4"/>
        <v>0</v>
      </c>
    </row>
    <row r="448" ht="39.6" spans="1:7">
      <c r="A448" s="1" t="s">
        <v>3</v>
      </c>
      <c r="B448" s="2" t="s">
        <v>55</v>
      </c>
      <c r="C448" t="e">
        <f t="shared" si="0"/>
        <v>#VALUE!</v>
      </c>
      <c r="D448" t="e">
        <f t="shared" si="1"/>
        <v>#VALUE!</v>
      </c>
      <c r="E448" t="e">
        <f t="shared" si="2"/>
        <v>#VALUE!</v>
      </c>
      <c r="F448" s="3">
        <f t="shared" si="3"/>
        <v>11</v>
      </c>
      <c r="G448" s="3" t="e">
        <f t="shared" si="4"/>
        <v>#VALUE!</v>
      </c>
    </row>
    <row r="449" ht="13.8" spans="1:7">
      <c r="A449" s="1" t="s">
        <v>6</v>
      </c>
      <c r="B449" s="2"/>
      <c r="C449">
        <f t="shared" si="0"/>
        <v>0</v>
      </c>
      <c r="D449">
        <f t="shared" si="1"/>
        <v>0</v>
      </c>
      <c r="E449">
        <f t="shared" si="2"/>
        <v>0</v>
      </c>
      <c r="F449" s="3">
        <f t="shared" si="3"/>
        <v>0</v>
      </c>
      <c r="G449" s="3">
        <f t="shared" si="4"/>
        <v>0</v>
      </c>
    </row>
    <row r="450" ht="52.8" spans="1:7">
      <c r="A450" s="1" t="s">
        <v>3</v>
      </c>
      <c r="B450" s="2" t="s">
        <v>203</v>
      </c>
      <c r="C450" t="e">
        <f t="shared" si="0"/>
        <v>#VALUE!</v>
      </c>
      <c r="D450" t="e">
        <f t="shared" si="1"/>
        <v>#VALUE!</v>
      </c>
      <c r="E450" t="e">
        <f t="shared" si="2"/>
        <v>#VALUE!</v>
      </c>
      <c r="F450" s="3" t="e">
        <f t="shared" si="3"/>
        <v>#VALUE!</v>
      </c>
      <c r="G450" s="3" t="e">
        <f t="shared" si="4"/>
        <v>#VALUE!</v>
      </c>
    </row>
    <row r="451" ht="13.8" spans="1:7">
      <c r="A451" s="1" t="s">
        <v>6</v>
      </c>
      <c r="B451" s="2"/>
      <c r="C451">
        <f t="shared" si="0"/>
        <v>0</v>
      </c>
      <c r="D451">
        <f t="shared" si="1"/>
        <v>0</v>
      </c>
      <c r="E451">
        <f t="shared" si="2"/>
        <v>0</v>
      </c>
      <c r="F451" s="3">
        <f t="shared" si="3"/>
        <v>0</v>
      </c>
      <c r="G451" s="3">
        <f t="shared" si="4"/>
        <v>0</v>
      </c>
    </row>
    <row r="452" ht="39.6" spans="1:7">
      <c r="A452" s="1" t="s">
        <v>3</v>
      </c>
      <c r="B452" s="2" t="s">
        <v>55</v>
      </c>
      <c r="C452" t="e">
        <f t="shared" si="0"/>
        <v>#VALUE!</v>
      </c>
      <c r="D452" t="e">
        <f t="shared" si="1"/>
        <v>#VALUE!</v>
      </c>
      <c r="E452" t="e">
        <f t="shared" si="2"/>
        <v>#VALUE!</v>
      </c>
      <c r="F452" s="3">
        <f t="shared" si="3"/>
        <v>11</v>
      </c>
      <c r="G452" s="3" t="e">
        <f t="shared" si="4"/>
        <v>#VALUE!</v>
      </c>
    </row>
    <row r="453" ht="13.8" spans="1:7">
      <c r="A453" s="1" t="s">
        <v>6</v>
      </c>
      <c r="B453" s="2"/>
      <c r="C453">
        <f t="shared" si="0"/>
        <v>0</v>
      </c>
      <c r="D453">
        <f t="shared" si="1"/>
        <v>0</v>
      </c>
      <c r="E453">
        <f t="shared" si="2"/>
        <v>0</v>
      </c>
      <c r="F453" s="3">
        <f t="shared" si="3"/>
        <v>0</v>
      </c>
      <c r="G453" s="3">
        <f t="shared" si="4"/>
        <v>0</v>
      </c>
    </row>
    <row r="454" ht="26.4" spans="1:7">
      <c r="A454" s="1" t="s">
        <v>3</v>
      </c>
      <c r="B454" s="2" t="s">
        <v>195</v>
      </c>
      <c r="C454" t="e">
        <f t="shared" si="0"/>
        <v>#VALUE!</v>
      </c>
      <c r="D454" t="e">
        <f t="shared" si="1"/>
        <v>#VALUE!</v>
      </c>
      <c r="E454" t="e">
        <f t="shared" si="2"/>
        <v>#VALUE!</v>
      </c>
      <c r="F454" s="3">
        <f t="shared" si="3"/>
        <v>1</v>
      </c>
      <c r="G454" s="3" t="e">
        <f t="shared" si="4"/>
        <v>#VALUE!</v>
      </c>
    </row>
    <row r="455" ht="13.8" spans="1:7">
      <c r="A455" s="1" t="s">
        <v>6</v>
      </c>
      <c r="B455" s="2"/>
      <c r="C455">
        <f t="shared" si="0"/>
        <v>0</v>
      </c>
      <c r="D455">
        <f t="shared" si="1"/>
        <v>0</v>
      </c>
      <c r="E455">
        <f t="shared" si="2"/>
        <v>0</v>
      </c>
      <c r="F455" s="3">
        <f t="shared" si="3"/>
        <v>0</v>
      </c>
      <c r="G455" s="3">
        <f t="shared" si="4"/>
        <v>0</v>
      </c>
    </row>
    <row r="456" ht="26.4" spans="1:7">
      <c r="A456" s="1" t="s">
        <v>3</v>
      </c>
      <c r="B456" s="2" t="s">
        <v>204</v>
      </c>
      <c r="C456" t="e">
        <f t="shared" si="0"/>
        <v>#VALUE!</v>
      </c>
      <c r="D456" t="e">
        <f t="shared" si="1"/>
        <v>#VALUE!</v>
      </c>
      <c r="E456" t="e">
        <f t="shared" si="2"/>
        <v>#VALUE!</v>
      </c>
      <c r="F456" s="3" t="e">
        <f t="shared" si="3"/>
        <v>#VALUE!</v>
      </c>
      <c r="G456" s="3" t="e">
        <f t="shared" si="4"/>
        <v>#VALUE!</v>
      </c>
    </row>
    <row r="457" ht="13.8" spans="1:7">
      <c r="A457" s="1" t="s">
        <v>6</v>
      </c>
      <c r="B457" s="2"/>
      <c r="C457">
        <f t="shared" si="0"/>
        <v>0</v>
      </c>
      <c r="D457">
        <f t="shared" si="1"/>
        <v>0</v>
      </c>
      <c r="E457">
        <f t="shared" si="2"/>
        <v>0</v>
      </c>
      <c r="F457" s="3">
        <f t="shared" si="3"/>
        <v>0</v>
      </c>
      <c r="G457" s="3">
        <f t="shared" si="4"/>
        <v>0</v>
      </c>
    </row>
    <row r="458" ht="66" spans="1:7">
      <c r="A458" s="1" t="s">
        <v>3</v>
      </c>
      <c r="B458" s="2" t="s">
        <v>205</v>
      </c>
      <c r="C458" t="e">
        <f t="shared" si="0"/>
        <v>#VALUE!</v>
      </c>
      <c r="D458" t="e">
        <f t="shared" si="1"/>
        <v>#VALUE!</v>
      </c>
      <c r="E458" t="e">
        <f t="shared" si="2"/>
        <v>#VALUE!</v>
      </c>
      <c r="F458" s="3" t="e">
        <f t="shared" si="3"/>
        <v>#VALUE!</v>
      </c>
      <c r="G458" s="3" t="e">
        <f t="shared" si="4"/>
        <v>#VALUE!</v>
      </c>
    </row>
    <row r="459" ht="13.8" spans="1:7">
      <c r="A459" s="1" t="s">
        <v>6</v>
      </c>
      <c r="B459" s="2"/>
      <c r="C459">
        <f t="shared" si="0"/>
        <v>0</v>
      </c>
      <c r="D459">
        <f t="shared" si="1"/>
        <v>0</v>
      </c>
      <c r="E459">
        <f t="shared" si="2"/>
        <v>0</v>
      </c>
      <c r="F459" s="3">
        <f t="shared" si="3"/>
        <v>0</v>
      </c>
      <c r="G459" s="3">
        <f t="shared" si="4"/>
        <v>0</v>
      </c>
    </row>
    <row r="460" ht="26.4" spans="1:7">
      <c r="A460" s="1" t="s">
        <v>3</v>
      </c>
      <c r="B460" s="2" t="s">
        <v>206</v>
      </c>
      <c r="C460" t="e">
        <f t="shared" si="0"/>
        <v>#VALUE!</v>
      </c>
      <c r="D460" t="e">
        <f t="shared" si="1"/>
        <v>#VALUE!</v>
      </c>
      <c r="E460" t="e">
        <f t="shared" si="2"/>
        <v>#VALUE!</v>
      </c>
      <c r="F460" s="3" t="e">
        <f t="shared" si="3"/>
        <v>#VALUE!</v>
      </c>
      <c r="G460" s="3" t="e">
        <f t="shared" si="4"/>
        <v>#VALUE!</v>
      </c>
    </row>
    <row r="461" ht="13.8" spans="1:7">
      <c r="A461" s="1" t="s">
        <v>6</v>
      </c>
      <c r="B461" s="2"/>
      <c r="C461">
        <f t="shared" si="0"/>
        <v>0</v>
      </c>
      <c r="D461">
        <f t="shared" si="1"/>
        <v>0</v>
      </c>
      <c r="E461">
        <f t="shared" si="2"/>
        <v>0</v>
      </c>
      <c r="F461" s="3">
        <f t="shared" si="3"/>
        <v>0</v>
      </c>
      <c r="G461" s="3">
        <f t="shared" si="4"/>
        <v>0</v>
      </c>
    </row>
    <row r="462" ht="26.4" spans="1:7">
      <c r="A462" s="1" t="s">
        <v>3</v>
      </c>
      <c r="B462" s="2" t="s">
        <v>207</v>
      </c>
      <c r="C462" t="e">
        <f t="shared" si="0"/>
        <v>#VALUE!</v>
      </c>
      <c r="D462" t="e">
        <f t="shared" si="1"/>
        <v>#VALUE!</v>
      </c>
      <c r="E462" t="e">
        <f t="shared" si="2"/>
        <v>#VALUE!</v>
      </c>
      <c r="F462" s="3" t="e">
        <f t="shared" si="3"/>
        <v>#VALUE!</v>
      </c>
      <c r="G462" s="3" t="e">
        <f t="shared" si="4"/>
        <v>#VALUE!</v>
      </c>
    </row>
    <row r="463" ht="13.8" spans="1:7">
      <c r="A463" s="1" t="s">
        <v>6</v>
      </c>
      <c r="B463" s="2"/>
      <c r="C463">
        <f t="shared" si="0"/>
        <v>0</v>
      </c>
      <c r="D463">
        <f t="shared" si="1"/>
        <v>0</v>
      </c>
      <c r="E463">
        <f t="shared" si="2"/>
        <v>0</v>
      </c>
      <c r="F463" s="3">
        <f t="shared" si="3"/>
        <v>0</v>
      </c>
      <c r="G463" s="3">
        <f t="shared" si="4"/>
        <v>0</v>
      </c>
    </row>
    <row r="464" ht="13.8" spans="1:7">
      <c r="A464" s="1" t="s">
        <v>3</v>
      </c>
      <c r="B464" s="2" t="s">
        <v>208</v>
      </c>
      <c r="C464" t="e">
        <f t="shared" si="0"/>
        <v>#VALUE!</v>
      </c>
      <c r="D464" t="e">
        <f t="shared" si="1"/>
        <v>#VALUE!</v>
      </c>
      <c r="E464" t="e">
        <f t="shared" si="2"/>
        <v>#VALUE!</v>
      </c>
      <c r="F464" s="3" t="e">
        <f t="shared" si="3"/>
        <v>#VALUE!</v>
      </c>
      <c r="G464" s="3" t="e">
        <f t="shared" si="4"/>
        <v>#VALUE!</v>
      </c>
    </row>
    <row r="465" ht="13.8" spans="1:7">
      <c r="A465" s="1" t="s">
        <v>6</v>
      </c>
      <c r="B465" s="2"/>
      <c r="C465">
        <f t="shared" si="0"/>
        <v>0</v>
      </c>
      <c r="D465">
        <f t="shared" si="1"/>
        <v>0</v>
      </c>
      <c r="E465">
        <f t="shared" si="2"/>
        <v>0</v>
      </c>
      <c r="F465" s="3">
        <f t="shared" si="3"/>
        <v>0</v>
      </c>
      <c r="G465" s="3">
        <f t="shared" si="4"/>
        <v>0</v>
      </c>
    </row>
    <row r="466" ht="26.4" spans="1:7">
      <c r="A466" s="1" t="s">
        <v>3</v>
      </c>
      <c r="B466" s="2" t="s">
        <v>209</v>
      </c>
      <c r="C466" t="e">
        <f t="shared" si="0"/>
        <v>#VALUE!</v>
      </c>
      <c r="D466" t="e">
        <f t="shared" si="1"/>
        <v>#VALUE!</v>
      </c>
      <c r="E466" t="e">
        <f t="shared" si="2"/>
        <v>#VALUE!</v>
      </c>
      <c r="F466" s="3" t="e">
        <f t="shared" si="3"/>
        <v>#VALUE!</v>
      </c>
      <c r="G466" s="3" t="e">
        <f t="shared" si="4"/>
        <v>#VALUE!</v>
      </c>
    </row>
    <row r="467" ht="13.8" spans="1:7">
      <c r="A467" s="1" t="s">
        <v>6</v>
      </c>
      <c r="B467" s="2"/>
      <c r="C467">
        <f t="shared" si="0"/>
        <v>0</v>
      </c>
      <c r="D467">
        <f t="shared" si="1"/>
        <v>0</v>
      </c>
      <c r="E467">
        <f t="shared" si="2"/>
        <v>0</v>
      </c>
      <c r="F467" s="3">
        <f t="shared" si="3"/>
        <v>0</v>
      </c>
      <c r="G467" s="3">
        <f t="shared" si="4"/>
        <v>0</v>
      </c>
    </row>
    <row r="468" ht="13.8" spans="1:7">
      <c r="A468" s="1" t="s">
        <v>6</v>
      </c>
      <c r="B468" s="2"/>
      <c r="C468">
        <f t="shared" si="0"/>
        <v>0</v>
      </c>
      <c r="D468">
        <f t="shared" si="1"/>
        <v>0</v>
      </c>
      <c r="E468">
        <f t="shared" si="2"/>
        <v>0</v>
      </c>
      <c r="F468" s="3">
        <f t="shared" si="3"/>
        <v>0</v>
      </c>
      <c r="G468" s="3">
        <f t="shared" si="4"/>
        <v>0</v>
      </c>
    </row>
    <row r="469" ht="26.4" spans="1:7">
      <c r="A469" s="1" t="s">
        <v>3</v>
      </c>
      <c r="B469" s="2" t="s">
        <v>210</v>
      </c>
      <c r="C469" t="e">
        <f t="shared" si="0"/>
        <v>#VALUE!</v>
      </c>
      <c r="D469" t="e">
        <f t="shared" si="1"/>
        <v>#VALUE!</v>
      </c>
      <c r="E469" t="e">
        <f t="shared" si="2"/>
        <v>#VALUE!</v>
      </c>
      <c r="F469" s="3" t="e">
        <f t="shared" si="3"/>
        <v>#VALUE!</v>
      </c>
      <c r="G469" s="3" t="e">
        <f t="shared" si="4"/>
        <v>#VALUE!</v>
      </c>
    </row>
    <row r="470" ht="13.8" spans="1:7">
      <c r="A470" s="1" t="s">
        <v>6</v>
      </c>
      <c r="B470" s="2"/>
      <c r="C470">
        <f t="shared" si="0"/>
        <v>0</v>
      </c>
      <c r="D470">
        <f t="shared" si="1"/>
        <v>0</v>
      </c>
      <c r="E470">
        <f t="shared" si="2"/>
        <v>0</v>
      </c>
      <c r="F470" s="3">
        <f t="shared" si="3"/>
        <v>0</v>
      </c>
      <c r="G470" s="3">
        <f t="shared" si="4"/>
        <v>0</v>
      </c>
    </row>
    <row r="471" ht="52.8" spans="1:7">
      <c r="A471" s="1" t="s">
        <v>3</v>
      </c>
      <c r="B471" s="2" t="s">
        <v>211</v>
      </c>
      <c r="C471" t="e">
        <f t="shared" si="0"/>
        <v>#VALUE!</v>
      </c>
      <c r="D471" t="e">
        <f t="shared" si="1"/>
        <v>#VALUE!</v>
      </c>
      <c r="E471" t="e">
        <f t="shared" si="2"/>
        <v>#VALUE!</v>
      </c>
      <c r="F471" s="3" t="e">
        <f t="shared" si="3"/>
        <v>#VALUE!</v>
      </c>
      <c r="G471" s="3" t="e">
        <f t="shared" si="4"/>
        <v>#VALUE!</v>
      </c>
    </row>
    <row r="472" ht="13.8" spans="1:7">
      <c r="A472" s="1" t="s">
        <v>6</v>
      </c>
      <c r="B472" s="2"/>
      <c r="C472">
        <f t="shared" si="0"/>
        <v>0</v>
      </c>
      <c r="D472">
        <f t="shared" si="1"/>
        <v>0</v>
      </c>
      <c r="E472">
        <f t="shared" si="2"/>
        <v>0</v>
      </c>
      <c r="F472" s="3">
        <f t="shared" si="3"/>
        <v>0</v>
      </c>
      <c r="G472" s="3">
        <f t="shared" si="4"/>
        <v>0</v>
      </c>
    </row>
    <row r="473" ht="26.4" spans="1:7">
      <c r="A473" s="1" t="s">
        <v>3</v>
      </c>
      <c r="B473" s="2" t="s">
        <v>204</v>
      </c>
      <c r="C473" t="e">
        <f t="shared" si="0"/>
        <v>#VALUE!</v>
      </c>
      <c r="D473" t="e">
        <f t="shared" si="1"/>
        <v>#VALUE!</v>
      </c>
      <c r="E473" t="e">
        <f t="shared" si="2"/>
        <v>#VALUE!</v>
      </c>
      <c r="F473" s="3" t="e">
        <f t="shared" si="3"/>
        <v>#VALUE!</v>
      </c>
      <c r="G473" s="3" t="e">
        <f t="shared" si="4"/>
        <v>#VALUE!</v>
      </c>
    </row>
    <row r="474" ht="13.8" spans="1:7">
      <c r="A474" s="1" t="s">
        <v>6</v>
      </c>
      <c r="B474" s="2"/>
      <c r="C474">
        <f t="shared" si="0"/>
        <v>0</v>
      </c>
      <c r="D474">
        <f t="shared" si="1"/>
        <v>0</v>
      </c>
      <c r="E474">
        <f t="shared" si="2"/>
        <v>0</v>
      </c>
      <c r="F474" s="3">
        <f t="shared" si="3"/>
        <v>0</v>
      </c>
      <c r="G474" s="3">
        <f t="shared" si="4"/>
        <v>0</v>
      </c>
    </row>
    <row r="475" ht="26.4" spans="1:7">
      <c r="A475" s="1" t="s">
        <v>3</v>
      </c>
      <c r="B475" s="2" t="s">
        <v>212</v>
      </c>
      <c r="C475" t="e">
        <f t="shared" si="0"/>
        <v>#VALUE!</v>
      </c>
      <c r="D475" t="e">
        <f t="shared" si="1"/>
        <v>#VALUE!</v>
      </c>
      <c r="E475">
        <f t="shared" si="2"/>
        <v>1</v>
      </c>
      <c r="F475" s="3" t="e">
        <f t="shared" si="3"/>
        <v>#VALUE!</v>
      </c>
      <c r="G475" s="3" t="e">
        <f t="shared" si="4"/>
        <v>#VALUE!</v>
      </c>
    </row>
    <row r="476" ht="13.8" spans="1:7">
      <c r="A476" s="1" t="s">
        <v>6</v>
      </c>
      <c r="B476" s="2"/>
      <c r="C476">
        <f t="shared" si="0"/>
        <v>0</v>
      </c>
      <c r="D476">
        <f t="shared" si="1"/>
        <v>0</v>
      </c>
      <c r="E476">
        <f t="shared" si="2"/>
        <v>0</v>
      </c>
      <c r="F476" s="3">
        <f t="shared" si="3"/>
        <v>0</v>
      </c>
      <c r="G476" s="3">
        <f t="shared" si="4"/>
        <v>0</v>
      </c>
    </row>
    <row r="477" ht="13.8" spans="1:7">
      <c r="A477" s="1" t="s">
        <v>6</v>
      </c>
      <c r="B477" s="2"/>
      <c r="C477">
        <f t="shared" si="0"/>
        <v>0</v>
      </c>
      <c r="D477">
        <f t="shared" si="1"/>
        <v>0</v>
      </c>
      <c r="E477">
        <f t="shared" si="2"/>
        <v>0</v>
      </c>
      <c r="F477" s="3">
        <f t="shared" si="3"/>
        <v>0</v>
      </c>
      <c r="G477" s="3">
        <f t="shared" si="4"/>
        <v>0</v>
      </c>
    </row>
    <row r="478" ht="26.4" spans="1:7">
      <c r="A478" s="1" t="s">
        <v>3</v>
      </c>
      <c r="B478" s="2" t="s">
        <v>213</v>
      </c>
      <c r="C478" t="e">
        <f t="shared" si="0"/>
        <v>#VALUE!</v>
      </c>
      <c r="D478" t="e">
        <f t="shared" si="1"/>
        <v>#VALUE!</v>
      </c>
      <c r="E478" t="e">
        <f t="shared" si="2"/>
        <v>#VALUE!</v>
      </c>
      <c r="F478" s="3" t="e">
        <f t="shared" si="3"/>
        <v>#VALUE!</v>
      </c>
      <c r="G478" s="3" t="e">
        <f t="shared" si="4"/>
        <v>#VALUE!</v>
      </c>
    </row>
    <row r="479" ht="13.8" spans="1:7">
      <c r="A479" s="1" t="s">
        <v>6</v>
      </c>
      <c r="B479" s="2"/>
      <c r="C479">
        <f t="shared" si="0"/>
        <v>0</v>
      </c>
      <c r="D479">
        <f t="shared" si="1"/>
        <v>0</v>
      </c>
      <c r="E479">
        <f t="shared" si="2"/>
        <v>0</v>
      </c>
      <c r="F479" s="3">
        <f t="shared" si="3"/>
        <v>0</v>
      </c>
      <c r="G479" s="3">
        <f t="shared" si="4"/>
        <v>0</v>
      </c>
    </row>
    <row r="480" ht="39.6" spans="1:7">
      <c r="A480" s="1" t="s">
        <v>3</v>
      </c>
      <c r="B480" s="2" t="s">
        <v>214</v>
      </c>
      <c r="C480" t="e">
        <f t="shared" si="0"/>
        <v>#VALUE!</v>
      </c>
      <c r="D480" t="e">
        <f t="shared" si="1"/>
        <v>#VALUE!</v>
      </c>
      <c r="E480" t="e">
        <f t="shared" si="2"/>
        <v>#VALUE!</v>
      </c>
      <c r="F480" s="3" t="e">
        <f t="shared" si="3"/>
        <v>#VALUE!</v>
      </c>
      <c r="G480" s="3" t="e">
        <f t="shared" si="4"/>
        <v>#VALUE!</v>
      </c>
    </row>
    <row r="481" ht="13.8" spans="1:7">
      <c r="A481" s="1" t="s">
        <v>6</v>
      </c>
      <c r="B481" s="2"/>
      <c r="C481">
        <f t="shared" si="0"/>
        <v>0</v>
      </c>
      <c r="D481">
        <f t="shared" si="1"/>
        <v>0</v>
      </c>
      <c r="E481">
        <f t="shared" si="2"/>
        <v>0</v>
      </c>
      <c r="F481" s="3">
        <f t="shared" si="3"/>
        <v>0</v>
      </c>
      <c r="G481" s="3">
        <f t="shared" si="4"/>
        <v>0</v>
      </c>
    </row>
    <row r="482" ht="39.6" spans="1:7">
      <c r="A482" s="1" t="s">
        <v>3</v>
      </c>
      <c r="B482" s="2" t="s">
        <v>55</v>
      </c>
      <c r="C482" t="e">
        <f t="shared" si="0"/>
        <v>#VALUE!</v>
      </c>
      <c r="D482" t="e">
        <f t="shared" si="1"/>
        <v>#VALUE!</v>
      </c>
      <c r="E482" t="e">
        <f t="shared" si="2"/>
        <v>#VALUE!</v>
      </c>
      <c r="F482" s="3">
        <f t="shared" si="3"/>
        <v>11</v>
      </c>
      <c r="G482" s="3" t="e">
        <f t="shared" si="4"/>
        <v>#VALUE!</v>
      </c>
    </row>
    <row r="483" ht="13.8" spans="1:7">
      <c r="A483" s="1" t="s">
        <v>6</v>
      </c>
      <c r="B483" s="2"/>
      <c r="C483">
        <f t="shared" si="0"/>
        <v>0</v>
      </c>
      <c r="D483">
        <f t="shared" si="1"/>
        <v>0</v>
      </c>
      <c r="E483">
        <f t="shared" si="2"/>
        <v>0</v>
      </c>
      <c r="F483" s="3">
        <f t="shared" si="3"/>
        <v>0</v>
      </c>
      <c r="G483" s="3">
        <f t="shared" si="4"/>
        <v>0</v>
      </c>
    </row>
    <row r="484" ht="39.6" spans="1:7">
      <c r="A484" s="1" t="s">
        <v>3</v>
      </c>
      <c r="B484" s="2" t="s">
        <v>89</v>
      </c>
      <c r="C484" t="e">
        <f t="shared" si="0"/>
        <v>#VALUE!</v>
      </c>
      <c r="D484" t="e">
        <f t="shared" si="1"/>
        <v>#VALUE!</v>
      </c>
      <c r="E484" t="e">
        <f t="shared" si="2"/>
        <v>#VALUE!</v>
      </c>
      <c r="F484" s="3" t="e">
        <f t="shared" si="3"/>
        <v>#VALUE!</v>
      </c>
      <c r="G484" s="3" t="e">
        <f t="shared" si="4"/>
        <v>#VALUE!</v>
      </c>
    </row>
    <row r="485" ht="13.8" spans="1:7">
      <c r="A485" s="1" t="s">
        <v>6</v>
      </c>
      <c r="B485" s="2"/>
      <c r="C485">
        <f t="shared" si="0"/>
        <v>0</v>
      </c>
      <c r="D485">
        <f t="shared" si="1"/>
        <v>0</v>
      </c>
      <c r="E485">
        <f t="shared" si="2"/>
        <v>0</v>
      </c>
      <c r="F485" s="3">
        <f t="shared" si="3"/>
        <v>0</v>
      </c>
      <c r="G485" s="3">
        <f t="shared" si="4"/>
        <v>0</v>
      </c>
    </row>
    <row r="486" ht="26.4" spans="1:7">
      <c r="A486" s="1" t="s">
        <v>3</v>
      </c>
      <c r="B486" s="2" t="s">
        <v>204</v>
      </c>
      <c r="C486" t="e">
        <f t="shared" si="0"/>
        <v>#VALUE!</v>
      </c>
      <c r="D486" t="e">
        <f t="shared" si="1"/>
        <v>#VALUE!</v>
      </c>
      <c r="E486" t="e">
        <f t="shared" si="2"/>
        <v>#VALUE!</v>
      </c>
      <c r="F486" s="3" t="e">
        <f t="shared" si="3"/>
        <v>#VALUE!</v>
      </c>
      <c r="G486" s="3" t="e">
        <f t="shared" si="4"/>
        <v>#VALUE!</v>
      </c>
    </row>
    <row r="487" ht="13.8" spans="1:7">
      <c r="A487" s="1" t="s">
        <v>6</v>
      </c>
      <c r="B487" s="2"/>
      <c r="C487">
        <f t="shared" si="0"/>
        <v>0</v>
      </c>
      <c r="D487">
        <f t="shared" si="1"/>
        <v>0</v>
      </c>
      <c r="E487">
        <f t="shared" si="2"/>
        <v>0</v>
      </c>
      <c r="F487" s="3">
        <f t="shared" si="3"/>
        <v>0</v>
      </c>
      <c r="G487" s="3">
        <f t="shared" si="4"/>
        <v>0</v>
      </c>
    </row>
    <row r="488" ht="26.4" spans="1:7">
      <c r="A488" s="1" t="s">
        <v>3</v>
      </c>
      <c r="B488" s="2" t="s">
        <v>72</v>
      </c>
      <c r="C488" t="e">
        <f t="shared" si="0"/>
        <v>#VALUE!</v>
      </c>
      <c r="D488" t="e">
        <f t="shared" si="1"/>
        <v>#VALUE!</v>
      </c>
      <c r="E488" t="e">
        <f t="shared" si="2"/>
        <v>#VALUE!</v>
      </c>
      <c r="F488" s="3" t="e">
        <f t="shared" si="3"/>
        <v>#VALUE!</v>
      </c>
      <c r="G488" s="3" t="e">
        <f t="shared" si="4"/>
        <v>#VALUE!</v>
      </c>
    </row>
    <row r="489" ht="13.8" spans="1:7">
      <c r="A489" s="1" t="s">
        <v>6</v>
      </c>
      <c r="B489" s="2"/>
      <c r="C489">
        <f t="shared" si="0"/>
        <v>0</v>
      </c>
      <c r="D489">
        <f t="shared" si="1"/>
        <v>0</v>
      </c>
      <c r="E489">
        <f t="shared" si="2"/>
        <v>0</v>
      </c>
      <c r="F489" s="3">
        <f t="shared" si="3"/>
        <v>0</v>
      </c>
      <c r="G489" s="3">
        <f t="shared" si="4"/>
        <v>0</v>
      </c>
    </row>
    <row r="490" ht="26.4" spans="1:7">
      <c r="A490" s="1" t="s">
        <v>3</v>
      </c>
      <c r="B490" s="2" t="s">
        <v>215</v>
      </c>
      <c r="C490" t="e">
        <f t="shared" si="0"/>
        <v>#VALUE!</v>
      </c>
      <c r="D490" t="e">
        <f t="shared" si="1"/>
        <v>#VALUE!</v>
      </c>
      <c r="E490" t="e">
        <f t="shared" si="2"/>
        <v>#VALUE!</v>
      </c>
      <c r="F490" s="3" t="e">
        <f t="shared" si="3"/>
        <v>#VALUE!</v>
      </c>
      <c r="G490" s="3" t="e">
        <f t="shared" si="4"/>
        <v>#VALUE!</v>
      </c>
    </row>
    <row r="491" ht="13.8" spans="1:7">
      <c r="A491" s="1" t="s">
        <v>6</v>
      </c>
      <c r="B491" s="2"/>
      <c r="C491">
        <f t="shared" si="0"/>
        <v>0</v>
      </c>
      <c r="D491">
        <f t="shared" si="1"/>
        <v>0</v>
      </c>
      <c r="E491">
        <f t="shared" si="2"/>
        <v>0</v>
      </c>
      <c r="F491" s="3">
        <f t="shared" si="3"/>
        <v>0</v>
      </c>
      <c r="G491" s="3">
        <f t="shared" si="4"/>
        <v>0</v>
      </c>
    </row>
    <row r="492" ht="39.6" spans="1:7">
      <c r="A492" s="1" t="s">
        <v>3</v>
      </c>
      <c r="B492" s="2" t="s">
        <v>55</v>
      </c>
      <c r="C492" t="e">
        <f t="shared" si="0"/>
        <v>#VALUE!</v>
      </c>
      <c r="D492" t="e">
        <f t="shared" si="1"/>
        <v>#VALUE!</v>
      </c>
      <c r="E492" t="e">
        <f t="shared" si="2"/>
        <v>#VALUE!</v>
      </c>
      <c r="F492" s="3">
        <f t="shared" si="3"/>
        <v>11</v>
      </c>
      <c r="G492" s="3" t="e">
        <f t="shared" si="4"/>
        <v>#VALUE!</v>
      </c>
    </row>
    <row r="493" ht="13.8" spans="1:7">
      <c r="A493" s="1" t="s">
        <v>6</v>
      </c>
      <c r="B493" s="2"/>
      <c r="C493">
        <f t="shared" si="0"/>
        <v>0</v>
      </c>
      <c r="D493">
        <f t="shared" si="1"/>
        <v>0</v>
      </c>
      <c r="E493">
        <f t="shared" si="2"/>
        <v>0</v>
      </c>
      <c r="F493" s="3">
        <f t="shared" si="3"/>
        <v>0</v>
      </c>
      <c r="G493" s="3">
        <f t="shared" si="4"/>
        <v>0</v>
      </c>
    </row>
    <row r="494" ht="39.6" spans="1:7">
      <c r="A494" s="1" t="s">
        <v>3</v>
      </c>
      <c r="B494" s="2" t="s">
        <v>55</v>
      </c>
      <c r="C494" t="e">
        <f t="shared" si="0"/>
        <v>#VALUE!</v>
      </c>
      <c r="D494" t="e">
        <f t="shared" si="1"/>
        <v>#VALUE!</v>
      </c>
      <c r="E494" t="e">
        <f t="shared" si="2"/>
        <v>#VALUE!</v>
      </c>
      <c r="F494" s="3">
        <f t="shared" si="3"/>
        <v>11</v>
      </c>
      <c r="G494" s="3" t="e">
        <f t="shared" si="4"/>
        <v>#VALUE!</v>
      </c>
    </row>
    <row r="495" ht="13.8" spans="1:7">
      <c r="A495" s="1" t="s">
        <v>6</v>
      </c>
      <c r="B495" s="2"/>
      <c r="C495">
        <f t="shared" si="0"/>
        <v>0</v>
      </c>
      <c r="D495">
        <f t="shared" si="1"/>
        <v>0</v>
      </c>
      <c r="E495">
        <f t="shared" si="2"/>
        <v>0</v>
      </c>
      <c r="F495" s="3">
        <f t="shared" si="3"/>
        <v>0</v>
      </c>
      <c r="G495" s="3">
        <f t="shared" si="4"/>
        <v>0</v>
      </c>
    </row>
    <row r="496" ht="39.6" spans="1:7">
      <c r="A496" s="1" t="s">
        <v>3</v>
      </c>
      <c r="B496" s="2" t="s">
        <v>55</v>
      </c>
      <c r="C496" t="e">
        <f t="shared" si="0"/>
        <v>#VALUE!</v>
      </c>
      <c r="D496" t="e">
        <f t="shared" si="1"/>
        <v>#VALUE!</v>
      </c>
      <c r="E496" t="e">
        <f t="shared" si="2"/>
        <v>#VALUE!</v>
      </c>
      <c r="F496" s="3">
        <f t="shared" si="3"/>
        <v>11</v>
      </c>
      <c r="G496" s="3" t="e">
        <f t="shared" si="4"/>
        <v>#VALUE!</v>
      </c>
    </row>
    <row r="497" ht="13.8" spans="1:7">
      <c r="A497" s="1" t="s">
        <v>6</v>
      </c>
      <c r="B497" s="2"/>
      <c r="C497">
        <f t="shared" si="0"/>
        <v>0</v>
      </c>
      <c r="D497">
        <f t="shared" si="1"/>
        <v>0</v>
      </c>
      <c r="E497">
        <f t="shared" si="2"/>
        <v>0</v>
      </c>
      <c r="F497" s="3">
        <f t="shared" si="3"/>
        <v>0</v>
      </c>
      <c r="G497" s="3">
        <f t="shared" si="4"/>
        <v>0</v>
      </c>
    </row>
    <row r="498" ht="39.6" spans="1:7">
      <c r="A498" s="1" t="s">
        <v>3</v>
      </c>
      <c r="B498" s="2" t="s">
        <v>55</v>
      </c>
      <c r="C498" t="e">
        <f t="shared" si="0"/>
        <v>#VALUE!</v>
      </c>
      <c r="D498" t="e">
        <f t="shared" si="1"/>
        <v>#VALUE!</v>
      </c>
      <c r="E498" t="e">
        <f t="shared" si="2"/>
        <v>#VALUE!</v>
      </c>
      <c r="F498" s="3">
        <f t="shared" si="3"/>
        <v>11</v>
      </c>
      <c r="G498" s="3" t="e">
        <f t="shared" si="4"/>
        <v>#VALUE!</v>
      </c>
    </row>
    <row r="499" ht="13.8" spans="1:7">
      <c r="A499" s="1" t="s">
        <v>6</v>
      </c>
      <c r="B499" s="2"/>
      <c r="C499">
        <f t="shared" si="0"/>
        <v>0</v>
      </c>
      <c r="D499">
        <f t="shared" si="1"/>
        <v>0</v>
      </c>
      <c r="E499">
        <f t="shared" si="2"/>
        <v>0</v>
      </c>
      <c r="F499" s="3">
        <f t="shared" si="3"/>
        <v>0</v>
      </c>
      <c r="G499" s="3">
        <f t="shared" si="4"/>
        <v>0</v>
      </c>
    </row>
    <row r="500" ht="26.4" spans="1:7">
      <c r="A500" s="1" t="s">
        <v>3</v>
      </c>
      <c r="B500" s="2" t="s">
        <v>216</v>
      </c>
      <c r="C500" t="e">
        <f t="shared" si="0"/>
        <v>#VALUE!</v>
      </c>
      <c r="D500" t="e">
        <f t="shared" si="1"/>
        <v>#VALUE!</v>
      </c>
      <c r="E500" t="e">
        <f t="shared" si="2"/>
        <v>#VALUE!</v>
      </c>
      <c r="F500" s="3" t="e">
        <f t="shared" si="3"/>
        <v>#VALUE!</v>
      </c>
      <c r="G500" s="3" t="e">
        <f t="shared" si="4"/>
        <v>#VALUE!</v>
      </c>
    </row>
    <row r="501" ht="13.8" spans="1:7">
      <c r="A501" s="1" t="s">
        <v>6</v>
      </c>
      <c r="B501" s="2"/>
      <c r="C501">
        <f t="shared" si="0"/>
        <v>0</v>
      </c>
      <c r="D501">
        <f t="shared" si="1"/>
        <v>0</v>
      </c>
      <c r="E501">
        <f t="shared" si="2"/>
        <v>0</v>
      </c>
      <c r="F501" s="3">
        <f t="shared" si="3"/>
        <v>0</v>
      </c>
      <c r="G501" s="3">
        <f t="shared" si="4"/>
        <v>0</v>
      </c>
    </row>
    <row r="502" ht="79.2" spans="1:7">
      <c r="A502" s="1" t="s">
        <v>3</v>
      </c>
      <c r="B502" s="2" t="s">
        <v>217</v>
      </c>
      <c r="C502" t="e">
        <f t="shared" si="0"/>
        <v>#VALUE!</v>
      </c>
      <c r="D502" t="e">
        <f t="shared" si="1"/>
        <v>#VALUE!</v>
      </c>
      <c r="E502" t="e">
        <f t="shared" si="2"/>
        <v>#VALUE!</v>
      </c>
      <c r="F502" s="3" t="e">
        <f t="shared" si="3"/>
        <v>#VALUE!</v>
      </c>
      <c r="G502" s="3" t="e">
        <f t="shared" si="4"/>
        <v>#VALUE!</v>
      </c>
    </row>
    <row r="503" ht="13.8" spans="1:7">
      <c r="A503" s="1" t="s">
        <v>6</v>
      </c>
      <c r="B503" s="2"/>
      <c r="C503">
        <f t="shared" si="0"/>
        <v>0</v>
      </c>
      <c r="D503">
        <f t="shared" si="1"/>
        <v>0</v>
      </c>
      <c r="E503">
        <f t="shared" si="2"/>
        <v>0</v>
      </c>
      <c r="F503" s="3">
        <f t="shared" si="3"/>
        <v>0</v>
      </c>
      <c r="G503" s="3">
        <f t="shared" si="4"/>
        <v>0</v>
      </c>
    </row>
    <row r="504" ht="39.6" spans="1:7">
      <c r="A504" s="1" t="s">
        <v>3</v>
      </c>
      <c r="B504" s="2" t="s">
        <v>218</v>
      </c>
      <c r="C504" t="e">
        <f t="shared" si="0"/>
        <v>#VALUE!</v>
      </c>
      <c r="D504" t="e">
        <f t="shared" si="1"/>
        <v>#VALUE!</v>
      </c>
      <c r="E504" t="e">
        <f t="shared" si="2"/>
        <v>#VALUE!</v>
      </c>
      <c r="F504" s="3" t="e">
        <f t="shared" si="3"/>
        <v>#VALUE!</v>
      </c>
      <c r="G504" s="3" t="e">
        <f t="shared" si="4"/>
        <v>#VALUE!</v>
      </c>
    </row>
    <row r="505" ht="13.8" spans="1:7">
      <c r="A505" s="1" t="s">
        <v>6</v>
      </c>
      <c r="B505" s="2"/>
      <c r="C505">
        <f t="shared" si="0"/>
        <v>0</v>
      </c>
      <c r="D505">
        <f t="shared" si="1"/>
        <v>0</v>
      </c>
      <c r="E505">
        <f t="shared" si="2"/>
        <v>0</v>
      </c>
      <c r="F505" s="3">
        <f t="shared" si="3"/>
        <v>0</v>
      </c>
      <c r="G505" s="3">
        <f t="shared" si="4"/>
        <v>0</v>
      </c>
    </row>
    <row r="506" ht="39.6" spans="1:7">
      <c r="A506" s="1" t="s">
        <v>3</v>
      </c>
      <c r="B506" s="2" t="s">
        <v>219</v>
      </c>
      <c r="C506" t="e">
        <f t="shared" si="0"/>
        <v>#VALUE!</v>
      </c>
      <c r="D506" t="e">
        <f t="shared" si="1"/>
        <v>#VALUE!</v>
      </c>
      <c r="E506" t="e">
        <f t="shared" si="2"/>
        <v>#VALUE!</v>
      </c>
      <c r="F506" s="3" t="e">
        <f t="shared" si="3"/>
        <v>#VALUE!</v>
      </c>
      <c r="G506" s="3" t="e">
        <f t="shared" si="4"/>
        <v>#VALUE!</v>
      </c>
    </row>
    <row r="507" ht="13.8" spans="1:7">
      <c r="A507" s="1" t="s">
        <v>6</v>
      </c>
      <c r="B507" s="2"/>
      <c r="C507">
        <f t="shared" si="0"/>
        <v>0</v>
      </c>
      <c r="D507">
        <f t="shared" si="1"/>
        <v>0</v>
      </c>
      <c r="E507">
        <f t="shared" si="2"/>
        <v>0</v>
      </c>
      <c r="F507" s="3">
        <f t="shared" si="3"/>
        <v>0</v>
      </c>
      <c r="G507" s="3">
        <f t="shared" si="4"/>
        <v>0</v>
      </c>
    </row>
    <row r="508" ht="39.6" spans="1:7">
      <c r="A508" s="1" t="s">
        <v>3</v>
      </c>
      <c r="B508" s="2" t="s">
        <v>220</v>
      </c>
      <c r="C508" t="e">
        <f t="shared" si="0"/>
        <v>#VALUE!</v>
      </c>
      <c r="D508" t="e">
        <f t="shared" si="1"/>
        <v>#VALUE!</v>
      </c>
      <c r="E508" t="e">
        <f t="shared" si="2"/>
        <v>#VALUE!</v>
      </c>
      <c r="F508" s="3" t="e">
        <f t="shared" si="3"/>
        <v>#VALUE!</v>
      </c>
      <c r="G508" s="3" t="e">
        <f t="shared" si="4"/>
        <v>#VALUE!</v>
      </c>
    </row>
    <row r="509" ht="13.8" spans="1:7">
      <c r="A509" s="1" t="s">
        <v>6</v>
      </c>
      <c r="B509" s="2"/>
      <c r="C509">
        <f t="shared" si="0"/>
        <v>0</v>
      </c>
      <c r="D509">
        <f t="shared" si="1"/>
        <v>0</v>
      </c>
      <c r="E509">
        <f t="shared" si="2"/>
        <v>0</v>
      </c>
      <c r="F509" s="3">
        <f t="shared" si="3"/>
        <v>0</v>
      </c>
      <c r="G509" s="3">
        <f t="shared" si="4"/>
        <v>0</v>
      </c>
    </row>
    <row r="510" ht="39.6" spans="1:7">
      <c r="A510" s="1" t="s">
        <v>3</v>
      </c>
      <c r="B510" s="2" t="s">
        <v>221</v>
      </c>
      <c r="C510" t="e">
        <f t="shared" si="0"/>
        <v>#VALUE!</v>
      </c>
      <c r="D510" t="e">
        <f t="shared" si="1"/>
        <v>#VALUE!</v>
      </c>
      <c r="E510" t="e">
        <f t="shared" si="2"/>
        <v>#VALUE!</v>
      </c>
      <c r="F510" s="3" t="e">
        <f t="shared" si="3"/>
        <v>#VALUE!</v>
      </c>
      <c r="G510" s="3" t="e">
        <f t="shared" si="4"/>
        <v>#VALUE!</v>
      </c>
    </row>
    <row r="511" ht="13.8" spans="1:7">
      <c r="A511" s="1" t="s">
        <v>6</v>
      </c>
      <c r="B511" s="2"/>
      <c r="C511">
        <f t="shared" si="0"/>
        <v>0</v>
      </c>
      <c r="D511">
        <f t="shared" si="1"/>
        <v>0</v>
      </c>
      <c r="E511">
        <f t="shared" si="2"/>
        <v>0</v>
      </c>
      <c r="F511" s="3">
        <f t="shared" si="3"/>
        <v>0</v>
      </c>
      <c r="G511" s="3">
        <f t="shared" si="4"/>
        <v>0</v>
      </c>
    </row>
    <row r="512" ht="39.6" spans="1:7">
      <c r="A512" s="1" t="s">
        <v>3</v>
      </c>
      <c r="B512" s="2" t="s">
        <v>222</v>
      </c>
      <c r="C512" t="e">
        <f t="shared" si="0"/>
        <v>#VALUE!</v>
      </c>
      <c r="D512" t="e">
        <f t="shared" si="1"/>
        <v>#VALUE!</v>
      </c>
      <c r="E512" t="e">
        <f t="shared" si="2"/>
        <v>#VALUE!</v>
      </c>
      <c r="F512" s="3" t="e">
        <f t="shared" si="3"/>
        <v>#VALUE!</v>
      </c>
      <c r="G512" s="3" t="e">
        <f t="shared" si="4"/>
        <v>#VALUE!</v>
      </c>
    </row>
    <row r="513" ht="13.8" spans="1:7">
      <c r="A513" s="1" t="s">
        <v>6</v>
      </c>
      <c r="B513" s="2"/>
      <c r="C513">
        <f t="shared" si="0"/>
        <v>0</v>
      </c>
      <c r="D513">
        <f t="shared" si="1"/>
        <v>0</v>
      </c>
      <c r="E513">
        <f t="shared" si="2"/>
        <v>0</v>
      </c>
      <c r="F513" s="3">
        <f t="shared" si="3"/>
        <v>0</v>
      </c>
      <c r="G513" s="3">
        <f t="shared" si="4"/>
        <v>0</v>
      </c>
    </row>
    <row r="514" ht="26.4" spans="1:7">
      <c r="A514" s="1" t="s">
        <v>3</v>
      </c>
      <c r="B514" s="2" t="s">
        <v>223</v>
      </c>
      <c r="C514" t="e">
        <f t="shared" si="0"/>
        <v>#VALUE!</v>
      </c>
      <c r="D514" t="e">
        <f t="shared" si="1"/>
        <v>#VALUE!</v>
      </c>
      <c r="E514" t="e">
        <f t="shared" si="2"/>
        <v>#VALUE!</v>
      </c>
      <c r="F514" s="3" t="e">
        <f t="shared" si="3"/>
        <v>#VALUE!</v>
      </c>
      <c r="G514" s="3" t="e">
        <f t="shared" si="4"/>
        <v>#VALUE!</v>
      </c>
    </row>
    <row r="515" ht="13.8" spans="1:7">
      <c r="A515" s="1" t="s">
        <v>6</v>
      </c>
      <c r="B515" s="2"/>
      <c r="C515">
        <f t="shared" si="0"/>
        <v>0</v>
      </c>
      <c r="D515">
        <f t="shared" si="1"/>
        <v>0</v>
      </c>
      <c r="E515">
        <f t="shared" si="2"/>
        <v>0</v>
      </c>
      <c r="F515" s="3">
        <f t="shared" si="3"/>
        <v>0</v>
      </c>
      <c r="G515" s="3">
        <f t="shared" si="4"/>
        <v>0</v>
      </c>
    </row>
    <row r="516" ht="26.4" spans="1:7">
      <c r="A516" s="1" t="s">
        <v>3</v>
      </c>
      <c r="B516" s="2" t="s">
        <v>224</v>
      </c>
      <c r="C516" t="e">
        <f t="shared" si="0"/>
        <v>#VALUE!</v>
      </c>
      <c r="D516" t="e">
        <f t="shared" si="1"/>
        <v>#VALUE!</v>
      </c>
      <c r="E516" t="e">
        <f t="shared" si="2"/>
        <v>#VALUE!</v>
      </c>
      <c r="F516" s="3" t="e">
        <f t="shared" si="3"/>
        <v>#VALUE!</v>
      </c>
      <c r="G516" s="3" t="e">
        <f t="shared" si="4"/>
        <v>#VALUE!</v>
      </c>
    </row>
    <row r="517" ht="13.8" spans="1:7">
      <c r="A517" s="1" t="s">
        <v>6</v>
      </c>
      <c r="B517" s="2"/>
      <c r="C517">
        <f t="shared" si="0"/>
        <v>0</v>
      </c>
      <c r="D517">
        <f t="shared" si="1"/>
        <v>0</v>
      </c>
      <c r="E517">
        <f t="shared" si="2"/>
        <v>0</v>
      </c>
      <c r="F517" s="3">
        <f t="shared" si="3"/>
        <v>0</v>
      </c>
      <c r="G517" s="3">
        <f t="shared" si="4"/>
        <v>0</v>
      </c>
    </row>
    <row r="518" ht="39.6" spans="1:7">
      <c r="A518" s="1" t="s">
        <v>3</v>
      </c>
      <c r="B518" s="2" t="s">
        <v>225</v>
      </c>
      <c r="C518" t="e">
        <f t="shared" si="0"/>
        <v>#VALUE!</v>
      </c>
      <c r="D518" t="e">
        <f t="shared" si="1"/>
        <v>#VALUE!</v>
      </c>
      <c r="E518" t="e">
        <f t="shared" si="2"/>
        <v>#VALUE!</v>
      </c>
      <c r="F518" s="3" t="e">
        <f t="shared" si="3"/>
        <v>#VALUE!</v>
      </c>
      <c r="G518" s="3" t="e">
        <f t="shared" si="4"/>
        <v>#VALUE!</v>
      </c>
    </row>
    <row r="519" ht="13.8" spans="1:7">
      <c r="A519" s="1" t="s">
        <v>6</v>
      </c>
      <c r="B519" s="2"/>
      <c r="C519">
        <f t="shared" si="0"/>
        <v>0</v>
      </c>
      <c r="D519">
        <f t="shared" si="1"/>
        <v>0</v>
      </c>
      <c r="E519">
        <f t="shared" si="2"/>
        <v>0</v>
      </c>
      <c r="F519" s="3">
        <f t="shared" si="3"/>
        <v>0</v>
      </c>
      <c r="G519" s="3">
        <f t="shared" si="4"/>
        <v>0</v>
      </c>
    </row>
    <row r="520" ht="39.6" spans="1:7">
      <c r="A520" s="1" t="s">
        <v>3</v>
      </c>
      <c r="B520" s="2" t="s">
        <v>226</v>
      </c>
      <c r="C520" t="e">
        <f t="shared" si="0"/>
        <v>#VALUE!</v>
      </c>
      <c r="D520" t="e">
        <f t="shared" si="1"/>
        <v>#VALUE!</v>
      </c>
      <c r="E520" t="e">
        <f t="shared" si="2"/>
        <v>#VALUE!</v>
      </c>
      <c r="F520" s="3" t="e">
        <f t="shared" si="3"/>
        <v>#VALUE!</v>
      </c>
      <c r="G520" s="3" t="e">
        <f t="shared" si="4"/>
        <v>#VALUE!</v>
      </c>
    </row>
    <row r="521" ht="13.8" spans="1:7">
      <c r="A521" s="1" t="s">
        <v>6</v>
      </c>
      <c r="B521" s="2"/>
      <c r="C521">
        <f t="shared" si="0"/>
        <v>0</v>
      </c>
      <c r="D521">
        <f t="shared" si="1"/>
        <v>0</v>
      </c>
      <c r="E521">
        <f t="shared" si="2"/>
        <v>0</v>
      </c>
      <c r="F521" s="3">
        <f t="shared" si="3"/>
        <v>0</v>
      </c>
      <c r="G521" s="3">
        <f t="shared" si="4"/>
        <v>0</v>
      </c>
    </row>
    <row r="522" ht="26.4" spans="1:7">
      <c r="A522" s="1" t="s">
        <v>3</v>
      </c>
      <c r="B522" s="2" t="s">
        <v>227</v>
      </c>
      <c r="C522" t="e">
        <f t="shared" si="0"/>
        <v>#VALUE!</v>
      </c>
      <c r="D522" t="e">
        <f t="shared" si="1"/>
        <v>#VALUE!</v>
      </c>
      <c r="E522" t="e">
        <f t="shared" si="2"/>
        <v>#VALUE!</v>
      </c>
      <c r="F522" s="3" t="e">
        <f t="shared" si="3"/>
        <v>#VALUE!</v>
      </c>
      <c r="G522" s="3" t="e">
        <f t="shared" si="4"/>
        <v>#VALUE!</v>
      </c>
    </row>
    <row r="523" ht="13.8" spans="1:7">
      <c r="A523" s="1" t="s">
        <v>6</v>
      </c>
      <c r="B523" s="2"/>
      <c r="C523">
        <f t="shared" si="0"/>
        <v>0</v>
      </c>
      <c r="D523">
        <f t="shared" si="1"/>
        <v>0</v>
      </c>
      <c r="E523">
        <f t="shared" si="2"/>
        <v>0</v>
      </c>
      <c r="F523" s="3">
        <f t="shared" si="3"/>
        <v>0</v>
      </c>
      <c r="G523" s="3">
        <f t="shared" si="4"/>
        <v>0</v>
      </c>
    </row>
    <row r="524" ht="52.8" spans="1:7">
      <c r="A524" s="1" t="s">
        <v>3</v>
      </c>
      <c r="B524" s="2" t="s">
        <v>228</v>
      </c>
      <c r="C524" t="e">
        <f t="shared" si="0"/>
        <v>#VALUE!</v>
      </c>
      <c r="D524" t="e">
        <f t="shared" si="1"/>
        <v>#VALUE!</v>
      </c>
      <c r="E524" t="e">
        <f t="shared" si="2"/>
        <v>#VALUE!</v>
      </c>
      <c r="F524" s="3" t="e">
        <f t="shared" si="3"/>
        <v>#VALUE!</v>
      </c>
      <c r="G524" s="3" t="e">
        <f t="shared" si="4"/>
        <v>#VALUE!</v>
      </c>
    </row>
    <row r="525" ht="13.8" spans="1:7">
      <c r="A525" s="1" t="s">
        <v>6</v>
      </c>
      <c r="B525" s="2"/>
      <c r="C525">
        <f t="shared" si="0"/>
        <v>0</v>
      </c>
      <c r="D525">
        <f t="shared" si="1"/>
        <v>0</v>
      </c>
      <c r="E525">
        <f t="shared" si="2"/>
        <v>0</v>
      </c>
      <c r="F525" s="3">
        <f t="shared" si="3"/>
        <v>0</v>
      </c>
      <c r="G525" s="3">
        <f t="shared" si="4"/>
        <v>0</v>
      </c>
    </row>
    <row r="526" ht="26.4" spans="1:7">
      <c r="A526" s="1" t="s">
        <v>3</v>
      </c>
      <c r="B526" s="2" t="s">
        <v>195</v>
      </c>
      <c r="C526" t="e">
        <f t="shared" si="0"/>
        <v>#VALUE!</v>
      </c>
      <c r="D526" t="e">
        <f t="shared" si="1"/>
        <v>#VALUE!</v>
      </c>
      <c r="E526" t="e">
        <f t="shared" si="2"/>
        <v>#VALUE!</v>
      </c>
      <c r="F526" s="3">
        <f t="shared" si="3"/>
        <v>1</v>
      </c>
      <c r="G526" s="3" t="e">
        <f t="shared" si="4"/>
        <v>#VALUE!</v>
      </c>
    </row>
    <row r="527" ht="13.8" spans="1:7">
      <c r="A527" s="1" t="s">
        <v>6</v>
      </c>
      <c r="B527" s="2"/>
      <c r="C527">
        <f t="shared" si="0"/>
        <v>0</v>
      </c>
      <c r="D527">
        <f t="shared" si="1"/>
        <v>0</v>
      </c>
      <c r="E527">
        <f t="shared" si="2"/>
        <v>0</v>
      </c>
      <c r="F527" s="3">
        <f t="shared" si="3"/>
        <v>0</v>
      </c>
      <c r="G527" s="3">
        <f t="shared" si="4"/>
        <v>0</v>
      </c>
    </row>
    <row r="528" ht="26.4" spans="1:7">
      <c r="A528" s="1" t="s">
        <v>3</v>
      </c>
      <c r="B528" s="2" t="s">
        <v>229</v>
      </c>
      <c r="C528" t="e">
        <f t="shared" si="0"/>
        <v>#VALUE!</v>
      </c>
      <c r="D528" t="e">
        <f t="shared" si="1"/>
        <v>#VALUE!</v>
      </c>
      <c r="E528" t="e">
        <f t="shared" si="2"/>
        <v>#VALUE!</v>
      </c>
      <c r="F528" s="3" t="e">
        <f t="shared" si="3"/>
        <v>#VALUE!</v>
      </c>
      <c r="G528" s="3" t="e">
        <f t="shared" si="4"/>
        <v>#VALUE!</v>
      </c>
    </row>
    <row r="529" ht="13.8" spans="1:7">
      <c r="A529" s="1" t="s">
        <v>6</v>
      </c>
      <c r="B529" s="2"/>
      <c r="C529">
        <f t="shared" si="0"/>
        <v>0</v>
      </c>
      <c r="D529">
        <f t="shared" si="1"/>
        <v>0</v>
      </c>
      <c r="E529">
        <f t="shared" si="2"/>
        <v>0</v>
      </c>
      <c r="F529" s="3">
        <f t="shared" si="3"/>
        <v>0</v>
      </c>
      <c r="G529" s="3">
        <f t="shared" si="4"/>
        <v>0</v>
      </c>
    </row>
    <row r="530" ht="26.4" spans="1:7">
      <c r="A530" s="1" t="s">
        <v>3</v>
      </c>
      <c r="B530" s="2" t="s">
        <v>230</v>
      </c>
      <c r="C530" t="e">
        <f t="shared" si="0"/>
        <v>#VALUE!</v>
      </c>
      <c r="D530" t="e">
        <f t="shared" si="1"/>
        <v>#VALUE!</v>
      </c>
      <c r="E530" t="e">
        <f t="shared" si="2"/>
        <v>#VALUE!</v>
      </c>
      <c r="F530" s="3" t="e">
        <f t="shared" si="3"/>
        <v>#VALUE!</v>
      </c>
      <c r="G530" s="3" t="e">
        <f t="shared" si="4"/>
        <v>#VALUE!</v>
      </c>
    </row>
    <row r="531" ht="13.8" spans="1:7">
      <c r="A531" s="1" t="s">
        <v>6</v>
      </c>
      <c r="B531" s="2"/>
      <c r="C531">
        <f t="shared" si="0"/>
        <v>0</v>
      </c>
      <c r="D531">
        <f t="shared" si="1"/>
        <v>0</v>
      </c>
      <c r="E531">
        <f t="shared" si="2"/>
        <v>0</v>
      </c>
      <c r="F531" s="3">
        <f t="shared" si="3"/>
        <v>0</v>
      </c>
      <c r="G531" s="3">
        <f t="shared" si="4"/>
        <v>0</v>
      </c>
    </row>
    <row r="532" ht="13.8" spans="1:7">
      <c r="A532" s="1" t="s">
        <v>3</v>
      </c>
      <c r="B532" s="2" t="s">
        <v>231</v>
      </c>
      <c r="C532" t="e">
        <f t="shared" si="0"/>
        <v>#VALUE!</v>
      </c>
      <c r="D532" t="e">
        <f t="shared" si="1"/>
        <v>#VALUE!</v>
      </c>
      <c r="E532" t="e">
        <f t="shared" si="2"/>
        <v>#VALUE!</v>
      </c>
      <c r="F532" s="3" t="e">
        <f t="shared" si="3"/>
        <v>#VALUE!</v>
      </c>
      <c r="G532" s="3" t="e">
        <f t="shared" si="4"/>
        <v>#VALUE!</v>
      </c>
    </row>
    <row r="533" ht="13.8" spans="1:7">
      <c r="A533" s="1" t="s">
        <v>6</v>
      </c>
      <c r="B533" s="2"/>
      <c r="C533">
        <f t="shared" si="0"/>
        <v>0</v>
      </c>
      <c r="D533">
        <f t="shared" si="1"/>
        <v>0</v>
      </c>
      <c r="E533">
        <f t="shared" si="2"/>
        <v>0</v>
      </c>
      <c r="F533" s="3">
        <f t="shared" si="3"/>
        <v>0</v>
      </c>
      <c r="G533" s="3">
        <f t="shared" si="4"/>
        <v>0</v>
      </c>
    </row>
    <row r="534" ht="13.8" spans="1:7">
      <c r="A534" s="1" t="s">
        <v>3</v>
      </c>
      <c r="B534" s="2" t="s">
        <v>231</v>
      </c>
      <c r="C534" t="e">
        <f t="shared" si="0"/>
        <v>#VALUE!</v>
      </c>
      <c r="D534" t="e">
        <f t="shared" si="1"/>
        <v>#VALUE!</v>
      </c>
      <c r="E534" t="e">
        <f t="shared" si="2"/>
        <v>#VALUE!</v>
      </c>
      <c r="F534" s="3" t="e">
        <f t="shared" si="3"/>
        <v>#VALUE!</v>
      </c>
      <c r="G534" s="3" t="e">
        <f t="shared" si="4"/>
        <v>#VALUE!</v>
      </c>
    </row>
    <row r="535" ht="13.8" spans="1:7">
      <c r="A535" s="1" t="s">
        <v>6</v>
      </c>
      <c r="B535" s="2"/>
      <c r="C535">
        <f t="shared" si="0"/>
        <v>0</v>
      </c>
      <c r="D535">
        <f t="shared" si="1"/>
        <v>0</v>
      </c>
      <c r="E535">
        <f t="shared" si="2"/>
        <v>0</v>
      </c>
      <c r="F535" s="3">
        <f t="shared" si="3"/>
        <v>0</v>
      </c>
      <c r="G535" s="3">
        <f t="shared" si="4"/>
        <v>0</v>
      </c>
    </row>
    <row r="536" ht="13.8" spans="1:7">
      <c r="A536" s="1" t="s">
        <v>3</v>
      </c>
      <c r="B536" s="2" t="s">
        <v>231</v>
      </c>
      <c r="C536" t="e">
        <f t="shared" si="0"/>
        <v>#VALUE!</v>
      </c>
      <c r="D536" t="e">
        <f t="shared" si="1"/>
        <v>#VALUE!</v>
      </c>
      <c r="E536" t="e">
        <f t="shared" si="2"/>
        <v>#VALUE!</v>
      </c>
      <c r="F536" s="3" t="e">
        <f t="shared" si="3"/>
        <v>#VALUE!</v>
      </c>
      <c r="G536" s="3" t="e">
        <f t="shared" si="4"/>
        <v>#VALUE!</v>
      </c>
    </row>
    <row r="537" ht="13.8" spans="1:7">
      <c r="A537" s="1" t="s">
        <v>6</v>
      </c>
      <c r="B537" s="2"/>
      <c r="C537">
        <f t="shared" si="0"/>
        <v>0</v>
      </c>
      <c r="D537">
        <f t="shared" si="1"/>
        <v>0</v>
      </c>
      <c r="E537">
        <f t="shared" si="2"/>
        <v>0</v>
      </c>
      <c r="F537" s="3">
        <f t="shared" si="3"/>
        <v>0</v>
      </c>
      <c r="G537" s="3">
        <f t="shared" si="4"/>
        <v>0</v>
      </c>
    </row>
    <row r="538" ht="39.6" spans="1:7">
      <c r="A538" s="1" t="s">
        <v>3</v>
      </c>
      <c r="B538" s="2" t="s">
        <v>232</v>
      </c>
      <c r="C538" t="e">
        <f t="shared" si="0"/>
        <v>#VALUE!</v>
      </c>
      <c r="D538" t="e">
        <f t="shared" si="1"/>
        <v>#VALUE!</v>
      </c>
      <c r="E538" t="e">
        <f t="shared" si="2"/>
        <v>#VALUE!</v>
      </c>
      <c r="F538" s="3" t="e">
        <f t="shared" si="3"/>
        <v>#VALUE!</v>
      </c>
      <c r="G538" s="3" t="e">
        <f t="shared" si="4"/>
        <v>#VALUE!</v>
      </c>
    </row>
    <row r="539" ht="13.8" spans="1:7">
      <c r="A539" s="1" t="s">
        <v>6</v>
      </c>
      <c r="B539" s="2"/>
      <c r="C539">
        <f t="shared" si="0"/>
        <v>0</v>
      </c>
      <c r="D539">
        <f t="shared" si="1"/>
        <v>0</v>
      </c>
      <c r="E539">
        <f t="shared" si="2"/>
        <v>0</v>
      </c>
      <c r="F539" s="3">
        <f t="shared" si="3"/>
        <v>0</v>
      </c>
      <c r="G539" s="3">
        <f t="shared" si="4"/>
        <v>0</v>
      </c>
    </row>
    <row r="540" ht="39.6" spans="1:7">
      <c r="A540" s="1" t="s">
        <v>3</v>
      </c>
      <c r="B540" s="2" t="s">
        <v>233</v>
      </c>
      <c r="C540" t="e">
        <f t="shared" si="0"/>
        <v>#VALUE!</v>
      </c>
      <c r="D540" t="e">
        <f t="shared" si="1"/>
        <v>#VALUE!</v>
      </c>
      <c r="E540" t="e">
        <f t="shared" si="2"/>
        <v>#VALUE!</v>
      </c>
      <c r="F540" s="3" t="e">
        <f t="shared" si="3"/>
        <v>#VALUE!</v>
      </c>
      <c r="G540" s="3" t="e">
        <f t="shared" si="4"/>
        <v>#VALUE!</v>
      </c>
    </row>
    <row r="541" ht="13.8" spans="1:7">
      <c r="A541" s="1" t="s">
        <v>6</v>
      </c>
      <c r="B541" s="2"/>
      <c r="C541">
        <f t="shared" si="0"/>
        <v>0</v>
      </c>
      <c r="D541">
        <f t="shared" si="1"/>
        <v>0</v>
      </c>
      <c r="E541">
        <f t="shared" si="2"/>
        <v>0</v>
      </c>
      <c r="F541" s="3">
        <f t="shared" si="3"/>
        <v>0</v>
      </c>
      <c r="G541" s="3">
        <f t="shared" si="4"/>
        <v>0</v>
      </c>
    </row>
    <row r="542" ht="39.6" spans="1:7">
      <c r="A542" s="1" t="s">
        <v>3</v>
      </c>
      <c r="B542" s="2" t="s">
        <v>234</v>
      </c>
      <c r="C542" t="e">
        <f t="shared" si="0"/>
        <v>#VALUE!</v>
      </c>
      <c r="D542" t="e">
        <f t="shared" si="1"/>
        <v>#VALUE!</v>
      </c>
      <c r="E542" t="e">
        <f t="shared" si="2"/>
        <v>#VALUE!</v>
      </c>
      <c r="F542" s="3" t="e">
        <f t="shared" si="3"/>
        <v>#VALUE!</v>
      </c>
      <c r="G542" s="3" t="e">
        <f t="shared" si="4"/>
        <v>#VALUE!</v>
      </c>
    </row>
    <row r="543" ht="13.8" spans="1:7">
      <c r="A543" s="1" t="s">
        <v>6</v>
      </c>
      <c r="B543" s="2"/>
      <c r="C543">
        <f t="shared" si="0"/>
        <v>0</v>
      </c>
      <c r="D543">
        <f t="shared" si="1"/>
        <v>0</v>
      </c>
      <c r="E543">
        <f t="shared" si="2"/>
        <v>0</v>
      </c>
      <c r="F543" s="3">
        <f t="shared" si="3"/>
        <v>0</v>
      </c>
      <c r="G543" s="3">
        <f t="shared" si="4"/>
        <v>0</v>
      </c>
    </row>
    <row r="544" ht="26.4" spans="1:7">
      <c r="A544" s="1" t="s">
        <v>3</v>
      </c>
      <c r="B544" s="2" t="s">
        <v>235</v>
      </c>
      <c r="C544" t="e">
        <f t="shared" si="0"/>
        <v>#VALUE!</v>
      </c>
      <c r="D544" t="e">
        <f t="shared" si="1"/>
        <v>#VALUE!</v>
      </c>
      <c r="E544" t="e">
        <f t="shared" si="2"/>
        <v>#VALUE!</v>
      </c>
      <c r="F544" s="3" t="e">
        <f t="shared" si="3"/>
        <v>#VALUE!</v>
      </c>
      <c r="G544" s="3" t="e">
        <f t="shared" si="4"/>
        <v>#VALUE!</v>
      </c>
    </row>
    <row r="545" ht="13.8" spans="1:7">
      <c r="A545" s="1" t="s">
        <v>6</v>
      </c>
      <c r="B545" s="2"/>
      <c r="C545">
        <f t="shared" si="0"/>
        <v>0</v>
      </c>
      <c r="D545">
        <f t="shared" si="1"/>
        <v>0</v>
      </c>
      <c r="E545">
        <f t="shared" si="2"/>
        <v>0</v>
      </c>
      <c r="F545" s="3">
        <f t="shared" si="3"/>
        <v>0</v>
      </c>
      <c r="G545" s="3">
        <f t="shared" si="4"/>
        <v>0</v>
      </c>
    </row>
    <row r="546" ht="52.8" spans="1:7">
      <c r="A546" s="1" t="s">
        <v>3</v>
      </c>
      <c r="B546" s="2" t="s">
        <v>236</v>
      </c>
      <c r="C546" t="e">
        <f t="shared" si="0"/>
        <v>#VALUE!</v>
      </c>
      <c r="D546" t="e">
        <f t="shared" si="1"/>
        <v>#VALUE!</v>
      </c>
      <c r="E546" t="e">
        <f t="shared" si="2"/>
        <v>#VALUE!</v>
      </c>
      <c r="F546" s="3" t="e">
        <f t="shared" si="3"/>
        <v>#VALUE!</v>
      </c>
      <c r="G546" s="3" t="e">
        <f t="shared" si="4"/>
        <v>#VALUE!</v>
      </c>
    </row>
    <row r="547" ht="13.8" spans="1:7">
      <c r="A547" s="1" t="s">
        <v>6</v>
      </c>
      <c r="B547" s="2"/>
      <c r="C547">
        <f t="shared" si="0"/>
        <v>0</v>
      </c>
      <c r="D547">
        <f t="shared" si="1"/>
        <v>0</v>
      </c>
      <c r="E547">
        <f t="shared" si="2"/>
        <v>0</v>
      </c>
      <c r="F547" s="3">
        <f t="shared" si="3"/>
        <v>0</v>
      </c>
      <c r="G547" s="3">
        <f t="shared" si="4"/>
        <v>0</v>
      </c>
    </row>
    <row r="548" ht="39.6" spans="1:7">
      <c r="A548" s="1" t="s">
        <v>3</v>
      </c>
      <c r="B548" s="2" t="s">
        <v>237</v>
      </c>
      <c r="C548" t="e">
        <f t="shared" si="0"/>
        <v>#VALUE!</v>
      </c>
      <c r="D548" t="e">
        <f t="shared" si="1"/>
        <v>#VALUE!</v>
      </c>
      <c r="E548" t="e">
        <f t="shared" si="2"/>
        <v>#VALUE!</v>
      </c>
      <c r="F548" s="3" t="e">
        <f t="shared" si="3"/>
        <v>#VALUE!</v>
      </c>
      <c r="G548" s="3" t="e">
        <f t="shared" si="4"/>
        <v>#VALUE!</v>
      </c>
    </row>
    <row r="549" ht="13.8" spans="1:7">
      <c r="A549" s="1" t="s">
        <v>6</v>
      </c>
      <c r="B549" s="2"/>
      <c r="C549">
        <f t="shared" si="0"/>
        <v>0</v>
      </c>
      <c r="D549">
        <f t="shared" si="1"/>
        <v>0</v>
      </c>
      <c r="E549">
        <f t="shared" si="2"/>
        <v>0</v>
      </c>
      <c r="F549" s="3">
        <f t="shared" si="3"/>
        <v>0</v>
      </c>
      <c r="G549" s="3">
        <f t="shared" si="4"/>
        <v>0</v>
      </c>
    </row>
    <row r="550" ht="39.6" spans="1:7">
      <c r="A550" s="1" t="s">
        <v>3</v>
      </c>
      <c r="B550" s="2" t="s">
        <v>238</v>
      </c>
      <c r="C550" t="e">
        <f t="shared" si="0"/>
        <v>#VALUE!</v>
      </c>
      <c r="D550" t="e">
        <f t="shared" si="1"/>
        <v>#VALUE!</v>
      </c>
      <c r="E550" t="e">
        <f t="shared" si="2"/>
        <v>#VALUE!</v>
      </c>
      <c r="F550" s="3" t="e">
        <f t="shared" si="3"/>
        <v>#VALUE!</v>
      </c>
      <c r="G550" s="3" t="e">
        <f t="shared" si="4"/>
        <v>#VALUE!</v>
      </c>
    </row>
    <row r="551" ht="13.8" spans="1:7">
      <c r="A551" s="1" t="s">
        <v>6</v>
      </c>
      <c r="B551" s="2"/>
      <c r="C551">
        <f t="shared" si="0"/>
        <v>0</v>
      </c>
      <c r="D551">
        <f t="shared" si="1"/>
        <v>0</v>
      </c>
      <c r="E551">
        <f t="shared" si="2"/>
        <v>0</v>
      </c>
      <c r="F551" s="3">
        <f t="shared" si="3"/>
        <v>0</v>
      </c>
      <c r="G551" s="3">
        <f t="shared" si="4"/>
        <v>0</v>
      </c>
    </row>
    <row r="552" ht="52.8" spans="1:7">
      <c r="A552" s="1" t="s">
        <v>3</v>
      </c>
      <c r="B552" s="2" t="s">
        <v>239</v>
      </c>
      <c r="C552" t="e">
        <f t="shared" si="0"/>
        <v>#VALUE!</v>
      </c>
      <c r="D552" t="e">
        <f t="shared" si="1"/>
        <v>#VALUE!</v>
      </c>
      <c r="E552" t="e">
        <f t="shared" si="2"/>
        <v>#VALUE!</v>
      </c>
      <c r="F552" s="3" t="e">
        <f t="shared" si="3"/>
        <v>#VALUE!</v>
      </c>
      <c r="G552" s="3" t="e">
        <f t="shared" si="4"/>
        <v>#VALUE!</v>
      </c>
    </row>
    <row r="553" ht="13.8" spans="1:7">
      <c r="A553" s="1" t="s">
        <v>6</v>
      </c>
      <c r="B553" s="2"/>
      <c r="C553">
        <f t="shared" si="0"/>
        <v>0</v>
      </c>
      <c r="D553">
        <f t="shared" si="1"/>
        <v>0</v>
      </c>
      <c r="E553">
        <f t="shared" si="2"/>
        <v>0</v>
      </c>
      <c r="F553" s="3">
        <f t="shared" si="3"/>
        <v>0</v>
      </c>
      <c r="G553" s="3">
        <f t="shared" si="4"/>
        <v>0</v>
      </c>
    </row>
    <row r="554" ht="26.4" spans="1:7">
      <c r="A554" s="1" t="s">
        <v>3</v>
      </c>
      <c r="B554" s="2" t="s">
        <v>240</v>
      </c>
      <c r="C554" t="e">
        <f t="shared" si="0"/>
        <v>#VALUE!</v>
      </c>
      <c r="D554" t="e">
        <f t="shared" si="1"/>
        <v>#VALUE!</v>
      </c>
      <c r="E554" t="e">
        <f t="shared" si="2"/>
        <v>#VALUE!</v>
      </c>
      <c r="F554" s="3" t="e">
        <f t="shared" si="3"/>
        <v>#VALUE!</v>
      </c>
      <c r="G554" s="3" t="e">
        <f t="shared" si="4"/>
        <v>#VALUE!</v>
      </c>
    </row>
    <row r="555" ht="13.8" spans="1:7">
      <c r="A555" s="1" t="s">
        <v>6</v>
      </c>
      <c r="B555" s="2"/>
      <c r="C555">
        <f t="shared" si="0"/>
        <v>0</v>
      </c>
      <c r="D555">
        <f t="shared" si="1"/>
        <v>0</v>
      </c>
      <c r="E555">
        <f t="shared" si="2"/>
        <v>0</v>
      </c>
      <c r="F555" s="3">
        <f t="shared" si="3"/>
        <v>0</v>
      </c>
      <c r="G555" s="3">
        <f t="shared" si="4"/>
        <v>0</v>
      </c>
    </row>
    <row r="556" ht="13.8" spans="1:7">
      <c r="A556" s="1" t="s">
        <v>3</v>
      </c>
      <c r="B556" s="2" t="s">
        <v>241</v>
      </c>
      <c r="C556" t="e">
        <f t="shared" si="0"/>
        <v>#VALUE!</v>
      </c>
      <c r="D556" t="e">
        <f t="shared" si="1"/>
        <v>#VALUE!</v>
      </c>
      <c r="E556" t="e">
        <f t="shared" si="2"/>
        <v>#VALUE!</v>
      </c>
      <c r="F556" s="3" t="e">
        <f t="shared" si="3"/>
        <v>#VALUE!</v>
      </c>
      <c r="G556" s="3" t="e">
        <f t="shared" si="4"/>
        <v>#VALUE!</v>
      </c>
    </row>
    <row r="557" ht="13.8" spans="1:7">
      <c r="A557" s="1" t="s">
        <v>6</v>
      </c>
      <c r="B557" s="2"/>
      <c r="C557">
        <f t="shared" si="0"/>
        <v>0</v>
      </c>
      <c r="D557">
        <f t="shared" si="1"/>
        <v>0</v>
      </c>
      <c r="E557">
        <f t="shared" si="2"/>
        <v>0</v>
      </c>
      <c r="F557" s="3">
        <f t="shared" si="3"/>
        <v>0</v>
      </c>
      <c r="G557" s="3">
        <f t="shared" si="4"/>
        <v>0</v>
      </c>
    </row>
    <row r="558" ht="39.6" spans="1:7">
      <c r="A558" s="1" t="s">
        <v>3</v>
      </c>
      <c r="B558" s="2" t="s">
        <v>89</v>
      </c>
      <c r="C558" t="e">
        <f t="shared" si="0"/>
        <v>#VALUE!</v>
      </c>
      <c r="D558" t="e">
        <f t="shared" si="1"/>
        <v>#VALUE!</v>
      </c>
      <c r="E558" t="e">
        <f t="shared" si="2"/>
        <v>#VALUE!</v>
      </c>
      <c r="F558" s="3" t="e">
        <f t="shared" si="3"/>
        <v>#VALUE!</v>
      </c>
      <c r="G558" s="3" t="e">
        <f t="shared" si="4"/>
        <v>#VALUE!</v>
      </c>
    </row>
    <row r="559" ht="13.8" spans="1:7">
      <c r="A559" s="1" t="s">
        <v>6</v>
      </c>
      <c r="B559" s="2"/>
      <c r="C559">
        <f t="shared" si="0"/>
        <v>0</v>
      </c>
      <c r="D559">
        <f t="shared" si="1"/>
        <v>0</v>
      </c>
      <c r="E559">
        <f t="shared" si="2"/>
        <v>0</v>
      </c>
      <c r="F559" s="3">
        <f t="shared" si="3"/>
        <v>0</v>
      </c>
      <c r="G559" s="3">
        <f t="shared" si="4"/>
        <v>0</v>
      </c>
    </row>
    <row r="560" ht="26.4" spans="1:7">
      <c r="A560" s="1" t="s">
        <v>3</v>
      </c>
      <c r="B560" s="2" t="s">
        <v>242</v>
      </c>
      <c r="C560" t="e">
        <f t="shared" si="0"/>
        <v>#VALUE!</v>
      </c>
      <c r="D560" t="e">
        <f t="shared" si="1"/>
        <v>#VALUE!</v>
      </c>
      <c r="E560" t="e">
        <f t="shared" si="2"/>
        <v>#VALUE!</v>
      </c>
      <c r="F560" s="3" t="e">
        <f t="shared" si="3"/>
        <v>#VALUE!</v>
      </c>
      <c r="G560" s="3" t="e">
        <f t="shared" si="4"/>
        <v>#VALUE!</v>
      </c>
    </row>
    <row r="561" ht="13.8" spans="1:7">
      <c r="A561" s="1" t="s">
        <v>6</v>
      </c>
      <c r="B561" s="2"/>
      <c r="C561">
        <f t="shared" si="0"/>
        <v>0</v>
      </c>
      <c r="D561">
        <f t="shared" si="1"/>
        <v>0</v>
      </c>
      <c r="E561">
        <f t="shared" si="2"/>
        <v>0</v>
      </c>
      <c r="F561" s="3">
        <f t="shared" si="3"/>
        <v>0</v>
      </c>
      <c r="G561" s="3">
        <f t="shared" si="4"/>
        <v>0</v>
      </c>
    </row>
    <row r="562" ht="26.4" spans="1:7">
      <c r="A562" s="1" t="s">
        <v>3</v>
      </c>
      <c r="B562" s="2" t="s">
        <v>243</v>
      </c>
      <c r="C562" t="e">
        <f t="shared" si="0"/>
        <v>#VALUE!</v>
      </c>
      <c r="D562" t="e">
        <f t="shared" si="1"/>
        <v>#VALUE!</v>
      </c>
      <c r="E562" t="e">
        <f t="shared" si="2"/>
        <v>#VALUE!</v>
      </c>
      <c r="F562" s="3" t="e">
        <f t="shared" si="3"/>
        <v>#VALUE!</v>
      </c>
      <c r="G562" s="3" t="e">
        <f t="shared" si="4"/>
        <v>#VALUE!</v>
      </c>
    </row>
    <row r="563" ht="13.8" spans="1:7">
      <c r="A563" s="1" t="s">
        <v>6</v>
      </c>
      <c r="B563" s="2"/>
      <c r="C563">
        <f t="shared" si="0"/>
        <v>0</v>
      </c>
      <c r="D563">
        <f t="shared" si="1"/>
        <v>0</v>
      </c>
      <c r="E563">
        <f t="shared" si="2"/>
        <v>0</v>
      </c>
      <c r="F563" s="3">
        <f t="shared" si="3"/>
        <v>0</v>
      </c>
      <c r="G563" s="3">
        <f t="shared" si="4"/>
        <v>0</v>
      </c>
    </row>
    <row r="564" ht="13.8" spans="1:7">
      <c r="A564" s="1" t="s">
        <v>3</v>
      </c>
      <c r="B564" s="2" t="s">
        <v>244</v>
      </c>
      <c r="C564" t="e">
        <f t="shared" si="0"/>
        <v>#VALUE!</v>
      </c>
      <c r="D564" t="e">
        <f t="shared" si="1"/>
        <v>#VALUE!</v>
      </c>
      <c r="E564" t="e">
        <f t="shared" si="2"/>
        <v>#VALUE!</v>
      </c>
      <c r="F564" s="3" t="e">
        <f t="shared" si="3"/>
        <v>#VALUE!</v>
      </c>
      <c r="G564" s="3" t="e">
        <f t="shared" si="4"/>
        <v>#VALUE!</v>
      </c>
    </row>
    <row r="565" ht="13.8" spans="1:7">
      <c r="A565" s="1" t="s">
        <v>6</v>
      </c>
      <c r="B565" s="2"/>
      <c r="C565">
        <f t="shared" si="0"/>
        <v>0</v>
      </c>
      <c r="D565">
        <f t="shared" si="1"/>
        <v>0</v>
      </c>
      <c r="E565">
        <f t="shared" si="2"/>
        <v>0</v>
      </c>
      <c r="F565" s="3">
        <f t="shared" si="3"/>
        <v>0</v>
      </c>
      <c r="G565" s="3">
        <f t="shared" si="4"/>
        <v>0</v>
      </c>
    </row>
    <row r="566" ht="26.4" spans="1:7">
      <c r="A566" s="1" t="s">
        <v>3</v>
      </c>
      <c r="B566" s="2" t="s">
        <v>245</v>
      </c>
      <c r="C566" t="e">
        <f t="shared" si="0"/>
        <v>#VALUE!</v>
      </c>
      <c r="D566" t="e">
        <f t="shared" si="1"/>
        <v>#VALUE!</v>
      </c>
      <c r="E566" t="e">
        <f t="shared" si="2"/>
        <v>#VALUE!</v>
      </c>
      <c r="F566" s="3" t="e">
        <f t="shared" si="3"/>
        <v>#VALUE!</v>
      </c>
      <c r="G566" s="3" t="e">
        <f t="shared" si="4"/>
        <v>#VALUE!</v>
      </c>
    </row>
    <row r="567" ht="13.8" spans="1:7">
      <c r="A567" s="1" t="s">
        <v>6</v>
      </c>
      <c r="B567" s="2"/>
      <c r="C567">
        <f t="shared" si="0"/>
        <v>0</v>
      </c>
      <c r="D567">
        <f t="shared" si="1"/>
        <v>0</v>
      </c>
      <c r="E567">
        <f t="shared" si="2"/>
        <v>0</v>
      </c>
      <c r="F567" s="3">
        <f t="shared" si="3"/>
        <v>0</v>
      </c>
      <c r="G567" s="3">
        <f t="shared" si="4"/>
        <v>0</v>
      </c>
    </row>
    <row r="568" ht="52.8" spans="1:7">
      <c r="A568" s="1" t="s">
        <v>3</v>
      </c>
      <c r="B568" s="2" t="s">
        <v>246</v>
      </c>
      <c r="C568" t="e">
        <f t="shared" si="0"/>
        <v>#VALUE!</v>
      </c>
      <c r="D568" t="e">
        <f t="shared" si="1"/>
        <v>#VALUE!</v>
      </c>
      <c r="E568" t="e">
        <f t="shared" si="2"/>
        <v>#VALUE!</v>
      </c>
      <c r="F568" s="3" t="e">
        <f t="shared" si="3"/>
        <v>#VALUE!</v>
      </c>
      <c r="G568" s="3" t="e">
        <f t="shared" si="4"/>
        <v>#VALUE!</v>
      </c>
    </row>
    <row r="569" ht="13.8" spans="1:7">
      <c r="A569" s="1" t="s">
        <v>6</v>
      </c>
      <c r="B569" s="2"/>
      <c r="C569">
        <f t="shared" si="0"/>
        <v>0</v>
      </c>
      <c r="D569">
        <f t="shared" si="1"/>
        <v>0</v>
      </c>
      <c r="E569">
        <f t="shared" si="2"/>
        <v>0</v>
      </c>
      <c r="F569" s="3">
        <f t="shared" si="3"/>
        <v>0</v>
      </c>
      <c r="G569" s="3">
        <f t="shared" si="4"/>
        <v>0</v>
      </c>
    </row>
    <row r="570" ht="145.2" spans="1:7">
      <c r="A570" s="1" t="s">
        <v>3</v>
      </c>
      <c r="B570" s="2" t="s">
        <v>247</v>
      </c>
      <c r="C570" t="e">
        <f t="shared" si="0"/>
        <v>#VALUE!</v>
      </c>
      <c r="D570" t="e">
        <f t="shared" si="1"/>
        <v>#VALUE!</v>
      </c>
      <c r="E570" t="e">
        <f t="shared" si="2"/>
        <v>#VALUE!</v>
      </c>
      <c r="F570" s="3" t="e">
        <f t="shared" si="3"/>
        <v>#VALUE!</v>
      </c>
      <c r="G570" s="3" t="e">
        <f t="shared" si="4"/>
        <v>#VALUE!</v>
      </c>
    </row>
    <row r="571" ht="13.8" spans="1:7">
      <c r="A571" s="1" t="s">
        <v>6</v>
      </c>
      <c r="B571" s="2"/>
      <c r="C571">
        <f t="shared" si="0"/>
        <v>0</v>
      </c>
      <c r="D571">
        <f t="shared" si="1"/>
        <v>0</v>
      </c>
      <c r="E571">
        <f t="shared" si="2"/>
        <v>0</v>
      </c>
      <c r="F571" s="3">
        <f t="shared" si="3"/>
        <v>0</v>
      </c>
      <c r="G571" s="3">
        <f t="shared" si="4"/>
        <v>0</v>
      </c>
    </row>
    <row r="572" ht="39.6" spans="1:7">
      <c r="A572" s="1" t="s">
        <v>3</v>
      </c>
      <c r="B572" s="2" t="s">
        <v>55</v>
      </c>
      <c r="C572" t="e">
        <f t="shared" si="0"/>
        <v>#VALUE!</v>
      </c>
      <c r="D572" t="e">
        <f t="shared" si="1"/>
        <v>#VALUE!</v>
      </c>
      <c r="E572" t="e">
        <f t="shared" si="2"/>
        <v>#VALUE!</v>
      </c>
      <c r="F572" s="3">
        <f t="shared" si="3"/>
        <v>11</v>
      </c>
      <c r="G572" s="3" t="e">
        <f t="shared" si="4"/>
        <v>#VALUE!</v>
      </c>
    </row>
    <row r="573" ht="13.8" spans="1:7">
      <c r="A573" s="1" t="s">
        <v>6</v>
      </c>
      <c r="B573" s="2"/>
      <c r="C573">
        <f t="shared" si="0"/>
        <v>0</v>
      </c>
      <c r="D573">
        <f t="shared" si="1"/>
        <v>0</v>
      </c>
      <c r="E573">
        <f t="shared" si="2"/>
        <v>0</v>
      </c>
      <c r="F573" s="3">
        <f t="shared" si="3"/>
        <v>0</v>
      </c>
      <c r="G573" s="3">
        <f t="shared" si="4"/>
        <v>0</v>
      </c>
    </row>
    <row r="574" ht="39.6" spans="1:7">
      <c r="A574" s="1" t="s">
        <v>3</v>
      </c>
      <c r="B574" s="2" t="s">
        <v>248</v>
      </c>
      <c r="C574" t="e">
        <f t="shared" si="0"/>
        <v>#VALUE!</v>
      </c>
      <c r="D574" t="e">
        <f t="shared" si="1"/>
        <v>#VALUE!</v>
      </c>
      <c r="E574" t="e">
        <f t="shared" si="2"/>
        <v>#VALUE!</v>
      </c>
      <c r="F574" s="3" t="e">
        <f t="shared" si="3"/>
        <v>#VALUE!</v>
      </c>
      <c r="G574" s="3" t="e">
        <f t="shared" si="4"/>
        <v>#VALUE!</v>
      </c>
    </row>
    <row r="575" ht="13.8" spans="1:7">
      <c r="A575" s="1" t="s">
        <v>6</v>
      </c>
      <c r="B575" s="2"/>
      <c r="C575">
        <f t="shared" si="0"/>
        <v>0</v>
      </c>
      <c r="D575">
        <f t="shared" si="1"/>
        <v>0</v>
      </c>
      <c r="E575">
        <f t="shared" si="2"/>
        <v>0</v>
      </c>
      <c r="F575" s="3">
        <f t="shared" si="3"/>
        <v>0</v>
      </c>
      <c r="G575" s="3">
        <f t="shared" si="4"/>
        <v>0</v>
      </c>
    </row>
    <row r="576" ht="39.6" spans="1:7">
      <c r="A576" s="1" t="s">
        <v>3</v>
      </c>
      <c r="B576" s="2" t="s">
        <v>55</v>
      </c>
      <c r="C576" t="e">
        <f t="shared" si="0"/>
        <v>#VALUE!</v>
      </c>
      <c r="D576" t="e">
        <f t="shared" si="1"/>
        <v>#VALUE!</v>
      </c>
      <c r="E576" t="e">
        <f t="shared" si="2"/>
        <v>#VALUE!</v>
      </c>
      <c r="F576" s="3">
        <f t="shared" si="3"/>
        <v>11</v>
      </c>
      <c r="G576" s="3" t="e">
        <f t="shared" si="4"/>
        <v>#VALUE!</v>
      </c>
    </row>
    <row r="577" ht="13.8" spans="1:7">
      <c r="A577" s="1" t="s">
        <v>6</v>
      </c>
      <c r="B577" s="2"/>
      <c r="C577">
        <f t="shared" si="0"/>
        <v>0</v>
      </c>
      <c r="D577">
        <f t="shared" si="1"/>
        <v>0</v>
      </c>
      <c r="E577">
        <f t="shared" si="2"/>
        <v>0</v>
      </c>
      <c r="F577" s="3">
        <f t="shared" si="3"/>
        <v>0</v>
      </c>
      <c r="G577" s="3">
        <f t="shared" si="4"/>
        <v>0</v>
      </c>
    </row>
    <row r="578" ht="39.6" spans="1:7">
      <c r="A578" s="1" t="s">
        <v>3</v>
      </c>
      <c r="B578" s="2" t="s">
        <v>55</v>
      </c>
      <c r="C578" t="e">
        <f t="shared" si="0"/>
        <v>#VALUE!</v>
      </c>
      <c r="D578" t="e">
        <f t="shared" si="1"/>
        <v>#VALUE!</v>
      </c>
      <c r="E578" t="e">
        <f t="shared" si="2"/>
        <v>#VALUE!</v>
      </c>
      <c r="F578" s="3">
        <f t="shared" si="3"/>
        <v>11</v>
      </c>
      <c r="G578" s="3" t="e">
        <f t="shared" si="4"/>
        <v>#VALUE!</v>
      </c>
    </row>
    <row r="579" ht="13.8" spans="1:7">
      <c r="A579" s="1" t="s">
        <v>6</v>
      </c>
      <c r="B579" s="2"/>
      <c r="C579">
        <f t="shared" si="0"/>
        <v>0</v>
      </c>
      <c r="D579">
        <f t="shared" si="1"/>
        <v>0</v>
      </c>
      <c r="E579">
        <f t="shared" si="2"/>
        <v>0</v>
      </c>
      <c r="F579" s="3">
        <f t="shared" si="3"/>
        <v>0</v>
      </c>
      <c r="G579" s="3">
        <f t="shared" si="4"/>
        <v>0</v>
      </c>
    </row>
    <row r="580" ht="39.6" spans="1:7">
      <c r="A580" s="1" t="s">
        <v>3</v>
      </c>
      <c r="B580" s="2" t="s">
        <v>55</v>
      </c>
      <c r="C580" t="e">
        <f t="shared" si="0"/>
        <v>#VALUE!</v>
      </c>
      <c r="D580" t="e">
        <f t="shared" si="1"/>
        <v>#VALUE!</v>
      </c>
      <c r="E580" t="e">
        <f t="shared" si="2"/>
        <v>#VALUE!</v>
      </c>
      <c r="F580" s="3">
        <f t="shared" si="3"/>
        <v>11</v>
      </c>
      <c r="G580" s="3" t="e">
        <f t="shared" si="4"/>
        <v>#VALUE!</v>
      </c>
    </row>
    <row r="581" ht="13.8" spans="1:7">
      <c r="A581" s="1" t="s">
        <v>6</v>
      </c>
      <c r="B581" s="2"/>
      <c r="C581">
        <f t="shared" si="0"/>
        <v>0</v>
      </c>
      <c r="D581">
        <f t="shared" si="1"/>
        <v>0</v>
      </c>
      <c r="E581">
        <f t="shared" si="2"/>
        <v>0</v>
      </c>
      <c r="F581" s="3">
        <f t="shared" si="3"/>
        <v>0</v>
      </c>
      <c r="G581" s="3">
        <f t="shared" si="4"/>
        <v>0</v>
      </c>
    </row>
    <row r="582" ht="79.2" spans="1:7">
      <c r="A582" s="1" t="s">
        <v>3</v>
      </c>
      <c r="B582" s="2" t="s">
        <v>249</v>
      </c>
      <c r="C582" t="e">
        <f t="shared" si="0"/>
        <v>#VALUE!</v>
      </c>
      <c r="D582" t="e">
        <f t="shared" si="1"/>
        <v>#VALUE!</v>
      </c>
      <c r="E582" t="e">
        <f t="shared" si="2"/>
        <v>#VALUE!</v>
      </c>
      <c r="F582" s="3" t="e">
        <f t="shared" si="3"/>
        <v>#VALUE!</v>
      </c>
      <c r="G582" s="3" t="e">
        <f t="shared" si="4"/>
        <v>#VALUE!</v>
      </c>
    </row>
    <row r="583" ht="13.8" spans="1:7">
      <c r="A583" s="1" t="s">
        <v>6</v>
      </c>
      <c r="B583" s="2"/>
      <c r="C583">
        <f t="shared" si="0"/>
        <v>0</v>
      </c>
      <c r="D583">
        <f t="shared" si="1"/>
        <v>0</v>
      </c>
      <c r="E583">
        <f t="shared" si="2"/>
        <v>0</v>
      </c>
      <c r="F583" s="3">
        <f t="shared" si="3"/>
        <v>0</v>
      </c>
      <c r="G583" s="3">
        <f t="shared" si="4"/>
        <v>0</v>
      </c>
    </row>
    <row r="584" ht="39.6" spans="1:7">
      <c r="A584" s="1" t="s">
        <v>3</v>
      </c>
      <c r="B584" s="2" t="s">
        <v>250</v>
      </c>
      <c r="C584" t="e">
        <f t="shared" si="0"/>
        <v>#VALUE!</v>
      </c>
      <c r="D584" t="e">
        <f t="shared" si="1"/>
        <v>#VALUE!</v>
      </c>
      <c r="E584" t="e">
        <f t="shared" si="2"/>
        <v>#VALUE!</v>
      </c>
      <c r="F584" s="3" t="e">
        <f t="shared" si="3"/>
        <v>#VALUE!</v>
      </c>
      <c r="G584" s="3" t="e">
        <f t="shared" si="4"/>
        <v>#VALUE!</v>
      </c>
    </row>
    <row r="585" ht="13.8" spans="1:7">
      <c r="A585" s="1" t="s">
        <v>6</v>
      </c>
      <c r="B585" s="2"/>
      <c r="C585">
        <f t="shared" si="0"/>
        <v>0</v>
      </c>
      <c r="D585">
        <f t="shared" si="1"/>
        <v>0</v>
      </c>
      <c r="E585">
        <f t="shared" si="2"/>
        <v>0</v>
      </c>
      <c r="F585" s="3">
        <f t="shared" si="3"/>
        <v>0</v>
      </c>
      <c r="G585" s="3">
        <f t="shared" si="4"/>
        <v>0</v>
      </c>
    </row>
    <row r="586" ht="52.8" spans="1:7">
      <c r="A586" s="1" t="s">
        <v>3</v>
      </c>
      <c r="B586" s="2" t="s">
        <v>251</v>
      </c>
      <c r="C586" t="e">
        <f t="shared" si="0"/>
        <v>#VALUE!</v>
      </c>
      <c r="D586" t="e">
        <f t="shared" si="1"/>
        <v>#VALUE!</v>
      </c>
      <c r="E586">
        <f t="shared" si="2"/>
        <v>1</v>
      </c>
      <c r="F586" s="3" t="e">
        <f t="shared" si="3"/>
        <v>#VALUE!</v>
      </c>
      <c r="G586" s="3" t="e">
        <f t="shared" si="4"/>
        <v>#VALUE!</v>
      </c>
    </row>
    <row r="587" ht="13.8" spans="1:7">
      <c r="A587" s="1" t="s">
        <v>6</v>
      </c>
      <c r="B587" s="2"/>
      <c r="C587">
        <f t="shared" si="0"/>
        <v>0</v>
      </c>
      <c r="D587">
        <f t="shared" si="1"/>
        <v>0</v>
      </c>
      <c r="E587">
        <f t="shared" si="2"/>
        <v>0</v>
      </c>
      <c r="F587" s="3">
        <f t="shared" si="3"/>
        <v>0</v>
      </c>
      <c r="G587" s="3">
        <f t="shared" si="4"/>
        <v>0</v>
      </c>
    </row>
    <row r="588" ht="39.6" spans="1:7">
      <c r="A588" s="1" t="s">
        <v>3</v>
      </c>
      <c r="B588" s="2" t="s">
        <v>252</v>
      </c>
      <c r="C588" t="e">
        <f t="shared" si="0"/>
        <v>#VALUE!</v>
      </c>
      <c r="D588" t="e">
        <f t="shared" si="1"/>
        <v>#VALUE!</v>
      </c>
      <c r="E588" t="e">
        <f t="shared" si="2"/>
        <v>#VALUE!</v>
      </c>
      <c r="F588" s="3" t="e">
        <f t="shared" si="3"/>
        <v>#VALUE!</v>
      </c>
      <c r="G588" s="3" t="e">
        <f t="shared" si="4"/>
        <v>#VALUE!</v>
      </c>
    </row>
    <row r="589" ht="13.8" spans="1:7">
      <c r="A589" s="1" t="s">
        <v>6</v>
      </c>
      <c r="B589" s="2"/>
      <c r="C589">
        <f t="shared" si="0"/>
        <v>0</v>
      </c>
      <c r="D589">
        <f t="shared" si="1"/>
        <v>0</v>
      </c>
      <c r="E589">
        <f t="shared" si="2"/>
        <v>0</v>
      </c>
      <c r="F589" s="3">
        <f t="shared" si="3"/>
        <v>0</v>
      </c>
      <c r="G589" s="3">
        <f t="shared" si="4"/>
        <v>0</v>
      </c>
    </row>
    <row r="590" ht="39.6" spans="1:7">
      <c r="A590" s="1" t="s">
        <v>3</v>
      </c>
      <c r="B590" s="2" t="s">
        <v>55</v>
      </c>
      <c r="C590" t="e">
        <f t="shared" si="0"/>
        <v>#VALUE!</v>
      </c>
      <c r="D590" t="e">
        <f t="shared" si="1"/>
        <v>#VALUE!</v>
      </c>
      <c r="E590" t="e">
        <f t="shared" si="2"/>
        <v>#VALUE!</v>
      </c>
      <c r="F590" s="3">
        <f t="shared" si="3"/>
        <v>11</v>
      </c>
      <c r="G590" s="3" t="e">
        <f t="shared" si="4"/>
        <v>#VALUE!</v>
      </c>
    </row>
    <row r="591" ht="13.8" spans="1:7">
      <c r="A591" s="1" t="s">
        <v>6</v>
      </c>
      <c r="B591" s="2"/>
      <c r="C591">
        <f t="shared" si="0"/>
        <v>0</v>
      </c>
      <c r="D591">
        <f t="shared" si="1"/>
        <v>0</v>
      </c>
      <c r="E591">
        <f t="shared" si="2"/>
        <v>0</v>
      </c>
      <c r="F591" s="3">
        <f t="shared" si="3"/>
        <v>0</v>
      </c>
      <c r="G591" s="3">
        <f t="shared" si="4"/>
        <v>0</v>
      </c>
    </row>
    <row r="592" ht="66" spans="1:7">
      <c r="A592" s="1" t="s">
        <v>3</v>
      </c>
      <c r="B592" s="2" t="s">
        <v>65</v>
      </c>
      <c r="C592" t="e">
        <f t="shared" si="0"/>
        <v>#VALUE!</v>
      </c>
      <c r="D592" t="e">
        <f t="shared" si="1"/>
        <v>#VALUE!</v>
      </c>
      <c r="E592" t="e">
        <f t="shared" si="2"/>
        <v>#VALUE!</v>
      </c>
      <c r="F592" s="3">
        <f t="shared" si="3"/>
        <v>11</v>
      </c>
      <c r="G592" s="3">
        <f t="shared" si="4"/>
        <v>33</v>
      </c>
    </row>
    <row r="593" ht="13.8" spans="1:7">
      <c r="A593" s="1" t="s">
        <v>6</v>
      </c>
      <c r="B593" s="2"/>
      <c r="C593">
        <f t="shared" si="0"/>
        <v>0</v>
      </c>
      <c r="D593">
        <f t="shared" si="1"/>
        <v>0</v>
      </c>
      <c r="E593">
        <f t="shared" si="2"/>
        <v>0</v>
      </c>
      <c r="F593" s="3">
        <f t="shared" si="3"/>
        <v>0</v>
      </c>
      <c r="G593" s="3">
        <f t="shared" si="4"/>
        <v>0</v>
      </c>
    </row>
    <row r="594" ht="66" spans="1:7">
      <c r="A594" s="1" t="s">
        <v>3</v>
      </c>
      <c r="B594" s="2" t="s">
        <v>65</v>
      </c>
      <c r="C594" t="e">
        <f t="shared" si="0"/>
        <v>#VALUE!</v>
      </c>
      <c r="D594" t="e">
        <f t="shared" si="1"/>
        <v>#VALUE!</v>
      </c>
      <c r="E594" t="e">
        <f t="shared" si="2"/>
        <v>#VALUE!</v>
      </c>
      <c r="F594" s="3">
        <f t="shared" si="3"/>
        <v>11</v>
      </c>
      <c r="G594" s="3">
        <f t="shared" si="4"/>
        <v>33</v>
      </c>
    </row>
    <row r="595" ht="13.8" spans="1:7">
      <c r="A595" s="1" t="s">
        <v>6</v>
      </c>
      <c r="B595" s="2"/>
      <c r="C595">
        <f t="shared" si="0"/>
        <v>0</v>
      </c>
      <c r="D595">
        <f t="shared" si="1"/>
        <v>0</v>
      </c>
      <c r="E595">
        <f t="shared" si="2"/>
        <v>0</v>
      </c>
      <c r="F595" s="3">
        <f t="shared" si="3"/>
        <v>0</v>
      </c>
      <c r="G595" s="3">
        <f t="shared" si="4"/>
        <v>0</v>
      </c>
    </row>
    <row r="596" ht="39.6" spans="1:7">
      <c r="A596" s="1" t="s">
        <v>3</v>
      </c>
      <c r="B596" s="2" t="s">
        <v>253</v>
      </c>
      <c r="C596" t="e">
        <f t="shared" si="0"/>
        <v>#VALUE!</v>
      </c>
      <c r="D596">
        <f t="shared" si="1"/>
        <v>14</v>
      </c>
      <c r="E596" t="e">
        <f t="shared" si="2"/>
        <v>#VALUE!</v>
      </c>
      <c r="F596" s="3" t="e">
        <f t="shared" si="3"/>
        <v>#VALUE!</v>
      </c>
      <c r="G596" s="3" t="e">
        <f t="shared" si="4"/>
        <v>#VALUE!</v>
      </c>
    </row>
    <row r="597" ht="13.8" spans="1:7">
      <c r="A597" s="1" t="s">
        <v>6</v>
      </c>
      <c r="B597" s="2"/>
      <c r="C597">
        <f t="shared" si="0"/>
        <v>0</v>
      </c>
      <c r="D597">
        <f t="shared" si="1"/>
        <v>0</v>
      </c>
      <c r="E597">
        <f t="shared" si="2"/>
        <v>0</v>
      </c>
      <c r="F597" s="3">
        <f t="shared" si="3"/>
        <v>0</v>
      </c>
      <c r="G597" s="3">
        <f t="shared" si="4"/>
        <v>0</v>
      </c>
    </row>
    <row r="598" ht="13.8" spans="1:7">
      <c r="A598" s="1" t="s">
        <v>3</v>
      </c>
      <c r="B598" s="2" t="s">
        <v>254</v>
      </c>
      <c r="C598" t="e">
        <f t="shared" si="0"/>
        <v>#VALUE!</v>
      </c>
      <c r="D598" t="e">
        <f t="shared" si="1"/>
        <v>#VALUE!</v>
      </c>
      <c r="E598" t="e">
        <f t="shared" si="2"/>
        <v>#VALUE!</v>
      </c>
      <c r="F598" s="3" t="e">
        <f t="shared" si="3"/>
        <v>#VALUE!</v>
      </c>
      <c r="G598" s="3" t="e">
        <f t="shared" si="4"/>
        <v>#VALUE!</v>
      </c>
    </row>
    <row r="599" ht="13.8" spans="1:7">
      <c r="A599" s="1" t="s">
        <v>6</v>
      </c>
      <c r="B599" s="2"/>
      <c r="C599">
        <f t="shared" si="0"/>
        <v>0</v>
      </c>
      <c r="D599">
        <f t="shared" si="1"/>
        <v>0</v>
      </c>
      <c r="E599">
        <f t="shared" si="2"/>
        <v>0</v>
      </c>
      <c r="F599" s="3">
        <f t="shared" si="3"/>
        <v>0</v>
      </c>
      <c r="G599" s="3">
        <f t="shared" si="4"/>
        <v>0</v>
      </c>
    </row>
    <row r="600" ht="39.6" spans="1:7">
      <c r="A600" s="1" t="s">
        <v>3</v>
      </c>
      <c r="B600" s="2" t="s">
        <v>55</v>
      </c>
      <c r="C600" t="e">
        <f t="shared" si="0"/>
        <v>#VALUE!</v>
      </c>
      <c r="D600" t="e">
        <f t="shared" si="1"/>
        <v>#VALUE!</v>
      </c>
      <c r="E600" t="e">
        <f t="shared" si="2"/>
        <v>#VALUE!</v>
      </c>
      <c r="F600" s="3">
        <f t="shared" si="3"/>
        <v>11</v>
      </c>
      <c r="G600" s="3" t="e">
        <f t="shared" si="4"/>
        <v>#VALUE!</v>
      </c>
    </row>
    <row r="601" ht="13.8" spans="1:7">
      <c r="A601" s="1" t="s">
        <v>6</v>
      </c>
      <c r="B601" s="2"/>
      <c r="C601">
        <f t="shared" si="0"/>
        <v>0</v>
      </c>
      <c r="D601">
        <f t="shared" si="1"/>
        <v>0</v>
      </c>
      <c r="E601">
        <f t="shared" si="2"/>
        <v>0</v>
      </c>
      <c r="F601" s="3">
        <f t="shared" si="3"/>
        <v>0</v>
      </c>
      <c r="G601" s="3">
        <f t="shared" si="4"/>
        <v>0</v>
      </c>
    </row>
    <row r="602" ht="39.6" spans="1:7">
      <c r="A602" s="1" t="s">
        <v>3</v>
      </c>
      <c r="B602" s="2" t="s">
        <v>55</v>
      </c>
      <c r="C602" t="e">
        <f t="shared" si="0"/>
        <v>#VALUE!</v>
      </c>
      <c r="D602" t="e">
        <f t="shared" si="1"/>
        <v>#VALUE!</v>
      </c>
      <c r="E602" t="e">
        <f t="shared" si="2"/>
        <v>#VALUE!</v>
      </c>
      <c r="F602" s="3">
        <f t="shared" si="3"/>
        <v>11</v>
      </c>
      <c r="G602" s="3" t="e">
        <f t="shared" si="4"/>
        <v>#VALUE!</v>
      </c>
    </row>
    <row r="603" ht="13.8" spans="1:7">
      <c r="A603" s="1" t="s">
        <v>6</v>
      </c>
      <c r="B603" s="2"/>
      <c r="C603">
        <f t="shared" si="0"/>
        <v>0</v>
      </c>
      <c r="D603">
        <f t="shared" si="1"/>
        <v>0</v>
      </c>
      <c r="E603">
        <f t="shared" si="2"/>
        <v>0</v>
      </c>
      <c r="F603" s="3">
        <f t="shared" si="3"/>
        <v>0</v>
      </c>
      <c r="G603" s="3">
        <f t="shared" si="4"/>
        <v>0</v>
      </c>
    </row>
    <row r="604" ht="26.4" spans="1:7">
      <c r="A604" s="1" t="s">
        <v>3</v>
      </c>
      <c r="B604" s="2" t="s">
        <v>255</v>
      </c>
      <c r="C604" t="e">
        <f t="shared" si="0"/>
        <v>#VALUE!</v>
      </c>
      <c r="D604" t="e">
        <f t="shared" si="1"/>
        <v>#VALUE!</v>
      </c>
      <c r="E604" t="e">
        <f t="shared" si="2"/>
        <v>#VALUE!</v>
      </c>
      <c r="F604" s="3" t="e">
        <f t="shared" si="3"/>
        <v>#VALUE!</v>
      </c>
      <c r="G604" s="3" t="e">
        <f t="shared" si="4"/>
        <v>#VALUE!</v>
      </c>
    </row>
    <row r="605" ht="13.8" spans="1:7">
      <c r="A605" s="1" t="s">
        <v>6</v>
      </c>
      <c r="B605" s="2"/>
      <c r="C605">
        <f t="shared" si="0"/>
        <v>0</v>
      </c>
      <c r="D605">
        <f t="shared" si="1"/>
        <v>0</v>
      </c>
      <c r="E605">
        <f t="shared" si="2"/>
        <v>0</v>
      </c>
      <c r="F605" s="3">
        <f t="shared" si="3"/>
        <v>0</v>
      </c>
      <c r="G605" s="3">
        <f t="shared" si="4"/>
        <v>0</v>
      </c>
    </row>
    <row r="606" ht="39.6" spans="1:7">
      <c r="A606" s="1" t="s">
        <v>3</v>
      </c>
      <c r="B606" s="2" t="s">
        <v>55</v>
      </c>
      <c r="C606" t="e">
        <f t="shared" si="0"/>
        <v>#VALUE!</v>
      </c>
      <c r="D606" t="e">
        <f t="shared" si="1"/>
        <v>#VALUE!</v>
      </c>
      <c r="E606" t="e">
        <f t="shared" si="2"/>
        <v>#VALUE!</v>
      </c>
      <c r="F606" s="3">
        <f t="shared" si="3"/>
        <v>11</v>
      </c>
      <c r="G606" s="3" t="e">
        <f t="shared" si="4"/>
        <v>#VALUE!</v>
      </c>
    </row>
    <row r="607" ht="13.8" spans="1:7">
      <c r="A607" s="1" t="s">
        <v>6</v>
      </c>
      <c r="B607" s="2"/>
      <c r="C607">
        <f t="shared" si="0"/>
        <v>0</v>
      </c>
      <c r="D607">
        <f t="shared" si="1"/>
        <v>0</v>
      </c>
      <c r="E607">
        <f t="shared" si="2"/>
        <v>0</v>
      </c>
      <c r="F607" s="3">
        <f t="shared" si="3"/>
        <v>0</v>
      </c>
      <c r="G607" s="3">
        <f t="shared" si="4"/>
        <v>0</v>
      </c>
    </row>
    <row r="608" ht="39.6" spans="1:7">
      <c r="A608" s="1" t="s">
        <v>3</v>
      </c>
      <c r="B608" s="2" t="s">
        <v>55</v>
      </c>
      <c r="C608" t="e">
        <f t="shared" si="0"/>
        <v>#VALUE!</v>
      </c>
      <c r="D608" t="e">
        <f t="shared" si="1"/>
        <v>#VALUE!</v>
      </c>
      <c r="E608" t="e">
        <f t="shared" si="2"/>
        <v>#VALUE!</v>
      </c>
      <c r="F608" s="3">
        <f t="shared" si="3"/>
        <v>11</v>
      </c>
      <c r="G608" s="3" t="e">
        <f t="shared" si="4"/>
        <v>#VALUE!</v>
      </c>
    </row>
    <row r="609" ht="13.8" spans="1:7">
      <c r="A609" s="1" t="s">
        <v>6</v>
      </c>
      <c r="B609" s="2"/>
      <c r="C609">
        <f t="shared" si="0"/>
        <v>0</v>
      </c>
      <c r="D609">
        <f t="shared" si="1"/>
        <v>0</v>
      </c>
      <c r="E609">
        <f t="shared" si="2"/>
        <v>0</v>
      </c>
      <c r="F609" s="3">
        <f t="shared" si="3"/>
        <v>0</v>
      </c>
      <c r="G609" s="3">
        <f t="shared" si="4"/>
        <v>0</v>
      </c>
    </row>
    <row r="610" ht="39.6" spans="1:7">
      <c r="A610" s="1" t="s">
        <v>3</v>
      </c>
      <c r="B610" s="2" t="s">
        <v>89</v>
      </c>
      <c r="C610" t="e">
        <f t="shared" si="0"/>
        <v>#VALUE!</v>
      </c>
      <c r="D610" t="e">
        <f t="shared" si="1"/>
        <v>#VALUE!</v>
      </c>
      <c r="E610" t="e">
        <f t="shared" si="2"/>
        <v>#VALUE!</v>
      </c>
      <c r="F610" s="3" t="e">
        <f t="shared" si="3"/>
        <v>#VALUE!</v>
      </c>
      <c r="G610" s="3" t="e">
        <f t="shared" si="4"/>
        <v>#VALUE!</v>
      </c>
    </row>
    <row r="611" ht="13.8" spans="1:7">
      <c r="A611" s="1" t="s">
        <v>6</v>
      </c>
      <c r="B611" s="2"/>
      <c r="C611">
        <f t="shared" si="0"/>
        <v>0</v>
      </c>
      <c r="D611">
        <f t="shared" si="1"/>
        <v>0</v>
      </c>
      <c r="E611">
        <f t="shared" si="2"/>
        <v>0</v>
      </c>
      <c r="F611" s="3">
        <f t="shared" si="3"/>
        <v>0</v>
      </c>
      <c r="G611" s="3">
        <f t="shared" si="4"/>
        <v>0</v>
      </c>
    </row>
    <row r="612" ht="52.8" spans="1:7">
      <c r="A612" s="1" t="s">
        <v>3</v>
      </c>
      <c r="B612" s="2" t="s">
        <v>256</v>
      </c>
      <c r="C612" t="e">
        <f t="shared" si="0"/>
        <v>#VALUE!</v>
      </c>
      <c r="D612" t="e">
        <f t="shared" si="1"/>
        <v>#VALUE!</v>
      </c>
      <c r="E612" t="e">
        <f t="shared" si="2"/>
        <v>#VALUE!</v>
      </c>
      <c r="F612" s="3" t="e">
        <f t="shared" si="3"/>
        <v>#VALUE!</v>
      </c>
      <c r="G612" s="3" t="e">
        <f t="shared" si="4"/>
        <v>#VALUE!</v>
      </c>
    </row>
    <row r="613" ht="13.8" spans="1:7">
      <c r="A613" s="1" t="s">
        <v>6</v>
      </c>
      <c r="B613" s="2"/>
      <c r="C613">
        <f t="shared" si="0"/>
        <v>0</v>
      </c>
      <c r="D613">
        <f t="shared" si="1"/>
        <v>0</v>
      </c>
      <c r="E613">
        <f t="shared" si="2"/>
        <v>0</v>
      </c>
      <c r="F613" s="3">
        <f t="shared" si="3"/>
        <v>0</v>
      </c>
      <c r="G613" s="3">
        <f t="shared" si="4"/>
        <v>0</v>
      </c>
    </row>
    <row r="614" ht="52.8" spans="1:7">
      <c r="A614" s="1" t="s">
        <v>3</v>
      </c>
      <c r="B614" s="2" t="s">
        <v>257</v>
      </c>
      <c r="C614" t="e">
        <f t="shared" si="0"/>
        <v>#VALUE!</v>
      </c>
      <c r="D614" t="e">
        <f t="shared" si="1"/>
        <v>#VALUE!</v>
      </c>
      <c r="E614" t="e">
        <f t="shared" si="2"/>
        <v>#VALUE!</v>
      </c>
      <c r="F614" s="3" t="e">
        <f t="shared" si="3"/>
        <v>#VALUE!</v>
      </c>
      <c r="G614" s="3" t="e">
        <f t="shared" si="4"/>
        <v>#VALUE!</v>
      </c>
    </row>
    <row r="615" ht="13.8" spans="1:7">
      <c r="A615" s="1" t="s">
        <v>6</v>
      </c>
      <c r="B615" s="2"/>
      <c r="C615">
        <f t="shared" si="0"/>
        <v>0</v>
      </c>
      <c r="D615">
        <f t="shared" si="1"/>
        <v>0</v>
      </c>
      <c r="E615">
        <f t="shared" si="2"/>
        <v>0</v>
      </c>
      <c r="F615" s="3">
        <f t="shared" si="3"/>
        <v>0</v>
      </c>
      <c r="G615" s="3">
        <f t="shared" si="4"/>
        <v>0</v>
      </c>
    </row>
    <row r="616" ht="13.8" spans="1:7">
      <c r="A616" s="1" t="s">
        <v>6</v>
      </c>
      <c r="B616" s="2"/>
      <c r="C616">
        <f t="shared" si="0"/>
        <v>0</v>
      </c>
      <c r="D616">
        <f t="shared" si="1"/>
        <v>0</v>
      </c>
      <c r="E616">
        <f t="shared" si="2"/>
        <v>0</v>
      </c>
      <c r="F616" s="3">
        <f t="shared" si="3"/>
        <v>0</v>
      </c>
      <c r="G616" s="3">
        <f t="shared" si="4"/>
        <v>0</v>
      </c>
    </row>
    <row r="617" ht="52.8" spans="1:7">
      <c r="A617" s="1" t="s">
        <v>3</v>
      </c>
      <c r="B617" s="2" t="s">
        <v>257</v>
      </c>
      <c r="C617" t="e">
        <f t="shared" si="0"/>
        <v>#VALUE!</v>
      </c>
      <c r="D617" t="e">
        <f t="shared" si="1"/>
        <v>#VALUE!</v>
      </c>
      <c r="E617" t="e">
        <f t="shared" si="2"/>
        <v>#VALUE!</v>
      </c>
      <c r="F617" s="3" t="e">
        <f t="shared" si="3"/>
        <v>#VALUE!</v>
      </c>
      <c r="G617" s="3" t="e">
        <f t="shared" si="4"/>
        <v>#VALUE!</v>
      </c>
    </row>
    <row r="618" ht="13.8" spans="1:7">
      <c r="A618" s="1" t="s">
        <v>6</v>
      </c>
      <c r="B618" s="2"/>
      <c r="C618">
        <f t="shared" si="0"/>
        <v>0</v>
      </c>
      <c r="D618">
        <f t="shared" si="1"/>
        <v>0</v>
      </c>
      <c r="E618">
        <f t="shared" si="2"/>
        <v>0</v>
      </c>
      <c r="F618" s="3">
        <f t="shared" si="3"/>
        <v>0</v>
      </c>
      <c r="G618" s="3">
        <f t="shared" si="4"/>
        <v>0</v>
      </c>
    </row>
    <row r="619" ht="26.4" spans="1:7">
      <c r="A619" s="1" t="s">
        <v>3</v>
      </c>
      <c r="B619" s="2" t="s">
        <v>258</v>
      </c>
      <c r="C619" t="e">
        <f t="shared" si="0"/>
        <v>#VALUE!</v>
      </c>
      <c r="D619" t="e">
        <f t="shared" si="1"/>
        <v>#VALUE!</v>
      </c>
      <c r="E619" t="e">
        <f t="shared" si="2"/>
        <v>#VALUE!</v>
      </c>
      <c r="F619" s="3">
        <f t="shared" si="3"/>
        <v>1</v>
      </c>
      <c r="G619" s="3" t="e">
        <f t="shared" si="4"/>
        <v>#VALUE!</v>
      </c>
    </row>
    <row r="620" ht="13.8" spans="1:7">
      <c r="A620" s="1" t="s">
        <v>6</v>
      </c>
      <c r="B620" s="2"/>
      <c r="C620">
        <f t="shared" si="0"/>
        <v>0</v>
      </c>
      <c r="D620">
        <f t="shared" si="1"/>
        <v>0</v>
      </c>
      <c r="E620">
        <f t="shared" si="2"/>
        <v>0</v>
      </c>
      <c r="F620" s="3">
        <f t="shared" si="3"/>
        <v>0</v>
      </c>
      <c r="G620" s="3">
        <f t="shared" si="4"/>
        <v>0</v>
      </c>
    </row>
    <row r="621" ht="52.8" spans="1:7">
      <c r="A621" s="1" t="s">
        <v>3</v>
      </c>
      <c r="B621" s="2" t="s">
        <v>259</v>
      </c>
      <c r="C621" t="e">
        <f t="shared" si="0"/>
        <v>#VALUE!</v>
      </c>
      <c r="D621">
        <f t="shared" si="1"/>
        <v>5</v>
      </c>
      <c r="E621" t="e">
        <f t="shared" si="2"/>
        <v>#VALUE!</v>
      </c>
      <c r="F621" s="3" t="e">
        <f t="shared" si="3"/>
        <v>#VALUE!</v>
      </c>
      <c r="G621" s="3" t="e">
        <f t="shared" si="4"/>
        <v>#VALUE!</v>
      </c>
    </row>
    <row r="622" ht="13.8" spans="1:7">
      <c r="A622" s="1" t="s">
        <v>6</v>
      </c>
      <c r="B622" s="2"/>
      <c r="C622">
        <f t="shared" si="0"/>
        <v>0</v>
      </c>
      <c r="D622">
        <f t="shared" si="1"/>
        <v>0</v>
      </c>
      <c r="E622">
        <f t="shared" si="2"/>
        <v>0</v>
      </c>
      <c r="F622" s="3">
        <f t="shared" si="3"/>
        <v>0</v>
      </c>
      <c r="G622" s="3">
        <f t="shared" si="4"/>
        <v>0</v>
      </c>
    </row>
    <row r="623" ht="52.8" spans="1:7">
      <c r="A623" s="1" t="s">
        <v>3</v>
      </c>
      <c r="B623" s="2" t="s">
        <v>260</v>
      </c>
      <c r="C623" t="e">
        <f t="shared" si="0"/>
        <v>#VALUE!</v>
      </c>
      <c r="D623" t="e">
        <f t="shared" si="1"/>
        <v>#VALUE!</v>
      </c>
      <c r="E623" t="e">
        <f t="shared" si="2"/>
        <v>#VALUE!</v>
      </c>
      <c r="F623" s="3" t="e">
        <f t="shared" si="3"/>
        <v>#VALUE!</v>
      </c>
      <c r="G623" s="3" t="e">
        <f t="shared" si="4"/>
        <v>#VALUE!</v>
      </c>
    </row>
    <row r="624" ht="13.8" spans="1:7">
      <c r="A624" s="1" t="s">
        <v>6</v>
      </c>
      <c r="B624" s="2"/>
      <c r="C624">
        <f t="shared" si="0"/>
        <v>0</v>
      </c>
      <c r="D624">
        <f t="shared" si="1"/>
        <v>0</v>
      </c>
      <c r="E624">
        <f t="shared" si="2"/>
        <v>0</v>
      </c>
      <c r="F624" s="3">
        <f t="shared" si="3"/>
        <v>0</v>
      </c>
      <c r="G624" s="3">
        <f t="shared" si="4"/>
        <v>0</v>
      </c>
    </row>
    <row r="625" ht="52.8" spans="1:7">
      <c r="A625" s="1" t="s">
        <v>3</v>
      </c>
      <c r="B625" s="2" t="s">
        <v>261</v>
      </c>
      <c r="C625" t="e">
        <f t="shared" si="0"/>
        <v>#VALUE!</v>
      </c>
      <c r="D625" t="e">
        <f t="shared" si="1"/>
        <v>#VALUE!</v>
      </c>
      <c r="E625" t="e">
        <f t="shared" si="2"/>
        <v>#VALUE!</v>
      </c>
      <c r="F625" s="3" t="e">
        <f t="shared" si="3"/>
        <v>#VALUE!</v>
      </c>
      <c r="G625" s="3" t="e">
        <f t="shared" si="4"/>
        <v>#VALUE!</v>
      </c>
    </row>
    <row r="626" ht="13.8" spans="1:7">
      <c r="A626" s="1" t="s">
        <v>6</v>
      </c>
      <c r="B626" s="2"/>
      <c r="C626">
        <f t="shared" si="0"/>
        <v>0</v>
      </c>
      <c r="D626">
        <f t="shared" si="1"/>
        <v>0</v>
      </c>
      <c r="E626">
        <f t="shared" si="2"/>
        <v>0</v>
      </c>
      <c r="F626" s="3">
        <f t="shared" si="3"/>
        <v>0</v>
      </c>
      <c r="G626" s="3">
        <f t="shared" si="4"/>
        <v>0</v>
      </c>
    </row>
    <row r="627" ht="13.8" spans="1:7">
      <c r="A627" s="1" t="s">
        <v>3</v>
      </c>
      <c r="B627" s="2" t="s">
        <v>262</v>
      </c>
      <c r="C627" t="e">
        <f t="shared" si="0"/>
        <v>#VALUE!</v>
      </c>
      <c r="D627" t="e">
        <f t="shared" si="1"/>
        <v>#VALUE!</v>
      </c>
      <c r="E627" t="e">
        <f t="shared" si="2"/>
        <v>#VALUE!</v>
      </c>
      <c r="F627" s="3" t="e">
        <f t="shared" si="3"/>
        <v>#VALUE!</v>
      </c>
      <c r="G627" s="3" t="e">
        <f t="shared" si="4"/>
        <v>#VALUE!</v>
      </c>
    </row>
    <row r="628" ht="13.8" spans="1:7">
      <c r="A628" s="1" t="s">
        <v>6</v>
      </c>
      <c r="B628" s="2"/>
      <c r="C628">
        <f t="shared" si="0"/>
        <v>0</v>
      </c>
      <c r="D628">
        <f t="shared" si="1"/>
        <v>0</v>
      </c>
      <c r="E628">
        <f t="shared" si="2"/>
        <v>0</v>
      </c>
      <c r="F628" s="3">
        <f t="shared" si="3"/>
        <v>0</v>
      </c>
      <c r="G628" s="3">
        <f t="shared" si="4"/>
        <v>0</v>
      </c>
    </row>
    <row r="629" ht="13.8" spans="1:7">
      <c r="A629" s="1" t="s">
        <v>6</v>
      </c>
      <c r="B629" s="2"/>
      <c r="C629">
        <f t="shared" si="0"/>
        <v>0</v>
      </c>
      <c r="D629">
        <f t="shared" si="1"/>
        <v>0</v>
      </c>
      <c r="E629">
        <f t="shared" si="2"/>
        <v>0</v>
      </c>
      <c r="F629" s="3">
        <f t="shared" si="3"/>
        <v>0</v>
      </c>
      <c r="G629" s="3">
        <f t="shared" si="4"/>
        <v>0</v>
      </c>
    </row>
    <row r="630" ht="26.4" spans="1:7">
      <c r="A630" s="1" t="s">
        <v>3</v>
      </c>
      <c r="B630" s="2" t="s">
        <v>263</v>
      </c>
      <c r="C630" t="e">
        <f t="shared" si="0"/>
        <v>#VALUE!</v>
      </c>
      <c r="D630" t="e">
        <f t="shared" si="1"/>
        <v>#VALUE!</v>
      </c>
      <c r="E630" t="e">
        <f t="shared" si="2"/>
        <v>#VALUE!</v>
      </c>
      <c r="F630" s="3" t="e">
        <f t="shared" si="3"/>
        <v>#VALUE!</v>
      </c>
      <c r="G630" s="3" t="e">
        <f t="shared" si="4"/>
        <v>#VALUE!</v>
      </c>
    </row>
    <row r="631" ht="13.8" spans="1:7">
      <c r="A631" s="1" t="s">
        <v>6</v>
      </c>
      <c r="B631" s="2"/>
      <c r="C631">
        <f t="shared" si="0"/>
        <v>0</v>
      </c>
      <c r="D631">
        <f t="shared" si="1"/>
        <v>0</v>
      </c>
      <c r="E631">
        <f t="shared" si="2"/>
        <v>0</v>
      </c>
      <c r="F631" s="3">
        <f t="shared" si="3"/>
        <v>0</v>
      </c>
      <c r="G631" s="3">
        <f t="shared" si="4"/>
        <v>0</v>
      </c>
    </row>
    <row r="632" ht="26.4" spans="1:7">
      <c r="A632" s="1" t="s">
        <v>3</v>
      </c>
      <c r="B632" s="2" t="s">
        <v>264</v>
      </c>
      <c r="C632" t="e">
        <f t="shared" si="0"/>
        <v>#VALUE!</v>
      </c>
      <c r="D632" t="e">
        <f t="shared" si="1"/>
        <v>#VALUE!</v>
      </c>
      <c r="E632">
        <f t="shared" si="2"/>
        <v>1</v>
      </c>
      <c r="F632" s="3" t="e">
        <f t="shared" si="3"/>
        <v>#VALUE!</v>
      </c>
      <c r="G632" s="3" t="e">
        <f t="shared" si="4"/>
        <v>#VALUE!</v>
      </c>
    </row>
    <row r="633" ht="13.8" spans="1:7">
      <c r="A633" s="1" t="s">
        <v>6</v>
      </c>
      <c r="B633" s="2"/>
      <c r="C633">
        <f t="shared" si="0"/>
        <v>0</v>
      </c>
      <c r="D633">
        <f t="shared" si="1"/>
        <v>0</v>
      </c>
      <c r="E633">
        <f t="shared" si="2"/>
        <v>0</v>
      </c>
      <c r="F633" s="3">
        <f t="shared" si="3"/>
        <v>0</v>
      </c>
      <c r="G633" s="3">
        <f t="shared" si="4"/>
        <v>0</v>
      </c>
    </row>
    <row r="634" ht="26.4" spans="1:7">
      <c r="A634" s="1" t="s">
        <v>3</v>
      </c>
      <c r="B634" s="2" t="s">
        <v>265</v>
      </c>
      <c r="C634" t="e">
        <f t="shared" si="0"/>
        <v>#VALUE!</v>
      </c>
      <c r="D634" t="e">
        <f t="shared" si="1"/>
        <v>#VALUE!</v>
      </c>
      <c r="E634">
        <f t="shared" si="2"/>
        <v>1</v>
      </c>
      <c r="F634" s="3" t="e">
        <f t="shared" si="3"/>
        <v>#VALUE!</v>
      </c>
      <c r="G634" s="3" t="e">
        <f t="shared" si="4"/>
        <v>#VALUE!</v>
      </c>
    </row>
    <row r="635" ht="13.8" spans="1:7">
      <c r="A635" s="1" t="s">
        <v>6</v>
      </c>
      <c r="B635" s="2"/>
      <c r="C635">
        <f t="shared" si="0"/>
        <v>0</v>
      </c>
      <c r="D635">
        <f t="shared" si="1"/>
        <v>0</v>
      </c>
      <c r="E635">
        <f t="shared" si="2"/>
        <v>0</v>
      </c>
      <c r="F635" s="3">
        <f t="shared" si="3"/>
        <v>0</v>
      </c>
      <c r="G635" s="3">
        <f t="shared" si="4"/>
        <v>0</v>
      </c>
    </row>
    <row r="636" ht="39.6" spans="1:7">
      <c r="A636" s="1" t="s">
        <v>3</v>
      </c>
      <c r="B636" s="2" t="s">
        <v>55</v>
      </c>
      <c r="C636" t="e">
        <f t="shared" si="0"/>
        <v>#VALUE!</v>
      </c>
      <c r="D636" t="e">
        <f t="shared" si="1"/>
        <v>#VALUE!</v>
      </c>
      <c r="E636" t="e">
        <f t="shared" si="2"/>
        <v>#VALUE!</v>
      </c>
      <c r="F636" s="3">
        <f t="shared" si="3"/>
        <v>11</v>
      </c>
      <c r="G636" s="3" t="e">
        <f t="shared" si="4"/>
        <v>#VALUE!</v>
      </c>
    </row>
    <row r="637" ht="13.8" spans="1:7">
      <c r="A637" s="1" t="s">
        <v>6</v>
      </c>
      <c r="B637" s="2"/>
      <c r="C637">
        <f t="shared" si="0"/>
        <v>0</v>
      </c>
      <c r="D637">
        <f t="shared" si="1"/>
        <v>0</v>
      </c>
      <c r="E637">
        <f t="shared" si="2"/>
        <v>0</v>
      </c>
      <c r="F637" s="3">
        <f t="shared" si="3"/>
        <v>0</v>
      </c>
      <c r="G637" s="3">
        <f t="shared" si="4"/>
        <v>0</v>
      </c>
    </row>
    <row r="638" ht="39.6" spans="1:7">
      <c r="A638" s="1" t="s">
        <v>3</v>
      </c>
      <c r="B638" s="2" t="s">
        <v>266</v>
      </c>
      <c r="C638" t="e">
        <f t="shared" si="0"/>
        <v>#VALUE!</v>
      </c>
      <c r="D638" t="e">
        <f t="shared" si="1"/>
        <v>#VALUE!</v>
      </c>
      <c r="E638" t="e">
        <f t="shared" si="2"/>
        <v>#VALUE!</v>
      </c>
      <c r="F638" s="3" t="e">
        <f t="shared" si="3"/>
        <v>#VALUE!</v>
      </c>
      <c r="G638" s="3" t="e">
        <f t="shared" si="4"/>
        <v>#VALUE!</v>
      </c>
    </row>
    <row r="639" ht="13.8" spans="1:7">
      <c r="A639" s="1" t="s">
        <v>6</v>
      </c>
      <c r="B639" s="2"/>
      <c r="C639">
        <f t="shared" si="0"/>
        <v>0</v>
      </c>
      <c r="D639">
        <f t="shared" si="1"/>
        <v>0</v>
      </c>
      <c r="E639">
        <f t="shared" si="2"/>
        <v>0</v>
      </c>
      <c r="F639" s="3">
        <f t="shared" si="3"/>
        <v>0</v>
      </c>
      <c r="G639" s="3">
        <f t="shared" si="4"/>
        <v>0</v>
      </c>
    </row>
    <row r="640" ht="79.2" spans="1:7">
      <c r="A640" s="1" t="s">
        <v>3</v>
      </c>
      <c r="B640" s="2" t="s">
        <v>267</v>
      </c>
      <c r="C640" t="e">
        <f t="shared" si="0"/>
        <v>#VALUE!</v>
      </c>
      <c r="D640" t="e">
        <f t="shared" si="1"/>
        <v>#VALUE!</v>
      </c>
      <c r="E640" t="e">
        <f t="shared" si="2"/>
        <v>#VALUE!</v>
      </c>
      <c r="F640" s="3" t="e">
        <f t="shared" si="3"/>
        <v>#VALUE!</v>
      </c>
      <c r="G640" s="3" t="e">
        <f t="shared" si="4"/>
        <v>#VALUE!</v>
      </c>
    </row>
    <row r="641" ht="13.8" spans="1:7">
      <c r="A641" s="1" t="s">
        <v>6</v>
      </c>
      <c r="B641" s="2"/>
      <c r="C641">
        <f t="shared" si="0"/>
        <v>0</v>
      </c>
      <c r="D641">
        <f t="shared" si="1"/>
        <v>0</v>
      </c>
      <c r="E641">
        <f t="shared" si="2"/>
        <v>0</v>
      </c>
      <c r="F641" s="3">
        <f t="shared" si="3"/>
        <v>0</v>
      </c>
      <c r="G641" s="3">
        <f t="shared" si="4"/>
        <v>0</v>
      </c>
    </row>
    <row r="642" ht="52.8" spans="1:7">
      <c r="A642" s="1" t="s">
        <v>3</v>
      </c>
      <c r="B642" s="2" t="s">
        <v>268</v>
      </c>
      <c r="C642" t="e">
        <f t="shared" si="0"/>
        <v>#VALUE!</v>
      </c>
      <c r="D642" t="e">
        <f t="shared" si="1"/>
        <v>#VALUE!</v>
      </c>
      <c r="E642" t="e">
        <f t="shared" si="2"/>
        <v>#VALUE!</v>
      </c>
      <c r="F642" s="3" t="e">
        <f t="shared" si="3"/>
        <v>#VALUE!</v>
      </c>
      <c r="G642" s="3" t="e">
        <f t="shared" si="4"/>
        <v>#VALUE!</v>
      </c>
    </row>
    <row r="643" ht="13.8" spans="1:7">
      <c r="A643" s="1" t="s">
        <v>6</v>
      </c>
      <c r="B643" s="2"/>
      <c r="C643">
        <f t="shared" si="0"/>
        <v>0</v>
      </c>
      <c r="D643">
        <f t="shared" si="1"/>
        <v>0</v>
      </c>
      <c r="E643">
        <f t="shared" si="2"/>
        <v>0</v>
      </c>
      <c r="F643" s="3">
        <f t="shared" si="3"/>
        <v>0</v>
      </c>
      <c r="G643" s="3">
        <f t="shared" si="4"/>
        <v>0</v>
      </c>
    </row>
    <row r="644" ht="13.8" spans="1:7">
      <c r="A644" s="1" t="s">
        <v>3</v>
      </c>
      <c r="B644" s="2" t="s">
        <v>269</v>
      </c>
      <c r="C644" t="e">
        <f t="shared" si="0"/>
        <v>#VALUE!</v>
      </c>
      <c r="D644" t="e">
        <f t="shared" si="1"/>
        <v>#VALUE!</v>
      </c>
      <c r="E644" t="e">
        <f t="shared" si="2"/>
        <v>#VALUE!</v>
      </c>
      <c r="F644" s="3" t="e">
        <f t="shared" si="3"/>
        <v>#VALUE!</v>
      </c>
      <c r="G644" s="3" t="e">
        <f t="shared" si="4"/>
        <v>#VALUE!</v>
      </c>
    </row>
    <row r="645" ht="13.8" spans="1:7">
      <c r="A645" s="1" t="s">
        <v>6</v>
      </c>
      <c r="B645" s="2"/>
      <c r="C645">
        <f t="shared" si="0"/>
        <v>0</v>
      </c>
      <c r="D645">
        <f t="shared" si="1"/>
        <v>0</v>
      </c>
      <c r="E645">
        <f t="shared" si="2"/>
        <v>0</v>
      </c>
      <c r="F645" s="3">
        <f t="shared" si="3"/>
        <v>0</v>
      </c>
      <c r="G645" s="3">
        <f t="shared" si="4"/>
        <v>0</v>
      </c>
    </row>
    <row r="646" ht="39.6" spans="1:7">
      <c r="A646" s="1" t="s">
        <v>3</v>
      </c>
      <c r="B646" s="2" t="s">
        <v>55</v>
      </c>
      <c r="C646" t="e">
        <f t="shared" si="0"/>
        <v>#VALUE!</v>
      </c>
      <c r="D646" t="e">
        <f t="shared" si="1"/>
        <v>#VALUE!</v>
      </c>
      <c r="E646" t="e">
        <f t="shared" si="2"/>
        <v>#VALUE!</v>
      </c>
      <c r="F646" s="3">
        <f t="shared" si="3"/>
        <v>11</v>
      </c>
      <c r="G646" s="3" t="e">
        <f t="shared" si="4"/>
        <v>#VALUE!</v>
      </c>
    </row>
    <row r="647" ht="13.8" spans="1:7">
      <c r="A647" s="1" t="s">
        <v>6</v>
      </c>
      <c r="B647" s="2"/>
      <c r="C647">
        <f t="shared" si="0"/>
        <v>0</v>
      </c>
      <c r="D647">
        <f t="shared" si="1"/>
        <v>0</v>
      </c>
      <c r="E647">
        <f t="shared" si="2"/>
        <v>0</v>
      </c>
      <c r="F647" s="3">
        <f t="shared" si="3"/>
        <v>0</v>
      </c>
      <c r="G647" s="3">
        <f t="shared" si="4"/>
        <v>0</v>
      </c>
    </row>
    <row r="648" ht="26.4" spans="1:7">
      <c r="A648" s="1" t="s">
        <v>3</v>
      </c>
      <c r="B648" s="2" t="s">
        <v>270</v>
      </c>
      <c r="C648" t="e">
        <f t="shared" si="0"/>
        <v>#VALUE!</v>
      </c>
      <c r="D648" t="e">
        <f t="shared" si="1"/>
        <v>#VALUE!</v>
      </c>
      <c r="E648" t="e">
        <f t="shared" si="2"/>
        <v>#VALUE!</v>
      </c>
      <c r="F648" s="3" t="e">
        <f t="shared" si="3"/>
        <v>#VALUE!</v>
      </c>
      <c r="G648" s="3" t="e">
        <f t="shared" si="4"/>
        <v>#VALUE!</v>
      </c>
    </row>
    <row r="649" ht="13.8" spans="1:7">
      <c r="A649" s="1" t="s">
        <v>6</v>
      </c>
      <c r="B649" s="2"/>
      <c r="C649">
        <f t="shared" si="0"/>
        <v>0</v>
      </c>
      <c r="D649">
        <f t="shared" si="1"/>
        <v>0</v>
      </c>
      <c r="E649">
        <f t="shared" si="2"/>
        <v>0</v>
      </c>
      <c r="F649" s="3">
        <f t="shared" si="3"/>
        <v>0</v>
      </c>
      <c r="G649" s="3">
        <f t="shared" si="4"/>
        <v>0</v>
      </c>
    </row>
    <row r="650" ht="39.6" spans="1:7">
      <c r="A650" s="1" t="s">
        <v>3</v>
      </c>
      <c r="B650" s="2" t="s">
        <v>271</v>
      </c>
      <c r="C650" t="e">
        <f t="shared" si="0"/>
        <v>#VALUE!</v>
      </c>
      <c r="D650" t="e">
        <f t="shared" si="1"/>
        <v>#VALUE!</v>
      </c>
      <c r="E650" t="e">
        <f t="shared" si="2"/>
        <v>#VALUE!</v>
      </c>
      <c r="F650" s="3" t="e">
        <f t="shared" si="3"/>
        <v>#VALUE!</v>
      </c>
      <c r="G650" s="3" t="e">
        <f t="shared" si="4"/>
        <v>#VALUE!</v>
      </c>
    </row>
    <row r="651" ht="13.8" spans="1:7">
      <c r="A651" s="1" t="s">
        <v>6</v>
      </c>
      <c r="B651" s="2"/>
      <c r="C651">
        <f t="shared" si="0"/>
        <v>0</v>
      </c>
      <c r="D651">
        <f t="shared" si="1"/>
        <v>0</v>
      </c>
      <c r="E651">
        <f t="shared" si="2"/>
        <v>0</v>
      </c>
      <c r="F651" s="3">
        <f t="shared" si="3"/>
        <v>0</v>
      </c>
      <c r="G651" s="3">
        <f t="shared" si="4"/>
        <v>0</v>
      </c>
    </row>
    <row r="652" ht="13.8" spans="1:7">
      <c r="A652" s="1" t="s">
        <v>3</v>
      </c>
      <c r="B652" s="2" t="s">
        <v>272</v>
      </c>
      <c r="C652" t="e">
        <f t="shared" si="0"/>
        <v>#VALUE!</v>
      </c>
      <c r="D652" t="e">
        <f t="shared" si="1"/>
        <v>#VALUE!</v>
      </c>
      <c r="E652" t="e">
        <f t="shared" si="2"/>
        <v>#VALUE!</v>
      </c>
      <c r="F652" s="3" t="e">
        <f t="shared" si="3"/>
        <v>#VALUE!</v>
      </c>
      <c r="G652" s="3" t="e">
        <f t="shared" si="4"/>
        <v>#VALUE!</v>
      </c>
    </row>
    <row r="653" ht="13.8" spans="1:7">
      <c r="A653" s="1" t="s">
        <v>6</v>
      </c>
      <c r="B653" s="2"/>
      <c r="C653">
        <f t="shared" si="0"/>
        <v>0</v>
      </c>
      <c r="D653">
        <f t="shared" si="1"/>
        <v>0</v>
      </c>
      <c r="E653">
        <f t="shared" si="2"/>
        <v>0</v>
      </c>
      <c r="F653" s="3">
        <f t="shared" si="3"/>
        <v>0</v>
      </c>
      <c r="G653" s="3">
        <f t="shared" si="4"/>
        <v>0</v>
      </c>
    </row>
    <row r="654" ht="39.6" spans="1:7">
      <c r="A654" s="1" t="s">
        <v>3</v>
      </c>
      <c r="B654" s="2" t="s">
        <v>55</v>
      </c>
      <c r="C654" t="e">
        <f t="shared" si="0"/>
        <v>#VALUE!</v>
      </c>
      <c r="D654" t="e">
        <f t="shared" si="1"/>
        <v>#VALUE!</v>
      </c>
      <c r="E654" t="e">
        <f t="shared" si="2"/>
        <v>#VALUE!</v>
      </c>
      <c r="F654" s="3">
        <f t="shared" si="3"/>
        <v>11</v>
      </c>
      <c r="G654" s="3" t="e">
        <f t="shared" si="4"/>
        <v>#VALUE!</v>
      </c>
    </row>
    <row r="655" ht="13.8" spans="1:7">
      <c r="A655" s="1" t="s">
        <v>6</v>
      </c>
      <c r="B655" s="2"/>
      <c r="C655">
        <f t="shared" si="0"/>
        <v>0</v>
      </c>
      <c r="D655">
        <f t="shared" si="1"/>
        <v>0</v>
      </c>
      <c r="E655">
        <f t="shared" si="2"/>
        <v>0</v>
      </c>
      <c r="F655" s="3">
        <f t="shared" si="3"/>
        <v>0</v>
      </c>
      <c r="G655" s="3">
        <f t="shared" si="4"/>
        <v>0</v>
      </c>
    </row>
    <row r="656" ht="26.4" spans="1:7">
      <c r="A656" s="1" t="s">
        <v>3</v>
      </c>
      <c r="B656" s="2" t="s">
        <v>273</v>
      </c>
      <c r="C656" t="e">
        <f t="shared" si="0"/>
        <v>#VALUE!</v>
      </c>
      <c r="D656" t="e">
        <f t="shared" si="1"/>
        <v>#VALUE!</v>
      </c>
      <c r="E656">
        <f t="shared" si="2"/>
        <v>1</v>
      </c>
      <c r="F656" s="3" t="e">
        <f t="shared" si="3"/>
        <v>#VALUE!</v>
      </c>
      <c r="G656" s="3" t="e">
        <f t="shared" si="4"/>
        <v>#VALUE!</v>
      </c>
    </row>
    <row r="657" ht="13.8" spans="1:7">
      <c r="A657" s="1" t="s">
        <v>6</v>
      </c>
      <c r="B657" s="2"/>
      <c r="C657">
        <f t="shared" si="0"/>
        <v>0</v>
      </c>
      <c r="D657">
        <f t="shared" si="1"/>
        <v>0</v>
      </c>
      <c r="E657">
        <f t="shared" si="2"/>
        <v>0</v>
      </c>
      <c r="F657" s="3">
        <f t="shared" si="3"/>
        <v>0</v>
      </c>
      <c r="G657" s="3">
        <f t="shared" si="4"/>
        <v>0</v>
      </c>
    </row>
    <row r="658" ht="39.6" spans="1:7">
      <c r="A658" s="1" t="s">
        <v>3</v>
      </c>
      <c r="B658" s="2" t="s">
        <v>55</v>
      </c>
      <c r="C658" t="e">
        <f t="shared" si="0"/>
        <v>#VALUE!</v>
      </c>
      <c r="D658" t="e">
        <f t="shared" si="1"/>
        <v>#VALUE!</v>
      </c>
      <c r="E658" t="e">
        <f t="shared" si="2"/>
        <v>#VALUE!</v>
      </c>
      <c r="F658" s="3">
        <f t="shared" si="3"/>
        <v>11</v>
      </c>
      <c r="G658" s="3" t="e">
        <f t="shared" si="4"/>
        <v>#VALUE!</v>
      </c>
    </row>
    <row r="659" ht="13.8" spans="1:7">
      <c r="A659" s="1" t="s">
        <v>6</v>
      </c>
      <c r="B659" s="2"/>
      <c r="C659">
        <f t="shared" si="0"/>
        <v>0</v>
      </c>
      <c r="D659">
        <f t="shared" si="1"/>
        <v>0</v>
      </c>
      <c r="E659">
        <f t="shared" si="2"/>
        <v>0</v>
      </c>
      <c r="F659" s="3">
        <f t="shared" si="3"/>
        <v>0</v>
      </c>
      <c r="G659" s="3">
        <f t="shared" si="4"/>
        <v>0</v>
      </c>
    </row>
    <row r="660" ht="39.6" spans="1:7">
      <c r="A660" s="1" t="s">
        <v>3</v>
      </c>
      <c r="B660" s="2" t="s">
        <v>55</v>
      </c>
      <c r="C660" t="e">
        <f t="shared" si="0"/>
        <v>#VALUE!</v>
      </c>
      <c r="D660" t="e">
        <f t="shared" si="1"/>
        <v>#VALUE!</v>
      </c>
      <c r="E660" t="e">
        <f t="shared" si="2"/>
        <v>#VALUE!</v>
      </c>
      <c r="F660" s="3">
        <f t="shared" si="3"/>
        <v>11</v>
      </c>
      <c r="G660" s="3" t="e">
        <f t="shared" si="4"/>
        <v>#VALUE!</v>
      </c>
    </row>
    <row r="661" ht="13.8" spans="1:7">
      <c r="A661" s="1" t="s">
        <v>6</v>
      </c>
      <c r="B661" s="2"/>
      <c r="C661">
        <f t="shared" si="0"/>
        <v>0</v>
      </c>
      <c r="D661">
        <f t="shared" si="1"/>
        <v>0</v>
      </c>
      <c r="E661">
        <f t="shared" si="2"/>
        <v>0</v>
      </c>
      <c r="F661" s="3">
        <f t="shared" si="3"/>
        <v>0</v>
      </c>
      <c r="G661" s="3">
        <f t="shared" si="4"/>
        <v>0</v>
      </c>
    </row>
    <row r="662" ht="26.4" spans="1:7">
      <c r="A662" s="1" t="s">
        <v>3</v>
      </c>
      <c r="B662" s="2" t="s">
        <v>98</v>
      </c>
      <c r="C662" t="e">
        <f t="shared" si="0"/>
        <v>#VALUE!</v>
      </c>
      <c r="D662" t="e">
        <f t="shared" si="1"/>
        <v>#VALUE!</v>
      </c>
      <c r="E662" t="e">
        <f t="shared" si="2"/>
        <v>#VALUE!</v>
      </c>
      <c r="F662" s="3" t="e">
        <f t="shared" si="3"/>
        <v>#VALUE!</v>
      </c>
      <c r="G662" s="3">
        <f t="shared" si="4"/>
        <v>1</v>
      </c>
    </row>
    <row r="663" ht="13.8" spans="1:7">
      <c r="A663" s="1" t="s">
        <v>6</v>
      </c>
      <c r="B663" s="2"/>
      <c r="C663">
        <f t="shared" si="0"/>
        <v>0</v>
      </c>
      <c r="D663">
        <f t="shared" si="1"/>
        <v>0</v>
      </c>
      <c r="E663">
        <f t="shared" si="2"/>
        <v>0</v>
      </c>
      <c r="F663" s="3">
        <f t="shared" si="3"/>
        <v>0</v>
      </c>
      <c r="G663" s="3">
        <f t="shared" si="4"/>
        <v>0</v>
      </c>
    </row>
    <row r="664" ht="39.6" spans="1:7">
      <c r="A664" s="1" t="s">
        <v>3</v>
      </c>
      <c r="B664" s="2" t="s">
        <v>55</v>
      </c>
      <c r="C664" t="e">
        <f t="shared" si="0"/>
        <v>#VALUE!</v>
      </c>
      <c r="D664" t="e">
        <f t="shared" si="1"/>
        <v>#VALUE!</v>
      </c>
      <c r="E664" t="e">
        <f t="shared" si="2"/>
        <v>#VALUE!</v>
      </c>
      <c r="F664" s="3">
        <f t="shared" si="3"/>
        <v>11</v>
      </c>
      <c r="G664" s="3" t="e">
        <f t="shared" si="4"/>
        <v>#VALUE!</v>
      </c>
    </row>
    <row r="665" ht="13.8" spans="1:7">
      <c r="A665" s="1" t="s">
        <v>6</v>
      </c>
      <c r="B665" s="2"/>
      <c r="C665">
        <f t="shared" si="0"/>
        <v>0</v>
      </c>
      <c r="D665">
        <f t="shared" si="1"/>
        <v>0</v>
      </c>
      <c r="E665">
        <f t="shared" si="2"/>
        <v>0</v>
      </c>
      <c r="F665" s="3">
        <f t="shared" si="3"/>
        <v>0</v>
      </c>
      <c r="G665" s="3">
        <f t="shared" si="4"/>
        <v>0</v>
      </c>
    </row>
    <row r="666" ht="26.4" spans="1:7">
      <c r="A666" s="1" t="s">
        <v>3</v>
      </c>
      <c r="B666" s="2" t="s">
        <v>274</v>
      </c>
      <c r="C666" t="e">
        <f t="shared" si="0"/>
        <v>#VALUE!</v>
      </c>
      <c r="D666" t="e">
        <f t="shared" si="1"/>
        <v>#VALUE!</v>
      </c>
      <c r="E666" t="e">
        <f t="shared" si="2"/>
        <v>#VALUE!</v>
      </c>
      <c r="F666" s="3" t="e">
        <f t="shared" si="3"/>
        <v>#VALUE!</v>
      </c>
      <c r="G666" s="3" t="e">
        <f t="shared" si="4"/>
        <v>#VALUE!</v>
      </c>
    </row>
    <row r="667" ht="13.8" spans="1:7">
      <c r="A667" s="1" t="s">
        <v>6</v>
      </c>
      <c r="B667" s="2"/>
      <c r="C667">
        <f t="shared" si="0"/>
        <v>0</v>
      </c>
      <c r="D667">
        <f t="shared" si="1"/>
        <v>0</v>
      </c>
      <c r="E667">
        <f t="shared" si="2"/>
        <v>0</v>
      </c>
      <c r="F667" s="3">
        <f t="shared" si="3"/>
        <v>0</v>
      </c>
      <c r="G667" s="3">
        <f t="shared" si="4"/>
        <v>0</v>
      </c>
    </row>
    <row r="668" ht="13.8" spans="1:7">
      <c r="A668" s="1" t="s">
        <v>6</v>
      </c>
      <c r="B668" s="2"/>
      <c r="C668">
        <f t="shared" si="0"/>
        <v>0</v>
      </c>
      <c r="D668">
        <f t="shared" si="1"/>
        <v>0</v>
      </c>
      <c r="E668">
        <f t="shared" si="2"/>
        <v>0</v>
      </c>
      <c r="F668" s="3">
        <f t="shared" si="3"/>
        <v>0</v>
      </c>
      <c r="G668" s="3">
        <f t="shared" si="4"/>
        <v>0</v>
      </c>
    </row>
    <row r="669" ht="39.6" spans="1:7">
      <c r="A669" s="1" t="s">
        <v>3</v>
      </c>
      <c r="B669" s="2" t="s">
        <v>92</v>
      </c>
      <c r="C669" t="e">
        <f t="shared" si="0"/>
        <v>#VALUE!</v>
      </c>
      <c r="D669" t="e">
        <f t="shared" si="1"/>
        <v>#VALUE!</v>
      </c>
      <c r="E669" t="e">
        <f t="shared" si="2"/>
        <v>#VALUE!</v>
      </c>
      <c r="F669" s="3" t="e">
        <f t="shared" si="3"/>
        <v>#VALUE!</v>
      </c>
      <c r="G669" s="3" t="e">
        <f t="shared" si="4"/>
        <v>#VALUE!</v>
      </c>
    </row>
    <row r="670" ht="13.8" spans="1:7">
      <c r="A670" s="1" t="s">
        <v>6</v>
      </c>
      <c r="B670" s="2"/>
      <c r="C670">
        <f t="shared" si="0"/>
        <v>0</v>
      </c>
      <c r="D670">
        <f t="shared" si="1"/>
        <v>0</v>
      </c>
      <c r="E670">
        <f t="shared" si="2"/>
        <v>0</v>
      </c>
      <c r="F670" s="3">
        <f t="shared" si="3"/>
        <v>0</v>
      </c>
      <c r="G670" s="3">
        <f t="shared" si="4"/>
        <v>0</v>
      </c>
    </row>
    <row r="671" ht="13.8" spans="1:7">
      <c r="A671" s="1" t="s">
        <v>6</v>
      </c>
      <c r="B671" s="2"/>
      <c r="C671">
        <f t="shared" si="0"/>
        <v>0</v>
      </c>
      <c r="D671">
        <f t="shared" si="1"/>
        <v>0</v>
      </c>
      <c r="E671">
        <f t="shared" si="2"/>
        <v>0</v>
      </c>
      <c r="F671" s="3">
        <f t="shared" si="3"/>
        <v>0</v>
      </c>
      <c r="G671" s="3">
        <f t="shared" si="4"/>
        <v>0</v>
      </c>
    </row>
    <row r="672" ht="39.6" spans="1:7">
      <c r="A672" s="1" t="s">
        <v>3</v>
      </c>
      <c r="B672" s="2" t="s">
        <v>55</v>
      </c>
      <c r="C672" t="e">
        <f t="shared" si="0"/>
        <v>#VALUE!</v>
      </c>
      <c r="D672" t="e">
        <f t="shared" si="1"/>
        <v>#VALUE!</v>
      </c>
      <c r="E672" t="e">
        <f t="shared" si="2"/>
        <v>#VALUE!</v>
      </c>
      <c r="F672" s="3">
        <f t="shared" si="3"/>
        <v>11</v>
      </c>
      <c r="G672" s="3" t="e">
        <f t="shared" si="4"/>
        <v>#VALUE!</v>
      </c>
    </row>
    <row r="673" ht="13.8" spans="1:7">
      <c r="A673" s="1" t="s">
        <v>6</v>
      </c>
      <c r="B673" s="2"/>
      <c r="C673">
        <f t="shared" si="0"/>
        <v>0</v>
      </c>
      <c r="D673">
        <f t="shared" si="1"/>
        <v>0</v>
      </c>
      <c r="E673">
        <f t="shared" si="2"/>
        <v>0</v>
      </c>
      <c r="F673" s="3">
        <f t="shared" si="3"/>
        <v>0</v>
      </c>
      <c r="G673" s="3">
        <f t="shared" si="4"/>
        <v>0</v>
      </c>
    </row>
    <row r="674" ht="26.4" spans="1:7">
      <c r="A674" s="1" t="s">
        <v>3</v>
      </c>
      <c r="B674" s="2" t="s">
        <v>216</v>
      </c>
      <c r="C674" t="e">
        <f t="shared" si="0"/>
        <v>#VALUE!</v>
      </c>
      <c r="D674" t="e">
        <f t="shared" si="1"/>
        <v>#VALUE!</v>
      </c>
      <c r="E674" t="e">
        <f t="shared" si="2"/>
        <v>#VALUE!</v>
      </c>
      <c r="F674" s="3" t="e">
        <f t="shared" si="3"/>
        <v>#VALUE!</v>
      </c>
      <c r="G674" s="3" t="e">
        <f t="shared" si="4"/>
        <v>#VALUE!</v>
      </c>
    </row>
    <row r="675" ht="13.8" spans="1:7">
      <c r="A675" s="1" t="s">
        <v>6</v>
      </c>
      <c r="B675" s="2"/>
      <c r="C675">
        <f t="shared" si="0"/>
        <v>0</v>
      </c>
      <c r="D675">
        <f t="shared" si="1"/>
        <v>0</v>
      </c>
      <c r="E675">
        <f t="shared" si="2"/>
        <v>0</v>
      </c>
      <c r="F675" s="3">
        <f t="shared" si="3"/>
        <v>0</v>
      </c>
      <c r="G675" s="3">
        <f t="shared" si="4"/>
        <v>0</v>
      </c>
    </row>
    <row r="676" ht="39.6" spans="1:7">
      <c r="A676" s="1" t="s">
        <v>3</v>
      </c>
      <c r="B676" s="2" t="s">
        <v>275</v>
      </c>
      <c r="C676" t="e">
        <f t="shared" si="0"/>
        <v>#VALUE!</v>
      </c>
      <c r="D676" t="e">
        <f t="shared" si="1"/>
        <v>#VALUE!</v>
      </c>
      <c r="E676" t="e">
        <f t="shared" si="2"/>
        <v>#VALUE!</v>
      </c>
      <c r="F676" s="3" t="e">
        <f t="shared" si="3"/>
        <v>#VALUE!</v>
      </c>
      <c r="G676" s="3" t="e">
        <f t="shared" si="4"/>
        <v>#VALUE!</v>
      </c>
    </row>
    <row r="677" ht="13.8" spans="1:7">
      <c r="A677" s="1" t="s">
        <v>6</v>
      </c>
      <c r="B677" s="2"/>
      <c r="C677">
        <f t="shared" si="0"/>
        <v>0</v>
      </c>
      <c r="D677">
        <f t="shared" si="1"/>
        <v>0</v>
      </c>
      <c r="E677">
        <f t="shared" si="2"/>
        <v>0</v>
      </c>
      <c r="F677" s="3">
        <f t="shared" si="3"/>
        <v>0</v>
      </c>
      <c r="G677" s="3">
        <f t="shared" si="4"/>
        <v>0</v>
      </c>
    </row>
    <row r="678" ht="26.4" spans="1:7">
      <c r="A678" s="1" t="s">
        <v>3</v>
      </c>
      <c r="B678" s="2" t="s">
        <v>276</v>
      </c>
      <c r="C678" t="e">
        <f t="shared" si="0"/>
        <v>#VALUE!</v>
      </c>
      <c r="D678" t="e">
        <f t="shared" si="1"/>
        <v>#VALUE!</v>
      </c>
      <c r="E678" t="e">
        <f t="shared" si="2"/>
        <v>#VALUE!</v>
      </c>
      <c r="F678" s="3" t="e">
        <f t="shared" si="3"/>
        <v>#VALUE!</v>
      </c>
      <c r="G678" s="3" t="e">
        <f t="shared" si="4"/>
        <v>#VALUE!</v>
      </c>
    </row>
    <row r="679" ht="13.8" spans="1:7">
      <c r="A679" s="1" t="s">
        <v>6</v>
      </c>
      <c r="B679" s="2"/>
      <c r="C679">
        <f t="shared" si="0"/>
        <v>0</v>
      </c>
      <c r="D679">
        <f t="shared" si="1"/>
        <v>0</v>
      </c>
      <c r="E679">
        <f t="shared" si="2"/>
        <v>0</v>
      </c>
      <c r="F679" s="3">
        <f t="shared" si="3"/>
        <v>0</v>
      </c>
      <c r="G679" s="3">
        <f t="shared" si="4"/>
        <v>0</v>
      </c>
    </row>
    <row r="680" ht="26.4" spans="1:7">
      <c r="A680" s="1" t="s">
        <v>3</v>
      </c>
      <c r="B680" s="2" t="s">
        <v>277</v>
      </c>
      <c r="C680" t="e">
        <f t="shared" si="0"/>
        <v>#VALUE!</v>
      </c>
      <c r="D680" t="e">
        <f t="shared" si="1"/>
        <v>#VALUE!</v>
      </c>
      <c r="E680" t="e">
        <f t="shared" si="2"/>
        <v>#VALUE!</v>
      </c>
      <c r="F680" s="3" t="e">
        <f t="shared" si="3"/>
        <v>#VALUE!</v>
      </c>
      <c r="G680" s="3" t="e">
        <f t="shared" si="4"/>
        <v>#VALUE!</v>
      </c>
    </row>
    <row r="681" ht="13.8" spans="1:7">
      <c r="A681" s="1" t="s">
        <v>6</v>
      </c>
      <c r="B681" s="2"/>
      <c r="C681">
        <f t="shared" si="0"/>
        <v>0</v>
      </c>
      <c r="D681">
        <f t="shared" si="1"/>
        <v>0</v>
      </c>
      <c r="E681">
        <f t="shared" si="2"/>
        <v>0</v>
      </c>
      <c r="F681" s="3">
        <f t="shared" si="3"/>
        <v>0</v>
      </c>
      <c r="G681" s="3">
        <f t="shared" si="4"/>
        <v>0</v>
      </c>
    </row>
    <row r="682" ht="39.6" spans="1:7">
      <c r="A682" s="1" t="s">
        <v>3</v>
      </c>
      <c r="B682" s="2" t="s">
        <v>278</v>
      </c>
      <c r="C682" t="e">
        <f t="shared" si="0"/>
        <v>#VALUE!</v>
      </c>
      <c r="D682" t="e">
        <f t="shared" si="1"/>
        <v>#VALUE!</v>
      </c>
      <c r="E682" t="e">
        <f t="shared" si="2"/>
        <v>#VALUE!</v>
      </c>
      <c r="F682" s="3" t="e">
        <f t="shared" si="3"/>
        <v>#VALUE!</v>
      </c>
      <c r="G682" s="3" t="e">
        <f t="shared" si="4"/>
        <v>#VALUE!</v>
      </c>
    </row>
    <row r="683" ht="13.8" spans="1:7">
      <c r="A683" s="1" t="s">
        <v>6</v>
      </c>
      <c r="B683" s="2"/>
      <c r="C683">
        <f t="shared" si="0"/>
        <v>0</v>
      </c>
      <c r="D683">
        <f t="shared" si="1"/>
        <v>0</v>
      </c>
      <c r="E683">
        <f t="shared" si="2"/>
        <v>0</v>
      </c>
      <c r="F683" s="3">
        <f t="shared" si="3"/>
        <v>0</v>
      </c>
      <c r="G683" s="3">
        <f t="shared" si="4"/>
        <v>0</v>
      </c>
    </row>
    <row r="684" ht="39.6" spans="1:7">
      <c r="A684" s="1" t="s">
        <v>3</v>
      </c>
      <c r="B684" s="2" t="s">
        <v>279</v>
      </c>
      <c r="C684" t="e">
        <f t="shared" si="0"/>
        <v>#VALUE!</v>
      </c>
      <c r="D684" t="e">
        <f t="shared" si="1"/>
        <v>#VALUE!</v>
      </c>
      <c r="E684" t="e">
        <f t="shared" si="2"/>
        <v>#VALUE!</v>
      </c>
      <c r="F684" s="3" t="e">
        <f t="shared" si="3"/>
        <v>#VALUE!</v>
      </c>
      <c r="G684" s="3" t="e">
        <f t="shared" si="4"/>
        <v>#VALUE!</v>
      </c>
    </row>
    <row r="685" ht="13.8" spans="1:7">
      <c r="A685" s="1" t="s">
        <v>6</v>
      </c>
      <c r="B685" s="2"/>
      <c r="C685">
        <f t="shared" si="0"/>
        <v>0</v>
      </c>
      <c r="D685">
        <f t="shared" si="1"/>
        <v>0</v>
      </c>
      <c r="E685">
        <f t="shared" si="2"/>
        <v>0</v>
      </c>
      <c r="F685" s="3">
        <f t="shared" si="3"/>
        <v>0</v>
      </c>
      <c r="G685" s="3">
        <f t="shared" si="4"/>
        <v>0</v>
      </c>
    </row>
    <row r="686" ht="52.8" spans="1:7">
      <c r="A686" s="1" t="s">
        <v>3</v>
      </c>
      <c r="B686" s="2" t="s">
        <v>280</v>
      </c>
      <c r="C686" t="e">
        <f t="shared" si="0"/>
        <v>#VALUE!</v>
      </c>
      <c r="D686" t="e">
        <f t="shared" si="1"/>
        <v>#VALUE!</v>
      </c>
      <c r="E686" t="e">
        <f t="shared" si="2"/>
        <v>#VALUE!</v>
      </c>
      <c r="F686" s="3" t="e">
        <f t="shared" si="3"/>
        <v>#VALUE!</v>
      </c>
      <c r="G686" s="3" t="e">
        <f t="shared" si="4"/>
        <v>#VALUE!</v>
      </c>
    </row>
    <row r="687" ht="13.8" spans="1:7">
      <c r="A687" s="1" t="s">
        <v>6</v>
      </c>
      <c r="B687" s="2"/>
      <c r="C687">
        <f t="shared" si="0"/>
        <v>0</v>
      </c>
      <c r="D687">
        <f t="shared" si="1"/>
        <v>0</v>
      </c>
      <c r="E687">
        <f t="shared" si="2"/>
        <v>0</v>
      </c>
      <c r="F687" s="3">
        <f t="shared" si="3"/>
        <v>0</v>
      </c>
      <c r="G687" s="3">
        <f t="shared" si="4"/>
        <v>0</v>
      </c>
    </row>
    <row r="688" ht="118.8" spans="1:7">
      <c r="A688" s="1" t="s">
        <v>3</v>
      </c>
      <c r="B688" s="2" t="s">
        <v>281</v>
      </c>
      <c r="C688" t="e">
        <f t="shared" si="0"/>
        <v>#VALUE!</v>
      </c>
      <c r="D688" t="e">
        <f t="shared" si="1"/>
        <v>#VALUE!</v>
      </c>
      <c r="E688" t="e">
        <f t="shared" si="2"/>
        <v>#VALUE!</v>
      </c>
      <c r="F688" s="3" t="e">
        <f t="shared" si="3"/>
        <v>#VALUE!</v>
      </c>
      <c r="G688" s="3" t="e">
        <f t="shared" si="4"/>
        <v>#VALUE!</v>
      </c>
    </row>
    <row r="689" ht="13.8" spans="1:7">
      <c r="A689" s="1" t="s">
        <v>6</v>
      </c>
      <c r="B689" s="2"/>
      <c r="C689">
        <f t="shared" si="0"/>
        <v>0</v>
      </c>
      <c r="D689">
        <f t="shared" si="1"/>
        <v>0</v>
      </c>
      <c r="E689">
        <f t="shared" si="2"/>
        <v>0</v>
      </c>
      <c r="F689" s="3">
        <f t="shared" si="3"/>
        <v>0</v>
      </c>
      <c r="G689" s="3">
        <f t="shared" si="4"/>
        <v>0</v>
      </c>
    </row>
    <row r="690" ht="39.6" spans="1:7">
      <c r="A690" s="1" t="s">
        <v>3</v>
      </c>
      <c r="B690" s="2" t="s">
        <v>282</v>
      </c>
      <c r="C690" t="e">
        <f t="shared" si="0"/>
        <v>#VALUE!</v>
      </c>
      <c r="D690" t="e">
        <f t="shared" si="1"/>
        <v>#VALUE!</v>
      </c>
      <c r="E690" t="e">
        <f t="shared" si="2"/>
        <v>#VALUE!</v>
      </c>
      <c r="F690" s="3" t="e">
        <f t="shared" si="3"/>
        <v>#VALUE!</v>
      </c>
      <c r="G690" s="3" t="e">
        <f t="shared" si="4"/>
        <v>#VALUE!</v>
      </c>
    </row>
    <row r="691" ht="13.8" spans="1:7">
      <c r="A691" s="1" t="s">
        <v>6</v>
      </c>
      <c r="B691" s="2"/>
      <c r="C691">
        <f t="shared" si="0"/>
        <v>0</v>
      </c>
      <c r="D691">
        <f t="shared" si="1"/>
        <v>0</v>
      </c>
      <c r="E691">
        <f t="shared" si="2"/>
        <v>0</v>
      </c>
      <c r="F691" s="3">
        <f t="shared" si="3"/>
        <v>0</v>
      </c>
      <c r="G691" s="3">
        <f t="shared" si="4"/>
        <v>0</v>
      </c>
    </row>
    <row r="692" ht="26.4" spans="1:7">
      <c r="A692" s="1" t="s">
        <v>3</v>
      </c>
      <c r="B692" s="2" t="s">
        <v>283</v>
      </c>
      <c r="C692" t="e">
        <f t="shared" si="0"/>
        <v>#VALUE!</v>
      </c>
      <c r="D692" t="e">
        <f t="shared" si="1"/>
        <v>#VALUE!</v>
      </c>
      <c r="E692" t="e">
        <f t="shared" si="2"/>
        <v>#VALUE!</v>
      </c>
      <c r="F692" s="3" t="e">
        <f t="shared" si="3"/>
        <v>#VALUE!</v>
      </c>
      <c r="G692" s="3" t="e">
        <f t="shared" si="4"/>
        <v>#VALUE!</v>
      </c>
    </row>
    <row r="693" ht="13.8" spans="1:7">
      <c r="A693" s="1" t="s">
        <v>6</v>
      </c>
      <c r="B693" s="2"/>
      <c r="C693">
        <f t="shared" si="0"/>
        <v>0</v>
      </c>
      <c r="D693">
        <f t="shared" si="1"/>
        <v>0</v>
      </c>
      <c r="E693">
        <f t="shared" si="2"/>
        <v>0</v>
      </c>
      <c r="F693" s="3">
        <f t="shared" si="3"/>
        <v>0</v>
      </c>
      <c r="G693" s="3">
        <f t="shared" si="4"/>
        <v>0</v>
      </c>
    </row>
    <row r="694" ht="26.4" spans="1:7">
      <c r="A694" s="1" t="s">
        <v>3</v>
      </c>
      <c r="B694" s="2" t="s">
        <v>284</v>
      </c>
      <c r="C694" t="e">
        <f t="shared" si="0"/>
        <v>#VALUE!</v>
      </c>
      <c r="D694" t="e">
        <f t="shared" si="1"/>
        <v>#VALUE!</v>
      </c>
      <c r="E694" t="e">
        <f t="shared" si="2"/>
        <v>#VALUE!</v>
      </c>
      <c r="F694" s="3" t="e">
        <f t="shared" si="3"/>
        <v>#VALUE!</v>
      </c>
      <c r="G694" s="3" t="e">
        <f t="shared" si="4"/>
        <v>#VALUE!</v>
      </c>
    </row>
    <row r="695" ht="13.8" spans="1:7">
      <c r="A695" s="1" t="s">
        <v>6</v>
      </c>
      <c r="B695" s="2"/>
      <c r="C695">
        <f t="shared" si="0"/>
        <v>0</v>
      </c>
      <c r="D695">
        <f t="shared" si="1"/>
        <v>0</v>
      </c>
      <c r="E695">
        <f t="shared" si="2"/>
        <v>0</v>
      </c>
      <c r="F695" s="3">
        <f t="shared" si="3"/>
        <v>0</v>
      </c>
      <c r="G695" s="3">
        <f t="shared" si="4"/>
        <v>0</v>
      </c>
    </row>
    <row r="696" ht="26.4" spans="1:7">
      <c r="A696" s="1" t="s">
        <v>3</v>
      </c>
      <c r="B696" s="2" t="s">
        <v>285</v>
      </c>
      <c r="C696" t="e">
        <f t="shared" si="0"/>
        <v>#VALUE!</v>
      </c>
      <c r="D696" t="e">
        <f t="shared" si="1"/>
        <v>#VALUE!</v>
      </c>
      <c r="E696" t="e">
        <f t="shared" si="2"/>
        <v>#VALUE!</v>
      </c>
      <c r="F696" s="3" t="e">
        <f t="shared" si="3"/>
        <v>#VALUE!</v>
      </c>
      <c r="G696" s="3" t="e">
        <f t="shared" si="4"/>
        <v>#VALUE!</v>
      </c>
    </row>
    <row r="697" ht="13.8" spans="1:7">
      <c r="A697" s="1" t="s">
        <v>6</v>
      </c>
      <c r="B697" s="2"/>
      <c r="C697">
        <f t="shared" si="0"/>
        <v>0</v>
      </c>
      <c r="D697">
        <f t="shared" si="1"/>
        <v>0</v>
      </c>
      <c r="E697">
        <f t="shared" si="2"/>
        <v>0</v>
      </c>
      <c r="F697" s="3">
        <f t="shared" si="3"/>
        <v>0</v>
      </c>
      <c r="G697" s="3">
        <f t="shared" si="4"/>
        <v>0</v>
      </c>
    </row>
    <row r="698" ht="13.8" spans="1:7">
      <c r="A698" s="1" t="s">
        <v>3</v>
      </c>
      <c r="B698" s="2" t="s">
        <v>286</v>
      </c>
      <c r="C698" t="e">
        <f t="shared" si="0"/>
        <v>#VALUE!</v>
      </c>
      <c r="D698" t="e">
        <f t="shared" si="1"/>
        <v>#VALUE!</v>
      </c>
      <c r="E698" t="e">
        <f t="shared" si="2"/>
        <v>#VALUE!</v>
      </c>
      <c r="F698" s="3" t="e">
        <f t="shared" si="3"/>
        <v>#VALUE!</v>
      </c>
      <c r="G698" s="3" t="e">
        <f t="shared" si="4"/>
        <v>#VALUE!</v>
      </c>
    </row>
    <row r="699" ht="13.8" spans="1:7">
      <c r="A699" s="1" t="s">
        <v>6</v>
      </c>
      <c r="B699" s="2"/>
      <c r="C699">
        <f t="shared" si="0"/>
        <v>0</v>
      </c>
      <c r="D699">
        <f t="shared" si="1"/>
        <v>0</v>
      </c>
      <c r="E699">
        <f t="shared" si="2"/>
        <v>0</v>
      </c>
      <c r="F699" s="3">
        <f t="shared" si="3"/>
        <v>0</v>
      </c>
      <c r="G699" s="3">
        <f t="shared" si="4"/>
        <v>0</v>
      </c>
    </row>
    <row r="700" ht="26.4" spans="1:7">
      <c r="A700" s="1" t="s">
        <v>3</v>
      </c>
      <c r="B700" s="2" t="s">
        <v>287</v>
      </c>
      <c r="C700" t="e">
        <f t="shared" si="0"/>
        <v>#VALUE!</v>
      </c>
      <c r="D700" t="e">
        <f t="shared" si="1"/>
        <v>#VALUE!</v>
      </c>
      <c r="E700" t="e">
        <f t="shared" si="2"/>
        <v>#VALUE!</v>
      </c>
      <c r="F700" s="3" t="e">
        <f t="shared" si="3"/>
        <v>#VALUE!</v>
      </c>
      <c r="G700" s="3" t="e">
        <f t="shared" si="4"/>
        <v>#VALUE!</v>
      </c>
    </row>
    <row r="701" ht="13.8" spans="1:7">
      <c r="A701" s="1" t="s">
        <v>6</v>
      </c>
      <c r="B701" s="2"/>
      <c r="C701">
        <f t="shared" si="0"/>
        <v>0</v>
      </c>
      <c r="D701">
        <f t="shared" si="1"/>
        <v>0</v>
      </c>
      <c r="E701">
        <f t="shared" si="2"/>
        <v>0</v>
      </c>
      <c r="F701" s="3">
        <f t="shared" si="3"/>
        <v>0</v>
      </c>
      <c r="G701" s="3">
        <f t="shared" si="4"/>
        <v>0</v>
      </c>
    </row>
    <row r="702" ht="39.6" spans="1:7">
      <c r="A702" s="1" t="s">
        <v>3</v>
      </c>
      <c r="B702" s="2" t="s">
        <v>288</v>
      </c>
      <c r="C702" t="e">
        <f t="shared" si="0"/>
        <v>#VALUE!</v>
      </c>
      <c r="D702" t="e">
        <f t="shared" si="1"/>
        <v>#VALUE!</v>
      </c>
      <c r="E702" t="e">
        <f t="shared" si="2"/>
        <v>#VALUE!</v>
      </c>
      <c r="F702" s="3" t="e">
        <f t="shared" si="3"/>
        <v>#VALUE!</v>
      </c>
      <c r="G702" s="3" t="e">
        <f t="shared" si="4"/>
        <v>#VALUE!</v>
      </c>
    </row>
    <row r="703" ht="13.8" spans="1:7">
      <c r="A703" s="1" t="s">
        <v>6</v>
      </c>
      <c r="B703" s="2"/>
      <c r="C703">
        <f t="shared" si="0"/>
        <v>0</v>
      </c>
      <c r="D703">
        <f t="shared" si="1"/>
        <v>0</v>
      </c>
      <c r="E703">
        <f t="shared" si="2"/>
        <v>0</v>
      </c>
      <c r="F703" s="3">
        <f t="shared" si="3"/>
        <v>0</v>
      </c>
      <c r="G703" s="3">
        <f t="shared" si="4"/>
        <v>0</v>
      </c>
    </row>
    <row r="704" ht="39.6" spans="1:7">
      <c r="A704" s="1" t="s">
        <v>3</v>
      </c>
      <c r="B704" s="2" t="s">
        <v>289</v>
      </c>
      <c r="C704" t="e">
        <f t="shared" si="0"/>
        <v>#VALUE!</v>
      </c>
      <c r="D704" t="e">
        <f t="shared" si="1"/>
        <v>#VALUE!</v>
      </c>
      <c r="E704" t="e">
        <f t="shared" si="2"/>
        <v>#VALUE!</v>
      </c>
      <c r="F704" s="3" t="e">
        <f t="shared" si="3"/>
        <v>#VALUE!</v>
      </c>
      <c r="G704" s="3" t="e">
        <f t="shared" si="4"/>
        <v>#VALUE!</v>
      </c>
    </row>
    <row r="705" ht="13.8" spans="1:7">
      <c r="A705" s="1" t="s">
        <v>6</v>
      </c>
      <c r="B705" s="2"/>
      <c r="C705">
        <f t="shared" si="0"/>
        <v>0</v>
      </c>
      <c r="D705">
        <f t="shared" si="1"/>
        <v>0</v>
      </c>
      <c r="E705">
        <f t="shared" si="2"/>
        <v>0</v>
      </c>
      <c r="F705" s="3">
        <f t="shared" si="3"/>
        <v>0</v>
      </c>
      <c r="G705" s="3">
        <f t="shared" si="4"/>
        <v>0</v>
      </c>
    </row>
    <row r="706" ht="39.6" spans="1:7">
      <c r="A706" s="1" t="s">
        <v>3</v>
      </c>
      <c r="B706" s="2" t="s">
        <v>290</v>
      </c>
      <c r="C706" t="e">
        <f t="shared" si="0"/>
        <v>#VALUE!</v>
      </c>
      <c r="D706" t="e">
        <f t="shared" si="1"/>
        <v>#VALUE!</v>
      </c>
      <c r="E706" t="e">
        <f t="shared" si="2"/>
        <v>#VALUE!</v>
      </c>
      <c r="F706" s="3" t="e">
        <f t="shared" si="3"/>
        <v>#VALUE!</v>
      </c>
      <c r="G706" s="3" t="e">
        <f t="shared" si="4"/>
        <v>#VALUE!</v>
      </c>
    </row>
    <row r="707" ht="13.8" spans="1:7">
      <c r="A707" s="1" t="s">
        <v>6</v>
      </c>
      <c r="B707" s="2"/>
      <c r="C707">
        <f t="shared" si="0"/>
        <v>0</v>
      </c>
      <c r="D707">
        <f t="shared" si="1"/>
        <v>0</v>
      </c>
      <c r="E707">
        <f t="shared" si="2"/>
        <v>0</v>
      </c>
      <c r="F707" s="3">
        <f t="shared" si="3"/>
        <v>0</v>
      </c>
      <c r="G707" s="3">
        <f t="shared" si="4"/>
        <v>0</v>
      </c>
    </row>
    <row r="708" ht="39.6" spans="1:7">
      <c r="A708" s="1" t="s">
        <v>3</v>
      </c>
      <c r="B708" s="2" t="s">
        <v>55</v>
      </c>
      <c r="C708" t="e">
        <f t="shared" si="0"/>
        <v>#VALUE!</v>
      </c>
      <c r="D708" t="e">
        <f t="shared" si="1"/>
        <v>#VALUE!</v>
      </c>
      <c r="E708" t="e">
        <f t="shared" si="2"/>
        <v>#VALUE!</v>
      </c>
      <c r="F708" s="3">
        <f t="shared" si="3"/>
        <v>11</v>
      </c>
      <c r="G708" s="3" t="e">
        <f t="shared" si="4"/>
        <v>#VALUE!</v>
      </c>
    </row>
    <row r="709" ht="13.8" spans="1:7">
      <c r="A709" s="1" t="s">
        <v>6</v>
      </c>
      <c r="B709" s="2"/>
      <c r="C709">
        <f t="shared" si="0"/>
        <v>0</v>
      </c>
      <c r="D709">
        <f t="shared" si="1"/>
        <v>0</v>
      </c>
      <c r="E709">
        <f t="shared" si="2"/>
        <v>0</v>
      </c>
      <c r="F709" s="3">
        <f t="shared" si="3"/>
        <v>0</v>
      </c>
      <c r="G709" s="3">
        <f t="shared" si="4"/>
        <v>0</v>
      </c>
    </row>
    <row r="710" ht="26.4" spans="1:7">
      <c r="A710" s="1" t="s">
        <v>3</v>
      </c>
      <c r="B710" s="2" t="s">
        <v>291</v>
      </c>
      <c r="C710" t="e">
        <f t="shared" si="0"/>
        <v>#VALUE!</v>
      </c>
      <c r="D710" t="e">
        <f t="shared" si="1"/>
        <v>#VALUE!</v>
      </c>
      <c r="E710" t="e">
        <f t="shared" si="2"/>
        <v>#VALUE!</v>
      </c>
      <c r="F710" s="3" t="e">
        <f t="shared" si="3"/>
        <v>#VALUE!</v>
      </c>
      <c r="G710" s="3" t="e">
        <f t="shared" si="4"/>
        <v>#VALUE!</v>
      </c>
    </row>
    <row r="711" ht="13.8" spans="1:7">
      <c r="A711" s="1" t="s">
        <v>6</v>
      </c>
      <c r="B711" s="2"/>
      <c r="C711">
        <f t="shared" si="0"/>
        <v>0</v>
      </c>
      <c r="D711">
        <f t="shared" si="1"/>
        <v>0</v>
      </c>
      <c r="E711">
        <f t="shared" si="2"/>
        <v>0</v>
      </c>
      <c r="F711" s="3">
        <f t="shared" si="3"/>
        <v>0</v>
      </c>
      <c r="G711" s="3">
        <f t="shared" si="4"/>
        <v>0</v>
      </c>
    </row>
    <row r="712" ht="26.4" spans="1:7">
      <c r="A712" s="1" t="s">
        <v>3</v>
      </c>
      <c r="B712" s="2" t="s">
        <v>292</v>
      </c>
      <c r="C712" t="e">
        <f t="shared" si="0"/>
        <v>#VALUE!</v>
      </c>
      <c r="D712">
        <f t="shared" si="1"/>
        <v>11</v>
      </c>
      <c r="E712" t="e">
        <f t="shared" si="2"/>
        <v>#VALUE!</v>
      </c>
      <c r="F712" s="3" t="e">
        <f t="shared" si="3"/>
        <v>#VALUE!</v>
      </c>
      <c r="G712" s="3" t="e">
        <f t="shared" si="4"/>
        <v>#VALUE!</v>
      </c>
    </row>
    <row r="713" ht="13.8" spans="1:7">
      <c r="A713" s="1" t="s">
        <v>6</v>
      </c>
      <c r="B713" s="2"/>
      <c r="C713">
        <f t="shared" si="0"/>
        <v>0</v>
      </c>
      <c r="D713">
        <f t="shared" si="1"/>
        <v>0</v>
      </c>
      <c r="E713">
        <f t="shared" si="2"/>
        <v>0</v>
      </c>
      <c r="F713" s="3">
        <f t="shared" si="3"/>
        <v>0</v>
      </c>
      <c r="G713" s="3">
        <f t="shared" si="4"/>
        <v>0</v>
      </c>
    </row>
    <row r="714" ht="13.8" spans="1:7">
      <c r="A714" s="1" t="s">
        <v>3</v>
      </c>
      <c r="B714" s="2" t="s">
        <v>293</v>
      </c>
      <c r="C714" t="e">
        <f t="shared" si="0"/>
        <v>#VALUE!</v>
      </c>
      <c r="D714" t="e">
        <f t="shared" si="1"/>
        <v>#VALUE!</v>
      </c>
      <c r="E714" t="e">
        <f t="shared" si="2"/>
        <v>#VALUE!</v>
      </c>
      <c r="F714" s="3" t="e">
        <f t="shared" si="3"/>
        <v>#VALUE!</v>
      </c>
      <c r="G714" s="3" t="e">
        <f t="shared" si="4"/>
        <v>#VALUE!</v>
      </c>
    </row>
    <row r="715" ht="13.8" spans="1:7">
      <c r="A715" s="1" t="s">
        <v>6</v>
      </c>
      <c r="B715" s="2"/>
      <c r="C715">
        <f t="shared" si="0"/>
        <v>0</v>
      </c>
      <c r="D715">
        <f t="shared" si="1"/>
        <v>0</v>
      </c>
      <c r="E715">
        <f t="shared" si="2"/>
        <v>0</v>
      </c>
      <c r="F715" s="3">
        <f t="shared" si="3"/>
        <v>0</v>
      </c>
      <c r="G715" s="3">
        <f t="shared" si="4"/>
        <v>0</v>
      </c>
    </row>
    <row r="716" ht="39.6" spans="1:7">
      <c r="A716" s="1" t="s">
        <v>3</v>
      </c>
      <c r="B716" s="2" t="s">
        <v>294</v>
      </c>
      <c r="C716" t="e">
        <f t="shared" si="0"/>
        <v>#VALUE!</v>
      </c>
      <c r="D716" t="e">
        <f t="shared" si="1"/>
        <v>#VALUE!</v>
      </c>
      <c r="E716" t="e">
        <f t="shared" si="2"/>
        <v>#VALUE!</v>
      </c>
      <c r="F716" s="3" t="e">
        <f t="shared" si="3"/>
        <v>#VALUE!</v>
      </c>
      <c r="G716" s="3">
        <f t="shared" si="4"/>
        <v>7</v>
      </c>
    </row>
    <row r="717" ht="13.8" spans="1:7">
      <c r="A717" s="1" t="s">
        <v>6</v>
      </c>
      <c r="B717" s="2"/>
      <c r="C717">
        <f t="shared" si="0"/>
        <v>0</v>
      </c>
      <c r="D717">
        <f t="shared" si="1"/>
        <v>0</v>
      </c>
      <c r="E717">
        <f t="shared" si="2"/>
        <v>0</v>
      </c>
      <c r="F717" s="3">
        <f t="shared" si="3"/>
        <v>0</v>
      </c>
      <c r="G717" s="3">
        <f t="shared" si="4"/>
        <v>0</v>
      </c>
    </row>
    <row r="718" ht="66" spans="1:7">
      <c r="A718" s="1" t="s">
        <v>3</v>
      </c>
      <c r="B718" s="2" t="s">
        <v>295</v>
      </c>
      <c r="C718" t="e">
        <f t="shared" si="0"/>
        <v>#VALUE!</v>
      </c>
      <c r="D718" t="e">
        <f t="shared" si="1"/>
        <v>#VALUE!</v>
      </c>
      <c r="E718" t="e">
        <f t="shared" si="2"/>
        <v>#VALUE!</v>
      </c>
      <c r="F718" s="3" t="e">
        <f t="shared" si="3"/>
        <v>#VALUE!</v>
      </c>
      <c r="G718" s="3">
        <f t="shared" si="4"/>
        <v>7</v>
      </c>
    </row>
    <row r="719" ht="13.8" spans="1:7">
      <c r="A719" s="1" t="s">
        <v>6</v>
      </c>
      <c r="B719" s="2"/>
      <c r="C719">
        <f t="shared" si="0"/>
        <v>0</v>
      </c>
      <c r="D719">
        <f t="shared" si="1"/>
        <v>0</v>
      </c>
      <c r="E719">
        <f t="shared" si="2"/>
        <v>0</v>
      </c>
      <c r="F719" s="3">
        <f t="shared" si="3"/>
        <v>0</v>
      </c>
      <c r="G719" s="3">
        <f t="shared" si="4"/>
        <v>0</v>
      </c>
    </row>
    <row r="720" ht="39.6" spans="1:7">
      <c r="A720" s="1" t="s">
        <v>3</v>
      </c>
      <c r="B720" s="2" t="s">
        <v>296</v>
      </c>
      <c r="C720" t="e">
        <f t="shared" si="0"/>
        <v>#VALUE!</v>
      </c>
      <c r="D720" t="e">
        <f t="shared" si="1"/>
        <v>#VALUE!</v>
      </c>
      <c r="E720" t="e">
        <f t="shared" si="2"/>
        <v>#VALUE!</v>
      </c>
      <c r="F720" s="3" t="e">
        <f t="shared" si="3"/>
        <v>#VALUE!</v>
      </c>
      <c r="G720" s="3">
        <f t="shared" si="4"/>
        <v>7</v>
      </c>
    </row>
    <row r="721" ht="13.8" spans="1:7">
      <c r="A721" s="1" t="s">
        <v>6</v>
      </c>
      <c r="B721" s="2"/>
      <c r="C721">
        <f t="shared" si="0"/>
        <v>0</v>
      </c>
      <c r="D721">
        <f t="shared" si="1"/>
        <v>0</v>
      </c>
      <c r="E721">
        <f t="shared" si="2"/>
        <v>0</v>
      </c>
      <c r="F721" s="3">
        <f t="shared" si="3"/>
        <v>0</v>
      </c>
      <c r="G721" s="3">
        <f t="shared" si="4"/>
        <v>0</v>
      </c>
    </row>
    <row r="722" ht="39.6" spans="1:7">
      <c r="A722" s="1" t="s">
        <v>3</v>
      </c>
      <c r="B722" s="2" t="s">
        <v>297</v>
      </c>
      <c r="C722" t="e">
        <f t="shared" si="0"/>
        <v>#VALUE!</v>
      </c>
      <c r="D722" t="e">
        <f t="shared" si="1"/>
        <v>#VALUE!</v>
      </c>
      <c r="E722" t="e">
        <f t="shared" si="2"/>
        <v>#VALUE!</v>
      </c>
      <c r="F722" s="3" t="e">
        <f t="shared" si="3"/>
        <v>#VALUE!</v>
      </c>
      <c r="G722" s="3">
        <f t="shared" si="4"/>
        <v>7</v>
      </c>
    </row>
    <row r="723" ht="13.8" spans="1:7">
      <c r="A723" s="1" t="s">
        <v>6</v>
      </c>
      <c r="B723" s="2"/>
      <c r="C723">
        <f t="shared" si="0"/>
        <v>0</v>
      </c>
      <c r="D723">
        <f t="shared" si="1"/>
        <v>0</v>
      </c>
      <c r="E723">
        <f t="shared" si="2"/>
        <v>0</v>
      </c>
      <c r="F723" s="3">
        <f t="shared" si="3"/>
        <v>0</v>
      </c>
      <c r="G723" s="3">
        <f t="shared" si="4"/>
        <v>0</v>
      </c>
    </row>
    <row r="724" ht="26.4" spans="1:7">
      <c r="A724" s="1" t="s">
        <v>3</v>
      </c>
      <c r="B724" s="2" t="s">
        <v>298</v>
      </c>
      <c r="C724" t="e">
        <f t="shared" si="0"/>
        <v>#VALUE!</v>
      </c>
      <c r="D724" t="e">
        <f t="shared" si="1"/>
        <v>#VALUE!</v>
      </c>
      <c r="E724">
        <f t="shared" si="2"/>
        <v>1</v>
      </c>
      <c r="F724" s="3" t="e">
        <f t="shared" si="3"/>
        <v>#VALUE!</v>
      </c>
      <c r="G724" s="3" t="e">
        <f t="shared" si="4"/>
        <v>#VALUE!</v>
      </c>
    </row>
    <row r="725" ht="13.8" spans="1:7">
      <c r="A725" s="1" t="s">
        <v>6</v>
      </c>
      <c r="B725" s="2"/>
      <c r="C725">
        <f t="shared" si="0"/>
        <v>0</v>
      </c>
      <c r="D725">
        <f t="shared" si="1"/>
        <v>0</v>
      </c>
      <c r="E725">
        <f t="shared" si="2"/>
        <v>0</v>
      </c>
      <c r="F725" s="3">
        <f t="shared" si="3"/>
        <v>0</v>
      </c>
      <c r="G725" s="3">
        <f t="shared" si="4"/>
        <v>0</v>
      </c>
    </row>
    <row r="726" ht="26.4" spans="1:7">
      <c r="A726" s="1" t="s">
        <v>3</v>
      </c>
      <c r="B726" s="2" t="s">
        <v>299</v>
      </c>
      <c r="C726" t="e">
        <f t="shared" si="0"/>
        <v>#VALUE!</v>
      </c>
      <c r="D726" t="e">
        <f t="shared" si="1"/>
        <v>#VALUE!</v>
      </c>
      <c r="E726">
        <f t="shared" si="2"/>
        <v>1</v>
      </c>
      <c r="F726" s="3" t="e">
        <f t="shared" si="3"/>
        <v>#VALUE!</v>
      </c>
      <c r="G726" s="3" t="e">
        <f t="shared" si="4"/>
        <v>#VALUE!</v>
      </c>
    </row>
    <row r="727" ht="13.8" spans="1:7">
      <c r="A727" s="1" t="s">
        <v>6</v>
      </c>
      <c r="B727" s="2"/>
      <c r="C727">
        <f t="shared" si="0"/>
        <v>0</v>
      </c>
      <c r="D727">
        <f t="shared" si="1"/>
        <v>0</v>
      </c>
      <c r="E727">
        <f t="shared" si="2"/>
        <v>0</v>
      </c>
      <c r="F727" s="3">
        <f t="shared" si="3"/>
        <v>0</v>
      </c>
      <c r="G727" s="3">
        <f t="shared" si="4"/>
        <v>0</v>
      </c>
    </row>
    <row r="728" ht="52.8" spans="1:7">
      <c r="A728" s="1" t="s">
        <v>3</v>
      </c>
      <c r="B728" s="2" t="s">
        <v>300</v>
      </c>
      <c r="C728" t="e">
        <f t="shared" si="0"/>
        <v>#VALUE!</v>
      </c>
      <c r="D728" t="e">
        <f t="shared" si="1"/>
        <v>#VALUE!</v>
      </c>
      <c r="E728" t="e">
        <f t="shared" si="2"/>
        <v>#VALUE!</v>
      </c>
      <c r="F728" s="3" t="e">
        <f t="shared" si="3"/>
        <v>#VALUE!</v>
      </c>
      <c r="G728" s="3" t="e">
        <f t="shared" si="4"/>
        <v>#VALUE!</v>
      </c>
    </row>
    <row r="729" ht="13.8" spans="1:7">
      <c r="A729" s="1" t="s">
        <v>6</v>
      </c>
      <c r="B729" s="2"/>
      <c r="C729">
        <f t="shared" si="0"/>
        <v>0</v>
      </c>
      <c r="D729">
        <f t="shared" si="1"/>
        <v>0</v>
      </c>
      <c r="E729">
        <f t="shared" si="2"/>
        <v>0</v>
      </c>
      <c r="F729" s="3">
        <f t="shared" si="3"/>
        <v>0</v>
      </c>
      <c r="G729" s="3">
        <f t="shared" si="4"/>
        <v>0</v>
      </c>
    </row>
    <row r="730" ht="13.8" spans="1:7">
      <c r="A730" s="1" t="s">
        <v>6</v>
      </c>
      <c r="B730" s="2"/>
      <c r="C730">
        <f t="shared" si="0"/>
        <v>0</v>
      </c>
      <c r="D730">
        <f t="shared" si="1"/>
        <v>0</v>
      </c>
      <c r="E730">
        <f t="shared" si="2"/>
        <v>0</v>
      </c>
      <c r="F730" s="3">
        <f t="shared" si="3"/>
        <v>0</v>
      </c>
      <c r="G730" s="3">
        <f t="shared" si="4"/>
        <v>0</v>
      </c>
    </row>
    <row r="731" ht="26.4" spans="1:7">
      <c r="A731" s="1" t="s">
        <v>3</v>
      </c>
      <c r="B731" s="2" t="s">
        <v>301</v>
      </c>
      <c r="C731" t="e">
        <f t="shared" si="0"/>
        <v>#VALUE!</v>
      </c>
      <c r="D731" t="e">
        <f t="shared" si="1"/>
        <v>#VALUE!</v>
      </c>
      <c r="E731">
        <f t="shared" si="2"/>
        <v>1</v>
      </c>
      <c r="F731" s="3" t="e">
        <f t="shared" si="3"/>
        <v>#VALUE!</v>
      </c>
      <c r="G731" s="3" t="e">
        <f t="shared" si="4"/>
        <v>#VALUE!</v>
      </c>
    </row>
    <row r="732" ht="13.8" spans="1:7">
      <c r="A732" s="1" t="s">
        <v>6</v>
      </c>
      <c r="B732" s="2"/>
      <c r="C732">
        <f t="shared" si="0"/>
        <v>0</v>
      </c>
      <c r="D732">
        <f t="shared" si="1"/>
        <v>0</v>
      </c>
      <c r="E732">
        <f t="shared" si="2"/>
        <v>0</v>
      </c>
      <c r="F732" s="3">
        <f t="shared" si="3"/>
        <v>0</v>
      </c>
      <c r="G732" s="3">
        <f t="shared" si="4"/>
        <v>0</v>
      </c>
    </row>
    <row r="733" ht="26.4" spans="1:7">
      <c r="A733" s="1" t="s">
        <v>3</v>
      </c>
      <c r="B733" s="2" t="s">
        <v>302</v>
      </c>
      <c r="C733" t="e">
        <f t="shared" si="0"/>
        <v>#VALUE!</v>
      </c>
      <c r="D733" t="e">
        <f t="shared" si="1"/>
        <v>#VALUE!</v>
      </c>
      <c r="E733">
        <f t="shared" si="2"/>
        <v>1</v>
      </c>
      <c r="F733" s="3" t="e">
        <f t="shared" si="3"/>
        <v>#VALUE!</v>
      </c>
      <c r="G733" s="3" t="e">
        <f t="shared" si="4"/>
        <v>#VALUE!</v>
      </c>
    </row>
    <row r="734" ht="13.8" spans="1:7">
      <c r="A734" s="1" t="s">
        <v>6</v>
      </c>
      <c r="B734" s="2"/>
      <c r="C734">
        <f t="shared" si="0"/>
        <v>0</v>
      </c>
      <c r="D734">
        <f t="shared" si="1"/>
        <v>0</v>
      </c>
      <c r="E734">
        <f t="shared" si="2"/>
        <v>0</v>
      </c>
      <c r="F734" s="3">
        <f t="shared" si="3"/>
        <v>0</v>
      </c>
      <c r="G734" s="3">
        <f t="shared" si="4"/>
        <v>0</v>
      </c>
    </row>
    <row r="735" ht="26.4" spans="1:7">
      <c r="A735" s="1" t="s">
        <v>3</v>
      </c>
      <c r="B735" s="2" t="s">
        <v>303</v>
      </c>
      <c r="C735" t="e">
        <f t="shared" si="0"/>
        <v>#VALUE!</v>
      </c>
      <c r="D735" t="e">
        <f t="shared" si="1"/>
        <v>#VALUE!</v>
      </c>
      <c r="E735">
        <f t="shared" si="2"/>
        <v>1</v>
      </c>
      <c r="F735" s="3" t="e">
        <f t="shared" si="3"/>
        <v>#VALUE!</v>
      </c>
      <c r="G735" s="3" t="e">
        <f t="shared" si="4"/>
        <v>#VALUE!</v>
      </c>
    </row>
    <row r="736" ht="13.8" spans="1:7">
      <c r="A736" s="1" t="s">
        <v>6</v>
      </c>
      <c r="B736" s="2"/>
      <c r="C736">
        <f t="shared" si="0"/>
        <v>0</v>
      </c>
      <c r="D736">
        <f t="shared" si="1"/>
        <v>0</v>
      </c>
      <c r="E736">
        <f t="shared" si="2"/>
        <v>0</v>
      </c>
      <c r="F736" s="3">
        <f t="shared" si="3"/>
        <v>0</v>
      </c>
      <c r="G736" s="3">
        <f t="shared" si="4"/>
        <v>0</v>
      </c>
    </row>
    <row r="737" ht="26.4" spans="1:7">
      <c r="A737" s="1" t="s">
        <v>3</v>
      </c>
      <c r="B737" s="2" t="s">
        <v>304</v>
      </c>
      <c r="C737" t="e">
        <f t="shared" si="0"/>
        <v>#VALUE!</v>
      </c>
      <c r="D737" t="e">
        <f t="shared" si="1"/>
        <v>#VALUE!</v>
      </c>
      <c r="E737">
        <f t="shared" si="2"/>
        <v>1</v>
      </c>
      <c r="F737" s="3" t="e">
        <f t="shared" si="3"/>
        <v>#VALUE!</v>
      </c>
      <c r="G737" s="3" t="e">
        <f t="shared" si="4"/>
        <v>#VALUE!</v>
      </c>
    </row>
    <row r="738" ht="13.8" spans="1:7">
      <c r="A738" s="1" t="s">
        <v>6</v>
      </c>
      <c r="B738" s="2"/>
      <c r="C738">
        <f t="shared" si="0"/>
        <v>0</v>
      </c>
      <c r="D738">
        <f t="shared" si="1"/>
        <v>0</v>
      </c>
      <c r="E738">
        <f t="shared" si="2"/>
        <v>0</v>
      </c>
      <c r="F738" s="3">
        <f t="shared" si="3"/>
        <v>0</v>
      </c>
      <c r="G738" s="3">
        <f t="shared" si="4"/>
        <v>0</v>
      </c>
    </row>
    <row r="739" ht="52.8" spans="1:7">
      <c r="A739" s="1" t="s">
        <v>3</v>
      </c>
      <c r="B739" s="2" t="s">
        <v>305</v>
      </c>
      <c r="C739" t="e">
        <f t="shared" si="0"/>
        <v>#VALUE!</v>
      </c>
      <c r="D739" t="e">
        <f t="shared" si="1"/>
        <v>#VALUE!</v>
      </c>
      <c r="E739" t="e">
        <f t="shared" si="2"/>
        <v>#VALUE!</v>
      </c>
      <c r="F739" s="3" t="e">
        <f t="shared" si="3"/>
        <v>#VALUE!</v>
      </c>
      <c r="G739" s="3" t="e">
        <f t="shared" si="4"/>
        <v>#VALUE!</v>
      </c>
    </row>
    <row r="740" ht="13.8" spans="1:7">
      <c r="A740" s="1" t="s">
        <v>6</v>
      </c>
      <c r="B740" s="2"/>
      <c r="C740">
        <f t="shared" si="0"/>
        <v>0</v>
      </c>
      <c r="D740">
        <f t="shared" si="1"/>
        <v>0</v>
      </c>
      <c r="E740">
        <f t="shared" si="2"/>
        <v>0</v>
      </c>
      <c r="F740" s="3">
        <f t="shared" si="3"/>
        <v>0</v>
      </c>
      <c r="G740" s="3">
        <f t="shared" si="4"/>
        <v>0</v>
      </c>
    </row>
    <row r="741" ht="39.6" spans="1:7">
      <c r="A741" s="1" t="s">
        <v>3</v>
      </c>
      <c r="B741" s="2" t="s">
        <v>306</v>
      </c>
      <c r="C741" t="e">
        <f t="shared" si="0"/>
        <v>#VALUE!</v>
      </c>
      <c r="D741" t="e">
        <f t="shared" si="1"/>
        <v>#VALUE!</v>
      </c>
      <c r="E741" t="e">
        <f t="shared" si="2"/>
        <v>#VALUE!</v>
      </c>
      <c r="F741" s="3" t="e">
        <f t="shared" si="3"/>
        <v>#VALUE!</v>
      </c>
      <c r="G741" s="3" t="e">
        <f t="shared" si="4"/>
        <v>#VALUE!</v>
      </c>
    </row>
    <row r="742" ht="13.8" spans="1:7">
      <c r="A742" s="1" t="s">
        <v>6</v>
      </c>
      <c r="B742" s="2"/>
      <c r="C742">
        <f t="shared" si="0"/>
        <v>0</v>
      </c>
      <c r="D742">
        <f t="shared" si="1"/>
        <v>0</v>
      </c>
      <c r="E742">
        <f t="shared" si="2"/>
        <v>0</v>
      </c>
      <c r="F742" s="3">
        <f t="shared" si="3"/>
        <v>0</v>
      </c>
      <c r="G742" s="3">
        <f t="shared" si="4"/>
        <v>0</v>
      </c>
    </row>
    <row r="743" ht="26.4" spans="1:7">
      <c r="A743" s="1" t="s">
        <v>3</v>
      </c>
      <c r="B743" s="2" t="s">
        <v>307</v>
      </c>
      <c r="C743" t="e">
        <f t="shared" si="0"/>
        <v>#VALUE!</v>
      </c>
      <c r="D743" t="e">
        <f t="shared" si="1"/>
        <v>#VALUE!</v>
      </c>
      <c r="E743">
        <f t="shared" si="2"/>
        <v>1</v>
      </c>
      <c r="F743" s="3" t="e">
        <f t="shared" si="3"/>
        <v>#VALUE!</v>
      </c>
      <c r="G743" s="3" t="e">
        <f t="shared" si="4"/>
        <v>#VALUE!</v>
      </c>
    </row>
    <row r="744" ht="13.8" spans="1:7">
      <c r="A744" s="1" t="s">
        <v>6</v>
      </c>
      <c r="B744" s="2"/>
      <c r="C744">
        <f t="shared" si="0"/>
        <v>0</v>
      </c>
      <c r="D744">
        <f t="shared" si="1"/>
        <v>0</v>
      </c>
      <c r="E744">
        <f t="shared" si="2"/>
        <v>0</v>
      </c>
      <c r="F744" s="3">
        <f t="shared" si="3"/>
        <v>0</v>
      </c>
      <c r="G744" s="3">
        <f t="shared" si="4"/>
        <v>0</v>
      </c>
    </row>
    <row r="745" ht="39.6" spans="1:7">
      <c r="A745" s="1" t="s">
        <v>3</v>
      </c>
      <c r="B745" s="2" t="s">
        <v>55</v>
      </c>
      <c r="C745" t="e">
        <f t="shared" si="0"/>
        <v>#VALUE!</v>
      </c>
      <c r="D745" t="e">
        <f t="shared" si="1"/>
        <v>#VALUE!</v>
      </c>
      <c r="E745" t="e">
        <f t="shared" si="2"/>
        <v>#VALUE!</v>
      </c>
      <c r="F745" s="3">
        <f t="shared" si="3"/>
        <v>11</v>
      </c>
      <c r="G745" s="3" t="e">
        <f t="shared" si="4"/>
        <v>#VALUE!</v>
      </c>
    </row>
    <row r="746" ht="13.8" spans="1:7">
      <c r="A746" s="1" t="s">
        <v>6</v>
      </c>
      <c r="B746" s="2"/>
      <c r="C746">
        <f t="shared" si="0"/>
        <v>0</v>
      </c>
      <c r="D746">
        <f t="shared" si="1"/>
        <v>0</v>
      </c>
      <c r="E746">
        <f t="shared" si="2"/>
        <v>0</v>
      </c>
      <c r="F746" s="3">
        <f t="shared" si="3"/>
        <v>0</v>
      </c>
      <c r="G746" s="3">
        <f t="shared" si="4"/>
        <v>0</v>
      </c>
    </row>
    <row r="747" ht="26.4" spans="1:7">
      <c r="A747" s="1" t="s">
        <v>3</v>
      </c>
      <c r="B747" s="2" t="s">
        <v>70</v>
      </c>
      <c r="C747" t="e">
        <f t="shared" si="0"/>
        <v>#VALUE!</v>
      </c>
      <c r="D747" t="e">
        <f t="shared" si="1"/>
        <v>#VALUE!</v>
      </c>
      <c r="E747" t="e">
        <f t="shared" si="2"/>
        <v>#VALUE!</v>
      </c>
      <c r="F747" s="3" t="e">
        <f t="shared" si="3"/>
        <v>#VALUE!</v>
      </c>
      <c r="G747" s="3" t="e">
        <f t="shared" si="4"/>
        <v>#VALUE!</v>
      </c>
    </row>
    <row r="748" ht="13.8" spans="1:7">
      <c r="A748" s="1" t="s">
        <v>6</v>
      </c>
      <c r="B748" s="2"/>
      <c r="C748">
        <f t="shared" si="0"/>
        <v>0</v>
      </c>
      <c r="D748">
        <f t="shared" si="1"/>
        <v>0</v>
      </c>
      <c r="E748">
        <f t="shared" si="2"/>
        <v>0</v>
      </c>
      <c r="F748" s="3">
        <f t="shared" si="3"/>
        <v>0</v>
      </c>
      <c r="G748" s="3">
        <f t="shared" si="4"/>
        <v>0</v>
      </c>
    </row>
    <row r="749" ht="26.4" spans="1:7">
      <c r="A749" s="1" t="s">
        <v>3</v>
      </c>
      <c r="B749" s="2" t="s">
        <v>308</v>
      </c>
      <c r="C749" t="e">
        <f t="shared" si="0"/>
        <v>#VALUE!</v>
      </c>
      <c r="D749" t="e">
        <f t="shared" si="1"/>
        <v>#VALUE!</v>
      </c>
      <c r="E749" t="e">
        <f t="shared" si="2"/>
        <v>#VALUE!</v>
      </c>
      <c r="F749" s="3" t="e">
        <f t="shared" si="3"/>
        <v>#VALUE!</v>
      </c>
      <c r="G749" s="3" t="e">
        <f t="shared" si="4"/>
        <v>#VALUE!</v>
      </c>
    </row>
    <row r="750" ht="13.8" spans="1:7">
      <c r="A750" s="1" t="s">
        <v>6</v>
      </c>
      <c r="B750" s="2"/>
      <c r="C750">
        <f t="shared" si="0"/>
        <v>0</v>
      </c>
      <c r="D750">
        <f t="shared" si="1"/>
        <v>0</v>
      </c>
      <c r="E750">
        <f t="shared" si="2"/>
        <v>0</v>
      </c>
      <c r="F750" s="3">
        <f t="shared" si="3"/>
        <v>0</v>
      </c>
      <c r="G750" s="3">
        <f t="shared" si="4"/>
        <v>0</v>
      </c>
    </row>
    <row r="751" ht="39.6" spans="1:7">
      <c r="A751" s="1" t="s">
        <v>3</v>
      </c>
      <c r="B751" s="2" t="s">
        <v>55</v>
      </c>
      <c r="C751" t="e">
        <f t="shared" si="0"/>
        <v>#VALUE!</v>
      </c>
      <c r="D751" t="e">
        <f t="shared" si="1"/>
        <v>#VALUE!</v>
      </c>
      <c r="E751" t="e">
        <f t="shared" si="2"/>
        <v>#VALUE!</v>
      </c>
      <c r="F751" s="3">
        <f t="shared" si="3"/>
        <v>11</v>
      </c>
      <c r="G751" s="3" t="e">
        <f t="shared" si="4"/>
        <v>#VALUE!</v>
      </c>
    </row>
    <row r="752" ht="13.8" spans="1:7">
      <c r="A752" s="1" t="s">
        <v>6</v>
      </c>
      <c r="B752" s="2"/>
      <c r="C752">
        <f t="shared" si="0"/>
        <v>0</v>
      </c>
      <c r="D752">
        <f t="shared" si="1"/>
        <v>0</v>
      </c>
      <c r="E752">
        <f t="shared" si="2"/>
        <v>0</v>
      </c>
      <c r="F752" s="3">
        <f t="shared" si="3"/>
        <v>0</v>
      </c>
      <c r="G752" s="3">
        <f t="shared" si="4"/>
        <v>0</v>
      </c>
    </row>
    <row r="753" ht="39.6" spans="1:7">
      <c r="A753" s="1" t="s">
        <v>3</v>
      </c>
      <c r="B753" s="2" t="s">
        <v>309</v>
      </c>
      <c r="C753" t="e">
        <f t="shared" si="0"/>
        <v>#VALUE!</v>
      </c>
      <c r="D753">
        <f t="shared" si="1"/>
        <v>11</v>
      </c>
      <c r="E753" t="e">
        <f t="shared" si="2"/>
        <v>#VALUE!</v>
      </c>
      <c r="F753" s="3" t="e">
        <f t="shared" si="3"/>
        <v>#VALUE!</v>
      </c>
      <c r="G753" s="3" t="e">
        <f t="shared" si="4"/>
        <v>#VALUE!</v>
      </c>
    </row>
    <row r="754" ht="13.8" spans="1:7">
      <c r="A754" s="1" t="s">
        <v>6</v>
      </c>
      <c r="B754" s="2"/>
      <c r="C754">
        <f t="shared" si="0"/>
        <v>0</v>
      </c>
      <c r="D754">
        <f t="shared" si="1"/>
        <v>0</v>
      </c>
      <c r="E754">
        <f t="shared" si="2"/>
        <v>0</v>
      </c>
      <c r="F754" s="3">
        <f t="shared" si="3"/>
        <v>0</v>
      </c>
      <c r="G754" s="3">
        <f t="shared" si="4"/>
        <v>0</v>
      </c>
    </row>
    <row r="755" ht="26.4" spans="1:7">
      <c r="A755" s="1" t="s">
        <v>3</v>
      </c>
      <c r="B755" s="2" t="s">
        <v>310</v>
      </c>
      <c r="C755" t="e">
        <f t="shared" si="0"/>
        <v>#VALUE!</v>
      </c>
      <c r="D755" t="e">
        <f t="shared" si="1"/>
        <v>#VALUE!</v>
      </c>
      <c r="E755" t="e">
        <f t="shared" si="2"/>
        <v>#VALUE!</v>
      </c>
      <c r="F755" s="3" t="e">
        <f t="shared" si="3"/>
        <v>#VALUE!</v>
      </c>
      <c r="G755" s="3" t="e">
        <f t="shared" si="4"/>
        <v>#VALUE!</v>
      </c>
    </row>
    <row r="756" ht="13.8" spans="1:7">
      <c r="A756" s="1" t="s">
        <v>6</v>
      </c>
      <c r="B756" s="2"/>
      <c r="C756">
        <f t="shared" si="0"/>
        <v>0</v>
      </c>
      <c r="D756">
        <f t="shared" si="1"/>
        <v>0</v>
      </c>
      <c r="E756">
        <f t="shared" si="2"/>
        <v>0</v>
      </c>
      <c r="F756" s="3">
        <f t="shared" si="3"/>
        <v>0</v>
      </c>
      <c r="G756" s="3">
        <f t="shared" si="4"/>
        <v>0</v>
      </c>
    </row>
    <row r="757" ht="39.6" spans="1:7">
      <c r="A757" s="1" t="s">
        <v>3</v>
      </c>
      <c r="B757" s="2" t="s">
        <v>55</v>
      </c>
      <c r="C757" t="e">
        <f t="shared" si="0"/>
        <v>#VALUE!</v>
      </c>
      <c r="D757" t="e">
        <f t="shared" si="1"/>
        <v>#VALUE!</v>
      </c>
      <c r="E757" t="e">
        <f t="shared" si="2"/>
        <v>#VALUE!</v>
      </c>
      <c r="F757" s="3">
        <f t="shared" si="3"/>
        <v>11</v>
      </c>
      <c r="G757" s="3" t="e">
        <f t="shared" si="4"/>
        <v>#VALUE!</v>
      </c>
    </row>
    <row r="758" ht="13.8" spans="1:7">
      <c r="A758" s="1" t="s">
        <v>6</v>
      </c>
      <c r="B758" s="2"/>
      <c r="C758">
        <f t="shared" si="0"/>
        <v>0</v>
      </c>
      <c r="D758">
        <f t="shared" si="1"/>
        <v>0</v>
      </c>
      <c r="E758">
        <f t="shared" si="2"/>
        <v>0</v>
      </c>
      <c r="F758" s="3">
        <f t="shared" si="3"/>
        <v>0</v>
      </c>
      <c r="G758" s="3">
        <f t="shared" si="4"/>
        <v>0</v>
      </c>
    </row>
    <row r="759" ht="39.6" spans="1:7">
      <c r="A759" s="1" t="s">
        <v>3</v>
      </c>
      <c r="B759" s="2" t="s">
        <v>55</v>
      </c>
      <c r="C759" t="e">
        <f t="shared" si="0"/>
        <v>#VALUE!</v>
      </c>
      <c r="D759" t="e">
        <f t="shared" si="1"/>
        <v>#VALUE!</v>
      </c>
      <c r="E759" t="e">
        <f t="shared" si="2"/>
        <v>#VALUE!</v>
      </c>
      <c r="F759" s="3">
        <f t="shared" si="3"/>
        <v>11</v>
      </c>
      <c r="G759" s="3" t="e">
        <f t="shared" si="4"/>
        <v>#VALUE!</v>
      </c>
    </row>
    <row r="760" ht="13.8" spans="1:7">
      <c r="A760" s="1" t="s">
        <v>6</v>
      </c>
      <c r="B760" s="2"/>
      <c r="C760">
        <f t="shared" si="0"/>
        <v>0</v>
      </c>
      <c r="D760">
        <f t="shared" si="1"/>
        <v>0</v>
      </c>
      <c r="E760">
        <f t="shared" si="2"/>
        <v>0</v>
      </c>
      <c r="F760" s="3">
        <f t="shared" si="3"/>
        <v>0</v>
      </c>
      <c r="G760" s="3">
        <f t="shared" si="4"/>
        <v>0</v>
      </c>
    </row>
    <row r="761" ht="39.6" spans="1:7">
      <c r="A761" s="1" t="s">
        <v>3</v>
      </c>
      <c r="B761" s="2" t="s">
        <v>55</v>
      </c>
      <c r="C761" t="e">
        <f t="shared" si="0"/>
        <v>#VALUE!</v>
      </c>
      <c r="D761" t="e">
        <f t="shared" si="1"/>
        <v>#VALUE!</v>
      </c>
      <c r="E761" t="e">
        <f t="shared" si="2"/>
        <v>#VALUE!</v>
      </c>
      <c r="F761" s="3">
        <f t="shared" si="3"/>
        <v>11</v>
      </c>
      <c r="G761" s="3" t="e">
        <f t="shared" si="4"/>
        <v>#VALUE!</v>
      </c>
    </row>
    <row r="762" ht="13.8" spans="1:7">
      <c r="A762" s="1" t="s">
        <v>6</v>
      </c>
      <c r="B762" s="2"/>
      <c r="C762">
        <f t="shared" si="0"/>
        <v>0</v>
      </c>
      <c r="D762">
        <f t="shared" si="1"/>
        <v>0</v>
      </c>
      <c r="E762">
        <f t="shared" si="2"/>
        <v>0</v>
      </c>
      <c r="F762" s="3">
        <f t="shared" si="3"/>
        <v>0</v>
      </c>
      <c r="G762" s="3">
        <f t="shared" si="4"/>
        <v>0</v>
      </c>
    </row>
    <row r="763" ht="39.6" spans="1:7">
      <c r="A763" s="1" t="s">
        <v>3</v>
      </c>
      <c r="B763" s="2" t="s">
        <v>55</v>
      </c>
      <c r="C763" t="e">
        <f t="shared" si="0"/>
        <v>#VALUE!</v>
      </c>
      <c r="D763" t="e">
        <f t="shared" si="1"/>
        <v>#VALUE!</v>
      </c>
      <c r="E763" t="e">
        <f t="shared" si="2"/>
        <v>#VALUE!</v>
      </c>
      <c r="F763" s="3">
        <f t="shared" si="3"/>
        <v>11</v>
      </c>
      <c r="G763" s="3" t="e">
        <f t="shared" si="4"/>
        <v>#VALUE!</v>
      </c>
    </row>
    <row r="764" ht="13.8" spans="1:7">
      <c r="A764" s="1" t="s">
        <v>6</v>
      </c>
      <c r="B764" s="2"/>
      <c r="C764">
        <f t="shared" si="0"/>
        <v>0</v>
      </c>
      <c r="D764">
        <f t="shared" si="1"/>
        <v>0</v>
      </c>
      <c r="E764">
        <f t="shared" si="2"/>
        <v>0</v>
      </c>
      <c r="F764" s="3">
        <f t="shared" si="3"/>
        <v>0</v>
      </c>
      <c r="G764" s="3">
        <f t="shared" si="4"/>
        <v>0</v>
      </c>
    </row>
    <row r="765" ht="52.8" spans="1:7">
      <c r="A765" s="1" t="s">
        <v>3</v>
      </c>
      <c r="B765" s="2" t="s">
        <v>311</v>
      </c>
      <c r="C765" t="e">
        <f t="shared" si="0"/>
        <v>#VALUE!</v>
      </c>
      <c r="D765" t="e">
        <f t="shared" si="1"/>
        <v>#VALUE!</v>
      </c>
      <c r="E765" t="e">
        <f t="shared" si="2"/>
        <v>#VALUE!</v>
      </c>
      <c r="F765" s="3" t="e">
        <f t="shared" si="3"/>
        <v>#VALUE!</v>
      </c>
      <c r="G765" s="3" t="e">
        <f t="shared" si="4"/>
        <v>#VALUE!</v>
      </c>
    </row>
    <row r="766" ht="13.8" spans="1:7">
      <c r="A766" s="1" t="s">
        <v>6</v>
      </c>
      <c r="B766" s="2"/>
      <c r="C766">
        <f t="shared" si="0"/>
        <v>0</v>
      </c>
      <c r="D766">
        <f t="shared" si="1"/>
        <v>0</v>
      </c>
      <c r="E766">
        <f t="shared" si="2"/>
        <v>0</v>
      </c>
      <c r="F766" s="3">
        <f t="shared" si="3"/>
        <v>0</v>
      </c>
      <c r="G766" s="3">
        <f t="shared" si="4"/>
        <v>0</v>
      </c>
    </row>
    <row r="767" ht="39.6" spans="1:7">
      <c r="A767" s="1" t="s">
        <v>3</v>
      </c>
      <c r="B767" s="2" t="s">
        <v>312</v>
      </c>
      <c r="C767" t="e">
        <f t="shared" si="0"/>
        <v>#VALUE!</v>
      </c>
      <c r="D767" t="e">
        <f t="shared" si="1"/>
        <v>#VALUE!</v>
      </c>
      <c r="E767" t="e">
        <f t="shared" si="2"/>
        <v>#VALUE!</v>
      </c>
      <c r="F767" s="3" t="e">
        <f t="shared" si="3"/>
        <v>#VALUE!</v>
      </c>
      <c r="G767" s="3" t="e">
        <f t="shared" si="4"/>
        <v>#VALUE!</v>
      </c>
    </row>
    <row r="768" ht="13.8" spans="1:7">
      <c r="A768" s="1" t="s">
        <v>6</v>
      </c>
      <c r="B768" s="2"/>
      <c r="C768">
        <f t="shared" si="0"/>
        <v>0</v>
      </c>
      <c r="D768">
        <f t="shared" si="1"/>
        <v>0</v>
      </c>
      <c r="E768">
        <f t="shared" si="2"/>
        <v>0</v>
      </c>
      <c r="F768" s="3">
        <f t="shared" si="3"/>
        <v>0</v>
      </c>
      <c r="G768" s="3">
        <f t="shared" si="4"/>
        <v>0</v>
      </c>
    </row>
    <row r="769" ht="39.6" spans="1:7">
      <c r="A769" s="1" t="s">
        <v>3</v>
      </c>
      <c r="B769" s="2" t="s">
        <v>55</v>
      </c>
      <c r="C769" t="e">
        <f t="shared" si="0"/>
        <v>#VALUE!</v>
      </c>
      <c r="D769" t="e">
        <f t="shared" si="1"/>
        <v>#VALUE!</v>
      </c>
      <c r="E769" t="e">
        <f t="shared" si="2"/>
        <v>#VALUE!</v>
      </c>
      <c r="F769" s="3">
        <f t="shared" si="3"/>
        <v>11</v>
      </c>
      <c r="G769" s="3" t="e">
        <f t="shared" si="4"/>
        <v>#VALUE!</v>
      </c>
    </row>
    <row r="770" ht="13.8" spans="1:7">
      <c r="A770" s="1" t="s">
        <v>6</v>
      </c>
      <c r="B770" s="2"/>
      <c r="C770">
        <f t="shared" si="0"/>
        <v>0</v>
      </c>
      <c r="D770">
        <f t="shared" si="1"/>
        <v>0</v>
      </c>
      <c r="E770">
        <f t="shared" si="2"/>
        <v>0</v>
      </c>
      <c r="F770" s="3">
        <f t="shared" si="3"/>
        <v>0</v>
      </c>
      <c r="G770" s="3">
        <f t="shared" si="4"/>
        <v>0</v>
      </c>
    </row>
    <row r="771" ht="13.8" spans="1:7">
      <c r="A771" s="1" t="s">
        <v>6</v>
      </c>
      <c r="B771" s="2"/>
      <c r="C771">
        <f t="shared" si="0"/>
        <v>0</v>
      </c>
      <c r="D771">
        <f t="shared" si="1"/>
        <v>0</v>
      </c>
      <c r="E771">
        <f t="shared" si="2"/>
        <v>0</v>
      </c>
      <c r="F771" s="3">
        <f t="shared" si="3"/>
        <v>0</v>
      </c>
      <c r="G771" s="3">
        <f t="shared" si="4"/>
        <v>0</v>
      </c>
    </row>
    <row r="772" ht="26.4" spans="1:7">
      <c r="A772" s="1" t="s">
        <v>3</v>
      </c>
      <c r="B772" s="2" t="s">
        <v>98</v>
      </c>
      <c r="C772" t="e">
        <f t="shared" si="0"/>
        <v>#VALUE!</v>
      </c>
      <c r="D772" t="e">
        <f t="shared" si="1"/>
        <v>#VALUE!</v>
      </c>
      <c r="E772" t="e">
        <f t="shared" si="2"/>
        <v>#VALUE!</v>
      </c>
      <c r="F772" s="3" t="e">
        <f t="shared" si="3"/>
        <v>#VALUE!</v>
      </c>
      <c r="G772" s="3">
        <f t="shared" si="4"/>
        <v>1</v>
      </c>
    </row>
    <row r="773" ht="13.8" spans="1:7">
      <c r="A773" s="1" t="s">
        <v>6</v>
      </c>
      <c r="B773" s="2"/>
      <c r="C773">
        <f t="shared" si="0"/>
        <v>0</v>
      </c>
      <c r="D773">
        <f t="shared" si="1"/>
        <v>0</v>
      </c>
      <c r="E773">
        <f t="shared" si="2"/>
        <v>0</v>
      </c>
      <c r="F773" s="3">
        <f t="shared" si="3"/>
        <v>0</v>
      </c>
      <c r="G773" s="3">
        <f t="shared" si="4"/>
        <v>0</v>
      </c>
    </row>
    <row r="774" ht="66" spans="1:7">
      <c r="A774" s="1" t="s">
        <v>3</v>
      </c>
      <c r="B774" s="2" t="s">
        <v>65</v>
      </c>
      <c r="C774" t="e">
        <f t="shared" si="0"/>
        <v>#VALUE!</v>
      </c>
      <c r="D774" t="e">
        <f t="shared" si="1"/>
        <v>#VALUE!</v>
      </c>
      <c r="E774" t="e">
        <f t="shared" si="2"/>
        <v>#VALUE!</v>
      </c>
      <c r="F774" s="3">
        <f t="shared" si="3"/>
        <v>11</v>
      </c>
      <c r="G774" s="3">
        <f t="shared" si="4"/>
        <v>33</v>
      </c>
    </row>
    <row r="775" ht="13.8" spans="1:7">
      <c r="A775" s="1" t="s">
        <v>6</v>
      </c>
      <c r="B775" s="2"/>
      <c r="C775">
        <f t="shared" si="0"/>
        <v>0</v>
      </c>
      <c r="D775">
        <f t="shared" si="1"/>
        <v>0</v>
      </c>
      <c r="E775">
        <f t="shared" si="2"/>
        <v>0</v>
      </c>
      <c r="F775" s="3">
        <f t="shared" si="3"/>
        <v>0</v>
      </c>
      <c r="G775" s="3">
        <f t="shared" si="4"/>
        <v>0</v>
      </c>
    </row>
    <row r="776" ht="52.8" spans="1:7">
      <c r="A776" s="1" t="s">
        <v>3</v>
      </c>
      <c r="B776" s="2" t="s">
        <v>313</v>
      </c>
      <c r="C776" t="e">
        <f t="shared" si="0"/>
        <v>#VALUE!</v>
      </c>
      <c r="D776" t="e">
        <f t="shared" si="1"/>
        <v>#VALUE!</v>
      </c>
      <c r="E776" t="e">
        <f t="shared" si="2"/>
        <v>#VALUE!</v>
      </c>
      <c r="F776" s="3" t="e">
        <f t="shared" si="3"/>
        <v>#VALUE!</v>
      </c>
      <c r="G776" s="3" t="e">
        <f t="shared" si="4"/>
        <v>#VALUE!</v>
      </c>
    </row>
    <row r="777" ht="13.8" spans="1:7">
      <c r="A777" s="1" t="s">
        <v>6</v>
      </c>
      <c r="B777" s="2"/>
      <c r="C777">
        <f t="shared" si="0"/>
        <v>0</v>
      </c>
      <c r="D777">
        <f t="shared" si="1"/>
        <v>0</v>
      </c>
      <c r="E777">
        <f t="shared" si="2"/>
        <v>0</v>
      </c>
      <c r="F777" s="3">
        <f t="shared" si="3"/>
        <v>0</v>
      </c>
      <c r="G777" s="3">
        <f t="shared" si="4"/>
        <v>0</v>
      </c>
    </row>
    <row r="778" ht="39.6" spans="1:7">
      <c r="A778" s="1" t="s">
        <v>3</v>
      </c>
      <c r="B778" s="2" t="s">
        <v>314</v>
      </c>
      <c r="C778" t="e">
        <f t="shared" si="0"/>
        <v>#VALUE!</v>
      </c>
      <c r="D778" t="e">
        <f t="shared" si="1"/>
        <v>#VALUE!</v>
      </c>
      <c r="E778" t="e">
        <f t="shared" si="2"/>
        <v>#VALUE!</v>
      </c>
      <c r="F778" s="3" t="e">
        <f t="shared" si="3"/>
        <v>#VALUE!</v>
      </c>
      <c r="G778" s="3" t="e">
        <f t="shared" si="4"/>
        <v>#VALUE!</v>
      </c>
    </row>
    <row r="779" ht="13.8" spans="1:7">
      <c r="A779" s="1" t="s">
        <v>6</v>
      </c>
      <c r="B779" s="2"/>
      <c r="C779">
        <f t="shared" si="0"/>
        <v>0</v>
      </c>
      <c r="D779">
        <f t="shared" si="1"/>
        <v>0</v>
      </c>
      <c r="E779">
        <f t="shared" si="2"/>
        <v>0</v>
      </c>
      <c r="F779" s="3">
        <f t="shared" si="3"/>
        <v>0</v>
      </c>
      <c r="G779" s="3">
        <f t="shared" si="4"/>
        <v>0</v>
      </c>
    </row>
    <row r="780" ht="39.6" spans="1:7">
      <c r="A780" s="1" t="s">
        <v>3</v>
      </c>
      <c r="B780" s="2" t="s">
        <v>315</v>
      </c>
      <c r="C780" t="e">
        <f t="shared" si="0"/>
        <v>#VALUE!</v>
      </c>
      <c r="D780" t="e">
        <f t="shared" si="1"/>
        <v>#VALUE!</v>
      </c>
      <c r="E780" t="e">
        <f t="shared" si="2"/>
        <v>#VALUE!</v>
      </c>
      <c r="F780" s="3" t="e">
        <f t="shared" si="3"/>
        <v>#VALUE!</v>
      </c>
      <c r="G780" s="3" t="e">
        <f t="shared" si="4"/>
        <v>#VALUE!</v>
      </c>
    </row>
    <row r="781" ht="13.8" spans="1:7">
      <c r="A781" s="1" t="s">
        <v>6</v>
      </c>
      <c r="B781" s="2"/>
      <c r="C781">
        <f t="shared" si="0"/>
        <v>0</v>
      </c>
      <c r="D781">
        <f t="shared" si="1"/>
        <v>0</v>
      </c>
      <c r="E781">
        <f t="shared" si="2"/>
        <v>0</v>
      </c>
      <c r="F781" s="3">
        <f t="shared" si="3"/>
        <v>0</v>
      </c>
      <c r="G781" s="3">
        <f t="shared" si="4"/>
        <v>0</v>
      </c>
    </row>
    <row r="782" ht="105.6" spans="1:7">
      <c r="A782" s="1" t="s">
        <v>3</v>
      </c>
      <c r="B782" s="2" t="s">
        <v>316</v>
      </c>
      <c r="C782" t="e">
        <f t="shared" si="0"/>
        <v>#VALUE!</v>
      </c>
      <c r="D782" t="e">
        <f t="shared" si="1"/>
        <v>#VALUE!</v>
      </c>
      <c r="E782" t="e">
        <f t="shared" si="2"/>
        <v>#VALUE!</v>
      </c>
      <c r="F782" s="3" t="e">
        <f t="shared" si="3"/>
        <v>#VALUE!</v>
      </c>
      <c r="G782" s="3" t="e">
        <f t="shared" si="4"/>
        <v>#VALUE!</v>
      </c>
    </row>
    <row r="783" ht="13.8" spans="1:7">
      <c r="A783" s="1" t="s">
        <v>6</v>
      </c>
      <c r="B783" s="2"/>
      <c r="C783">
        <f t="shared" si="0"/>
        <v>0</v>
      </c>
      <c r="D783">
        <f t="shared" si="1"/>
        <v>0</v>
      </c>
      <c r="E783">
        <f t="shared" si="2"/>
        <v>0</v>
      </c>
      <c r="F783" s="3">
        <f t="shared" si="3"/>
        <v>0</v>
      </c>
      <c r="G783" s="3">
        <f t="shared" si="4"/>
        <v>0</v>
      </c>
    </row>
    <row r="784" ht="39.6" spans="1:7">
      <c r="A784" s="1" t="s">
        <v>3</v>
      </c>
      <c r="B784" s="2" t="s">
        <v>55</v>
      </c>
      <c r="C784" t="e">
        <f t="shared" si="0"/>
        <v>#VALUE!</v>
      </c>
      <c r="D784" t="e">
        <f t="shared" si="1"/>
        <v>#VALUE!</v>
      </c>
      <c r="E784" t="e">
        <f t="shared" si="2"/>
        <v>#VALUE!</v>
      </c>
      <c r="F784" s="3">
        <f t="shared" si="3"/>
        <v>11</v>
      </c>
      <c r="G784" s="3" t="e">
        <f t="shared" si="4"/>
        <v>#VALUE!</v>
      </c>
    </row>
    <row r="785" ht="13.8" spans="1:7">
      <c r="A785" s="1" t="s">
        <v>6</v>
      </c>
      <c r="B785" s="2"/>
      <c r="C785">
        <f t="shared" si="0"/>
        <v>0</v>
      </c>
      <c r="D785">
        <f t="shared" si="1"/>
        <v>0</v>
      </c>
      <c r="E785">
        <f t="shared" si="2"/>
        <v>0</v>
      </c>
      <c r="F785" s="3">
        <f t="shared" si="3"/>
        <v>0</v>
      </c>
      <c r="G785" s="3">
        <f t="shared" si="4"/>
        <v>0</v>
      </c>
    </row>
    <row r="786" ht="39.6" spans="1:7">
      <c r="A786" s="1" t="s">
        <v>3</v>
      </c>
      <c r="B786" s="2" t="s">
        <v>317</v>
      </c>
      <c r="C786" t="e">
        <f t="shared" si="0"/>
        <v>#VALUE!</v>
      </c>
      <c r="D786" t="e">
        <f t="shared" si="1"/>
        <v>#VALUE!</v>
      </c>
      <c r="E786" t="e">
        <f t="shared" si="2"/>
        <v>#VALUE!</v>
      </c>
      <c r="F786" s="3" t="e">
        <f t="shared" si="3"/>
        <v>#VALUE!</v>
      </c>
      <c r="G786" s="3" t="e">
        <f t="shared" si="4"/>
        <v>#VALUE!</v>
      </c>
    </row>
    <row r="787" ht="13.8" spans="1:7">
      <c r="A787" s="1" t="s">
        <v>6</v>
      </c>
      <c r="B787" s="2"/>
      <c r="C787">
        <f t="shared" si="0"/>
        <v>0</v>
      </c>
      <c r="D787">
        <f t="shared" si="1"/>
        <v>0</v>
      </c>
      <c r="E787">
        <f t="shared" si="2"/>
        <v>0</v>
      </c>
      <c r="F787" s="3">
        <f t="shared" si="3"/>
        <v>0</v>
      </c>
      <c r="G787" s="3">
        <f t="shared" si="4"/>
        <v>0</v>
      </c>
    </row>
    <row r="788" ht="52.8" spans="1:7">
      <c r="A788" s="1" t="s">
        <v>3</v>
      </c>
      <c r="B788" s="2" t="s">
        <v>318</v>
      </c>
      <c r="C788" t="e">
        <f t="shared" si="0"/>
        <v>#VALUE!</v>
      </c>
      <c r="D788" t="e">
        <f t="shared" si="1"/>
        <v>#VALUE!</v>
      </c>
      <c r="E788" t="e">
        <f t="shared" si="2"/>
        <v>#VALUE!</v>
      </c>
      <c r="F788" s="3" t="e">
        <f t="shared" si="3"/>
        <v>#VALUE!</v>
      </c>
      <c r="G788" s="3" t="e">
        <f t="shared" si="4"/>
        <v>#VALUE!</v>
      </c>
    </row>
    <row r="789" ht="13.8" spans="1:7">
      <c r="A789" s="1" t="s">
        <v>6</v>
      </c>
      <c r="B789" s="2"/>
      <c r="C789">
        <f t="shared" si="0"/>
        <v>0</v>
      </c>
      <c r="D789">
        <f t="shared" si="1"/>
        <v>0</v>
      </c>
      <c r="E789">
        <f t="shared" si="2"/>
        <v>0</v>
      </c>
      <c r="F789" s="3">
        <f t="shared" si="3"/>
        <v>0</v>
      </c>
      <c r="G789" s="3">
        <f t="shared" si="4"/>
        <v>0</v>
      </c>
    </row>
    <row r="790" ht="39.6" spans="1:7">
      <c r="A790" s="1" t="s">
        <v>3</v>
      </c>
      <c r="B790" s="2" t="s">
        <v>96</v>
      </c>
      <c r="C790" t="e">
        <f t="shared" si="0"/>
        <v>#VALUE!</v>
      </c>
      <c r="D790" t="e">
        <f t="shared" si="1"/>
        <v>#VALUE!</v>
      </c>
      <c r="E790" t="e">
        <f t="shared" si="2"/>
        <v>#VALUE!</v>
      </c>
      <c r="F790" s="3" t="e">
        <f t="shared" si="3"/>
        <v>#VALUE!</v>
      </c>
      <c r="G790" s="3" t="e">
        <f t="shared" si="4"/>
        <v>#VALUE!</v>
      </c>
    </row>
    <row r="791" ht="13.8" spans="1:7">
      <c r="A791" s="1" t="s">
        <v>6</v>
      </c>
      <c r="B791" s="2"/>
      <c r="C791">
        <f t="shared" si="0"/>
        <v>0</v>
      </c>
      <c r="D791">
        <f t="shared" si="1"/>
        <v>0</v>
      </c>
      <c r="E791">
        <f t="shared" si="2"/>
        <v>0</v>
      </c>
      <c r="F791" s="3">
        <f t="shared" si="3"/>
        <v>0</v>
      </c>
      <c r="G791" s="3">
        <f t="shared" si="4"/>
        <v>0</v>
      </c>
    </row>
    <row r="792" ht="39.6" spans="1:7">
      <c r="A792" s="1" t="s">
        <v>3</v>
      </c>
      <c r="B792" s="2" t="s">
        <v>319</v>
      </c>
      <c r="C792" t="e">
        <f t="shared" si="0"/>
        <v>#VALUE!</v>
      </c>
      <c r="D792" t="e">
        <f t="shared" si="1"/>
        <v>#VALUE!</v>
      </c>
      <c r="E792" t="e">
        <f t="shared" si="2"/>
        <v>#VALUE!</v>
      </c>
      <c r="F792" s="3" t="e">
        <f t="shared" si="3"/>
        <v>#VALUE!</v>
      </c>
      <c r="G792" s="3" t="e">
        <f t="shared" si="4"/>
        <v>#VALUE!</v>
      </c>
    </row>
    <row r="793" ht="13.8" spans="1:7">
      <c r="A793" s="1" t="s">
        <v>6</v>
      </c>
      <c r="B793" s="2"/>
      <c r="C793">
        <f t="shared" si="0"/>
        <v>0</v>
      </c>
      <c r="D793">
        <f t="shared" si="1"/>
        <v>0</v>
      </c>
      <c r="E793">
        <f t="shared" si="2"/>
        <v>0</v>
      </c>
      <c r="F793" s="3">
        <f t="shared" si="3"/>
        <v>0</v>
      </c>
      <c r="G793" s="3">
        <f t="shared" si="4"/>
        <v>0</v>
      </c>
    </row>
    <row r="794" ht="52.8" spans="1:7">
      <c r="A794" s="1" t="s">
        <v>3</v>
      </c>
      <c r="B794" s="2" t="s">
        <v>320</v>
      </c>
      <c r="C794" t="e">
        <f t="shared" si="0"/>
        <v>#VALUE!</v>
      </c>
      <c r="D794" t="e">
        <f t="shared" si="1"/>
        <v>#VALUE!</v>
      </c>
      <c r="E794" t="e">
        <f t="shared" si="2"/>
        <v>#VALUE!</v>
      </c>
      <c r="F794" s="3" t="e">
        <f t="shared" si="3"/>
        <v>#VALUE!</v>
      </c>
      <c r="G794" s="3" t="e">
        <f t="shared" si="4"/>
        <v>#VALUE!</v>
      </c>
    </row>
    <row r="795" ht="13.8" spans="1:7">
      <c r="A795" s="1" t="s">
        <v>6</v>
      </c>
      <c r="B795" s="2"/>
      <c r="C795">
        <f t="shared" si="0"/>
        <v>0</v>
      </c>
      <c r="D795">
        <f t="shared" si="1"/>
        <v>0</v>
      </c>
      <c r="E795">
        <f t="shared" si="2"/>
        <v>0</v>
      </c>
      <c r="F795" s="3">
        <f t="shared" si="3"/>
        <v>0</v>
      </c>
      <c r="G795" s="3">
        <f t="shared" si="4"/>
        <v>0</v>
      </c>
    </row>
    <row r="796" ht="39.6" spans="1:7">
      <c r="A796" s="1" t="s">
        <v>3</v>
      </c>
      <c r="B796" s="2" t="s">
        <v>55</v>
      </c>
      <c r="C796" t="e">
        <f t="shared" si="0"/>
        <v>#VALUE!</v>
      </c>
      <c r="D796" t="e">
        <f t="shared" si="1"/>
        <v>#VALUE!</v>
      </c>
      <c r="E796" t="e">
        <f t="shared" si="2"/>
        <v>#VALUE!</v>
      </c>
      <c r="F796" s="3">
        <f t="shared" si="3"/>
        <v>11</v>
      </c>
      <c r="G796" s="3" t="e">
        <f t="shared" si="4"/>
        <v>#VALUE!</v>
      </c>
    </row>
    <row r="797" ht="13.8" spans="1:7">
      <c r="A797" s="1" t="s">
        <v>6</v>
      </c>
      <c r="B797" s="2"/>
      <c r="C797">
        <f t="shared" si="0"/>
        <v>0</v>
      </c>
      <c r="D797">
        <f t="shared" si="1"/>
        <v>0</v>
      </c>
      <c r="E797">
        <f t="shared" si="2"/>
        <v>0</v>
      </c>
      <c r="F797" s="3">
        <f t="shared" si="3"/>
        <v>0</v>
      </c>
      <c r="G797" s="3">
        <f t="shared" si="4"/>
        <v>0</v>
      </c>
    </row>
    <row r="798" ht="39.6" spans="1:7">
      <c r="A798" s="1" t="s">
        <v>3</v>
      </c>
      <c r="B798" s="2" t="s">
        <v>55</v>
      </c>
      <c r="C798" t="e">
        <f t="shared" si="0"/>
        <v>#VALUE!</v>
      </c>
      <c r="D798" t="e">
        <f t="shared" si="1"/>
        <v>#VALUE!</v>
      </c>
      <c r="E798" t="e">
        <f t="shared" si="2"/>
        <v>#VALUE!</v>
      </c>
      <c r="F798" s="3">
        <f t="shared" si="3"/>
        <v>11</v>
      </c>
      <c r="G798" s="3" t="e">
        <f t="shared" si="4"/>
        <v>#VALUE!</v>
      </c>
    </row>
    <row r="799" ht="13.8" spans="1:7">
      <c r="A799" s="1" t="s">
        <v>6</v>
      </c>
      <c r="B799" s="2"/>
      <c r="C799">
        <f t="shared" si="0"/>
        <v>0</v>
      </c>
      <c r="D799">
        <f t="shared" si="1"/>
        <v>0</v>
      </c>
      <c r="E799">
        <f t="shared" si="2"/>
        <v>0</v>
      </c>
      <c r="F799" s="3">
        <f t="shared" si="3"/>
        <v>0</v>
      </c>
      <c r="G799" s="3">
        <f t="shared" si="4"/>
        <v>0</v>
      </c>
    </row>
    <row r="800" ht="39.6" spans="1:7">
      <c r="A800" s="1" t="s">
        <v>3</v>
      </c>
      <c r="B800" s="2" t="s">
        <v>55</v>
      </c>
      <c r="C800" t="e">
        <f t="shared" si="0"/>
        <v>#VALUE!</v>
      </c>
      <c r="D800" t="e">
        <f t="shared" si="1"/>
        <v>#VALUE!</v>
      </c>
      <c r="E800" t="e">
        <f t="shared" si="2"/>
        <v>#VALUE!</v>
      </c>
      <c r="F800" s="3">
        <f t="shared" si="3"/>
        <v>11</v>
      </c>
      <c r="G800" s="3" t="e">
        <f t="shared" si="4"/>
        <v>#VALUE!</v>
      </c>
    </row>
    <row r="801" ht="13.8" spans="1:7">
      <c r="A801" s="1" t="s">
        <v>6</v>
      </c>
      <c r="B801" s="2"/>
      <c r="C801">
        <f t="shared" si="0"/>
        <v>0</v>
      </c>
      <c r="D801">
        <f t="shared" si="1"/>
        <v>0</v>
      </c>
      <c r="E801">
        <f t="shared" si="2"/>
        <v>0</v>
      </c>
      <c r="F801" s="3">
        <f t="shared" si="3"/>
        <v>0</v>
      </c>
      <c r="G801" s="3">
        <f t="shared" si="4"/>
        <v>0</v>
      </c>
    </row>
    <row r="802" ht="39.6" spans="1:7">
      <c r="A802" s="1" t="s">
        <v>3</v>
      </c>
      <c r="B802" s="2" t="s">
        <v>55</v>
      </c>
      <c r="C802" t="e">
        <f t="shared" si="0"/>
        <v>#VALUE!</v>
      </c>
      <c r="D802" t="e">
        <f t="shared" si="1"/>
        <v>#VALUE!</v>
      </c>
      <c r="E802" t="e">
        <f t="shared" si="2"/>
        <v>#VALUE!</v>
      </c>
      <c r="F802" s="3">
        <f t="shared" si="3"/>
        <v>11</v>
      </c>
      <c r="G802" s="3" t="e">
        <f t="shared" si="4"/>
        <v>#VALUE!</v>
      </c>
    </row>
    <row r="803" ht="13.8" spans="1:7">
      <c r="A803" s="1" t="s">
        <v>6</v>
      </c>
      <c r="B803" s="2"/>
      <c r="C803">
        <f t="shared" si="0"/>
        <v>0</v>
      </c>
      <c r="D803">
        <f t="shared" si="1"/>
        <v>0</v>
      </c>
      <c r="E803">
        <f t="shared" si="2"/>
        <v>0</v>
      </c>
      <c r="F803" s="3">
        <f t="shared" si="3"/>
        <v>0</v>
      </c>
      <c r="G803" s="3">
        <f t="shared" si="4"/>
        <v>0</v>
      </c>
    </row>
    <row r="804" ht="66" spans="1:7">
      <c r="A804" s="1" t="s">
        <v>3</v>
      </c>
      <c r="B804" s="2" t="s">
        <v>321</v>
      </c>
      <c r="C804" t="e">
        <f t="shared" si="0"/>
        <v>#VALUE!</v>
      </c>
      <c r="D804" t="e">
        <f t="shared" si="1"/>
        <v>#VALUE!</v>
      </c>
      <c r="E804" t="e">
        <f t="shared" si="2"/>
        <v>#VALUE!</v>
      </c>
      <c r="F804" s="3" t="e">
        <f t="shared" si="3"/>
        <v>#VALUE!</v>
      </c>
      <c r="G804" s="3" t="e">
        <f t="shared" si="4"/>
        <v>#VALUE!</v>
      </c>
    </row>
    <row r="805" ht="13.8" spans="1:7">
      <c r="A805" s="1" t="s">
        <v>6</v>
      </c>
      <c r="B805" s="2"/>
      <c r="C805">
        <f t="shared" si="0"/>
        <v>0</v>
      </c>
      <c r="D805">
        <f t="shared" si="1"/>
        <v>0</v>
      </c>
      <c r="E805">
        <f t="shared" si="2"/>
        <v>0</v>
      </c>
      <c r="F805" s="3">
        <f t="shared" si="3"/>
        <v>0</v>
      </c>
      <c r="G805" s="3">
        <f t="shared" si="4"/>
        <v>0</v>
      </c>
    </row>
    <row r="806" ht="13.8" spans="1:7">
      <c r="A806" s="1" t="s">
        <v>6</v>
      </c>
      <c r="B806" s="2"/>
      <c r="C806">
        <f t="shared" si="0"/>
        <v>0</v>
      </c>
      <c r="D806">
        <f t="shared" si="1"/>
        <v>0</v>
      </c>
      <c r="E806">
        <f t="shared" si="2"/>
        <v>0</v>
      </c>
      <c r="F806" s="3">
        <f t="shared" si="3"/>
        <v>0</v>
      </c>
      <c r="G806" s="3">
        <f t="shared" si="4"/>
        <v>0</v>
      </c>
    </row>
    <row r="807" ht="39.6" spans="1:7">
      <c r="A807" s="1" t="s">
        <v>3</v>
      </c>
      <c r="B807" s="2" t="s">
        <v>322</v>
      </c>
      <c r="C807" t="e">
        <f t="shared" si="0"/>
        <v>#VALUE!</v>
      </c>
      <c r="D807" t="e">
        <f t="shared" si="1"/>
        <v>#VALUE!</v>
      </c>
      <c r="E807" t="e">
        <f t="shared" si="2"/>
        <v>#VALUE!</v>
      </c>
      <c r="F807" s="3" t="e">
        <f t="shared" si="3"/>
        <v>#VALUE!</v>
      </c>
      <c r="G807" s="3" t="e">
        <f t="shared" si="4"/>
        <v>#VALUE!</v>
      </c>
    </row>
    <row r="808" ht="13.8" spans="1:7">
      <c r="A808" s="1" t="s">
        <v>6</v>
      </c>
      <c r="B808" s="2"/>
      <c r="C808">
        <f t="shared" si="0"/>
        <v>0</v>
      </c>
      <c r="D808">
        <f t="shared" si="1"/>
        <v>0</v>
      </c>
      <c r="E808">
        <f t="shared" si="2"/>
        <v>0</v>
      </c>
      <c r="F808" s="3">
        <f t="shared" si="3"/>
        <v>0</v>
      </c>
      <c r="G808" s="3">
        <f t="shared" si="4"/>
        <v>0</v>
      </c>
    </row>
    <row r="809" ht="26.4" spans="1:7">
      <c r="A809" s="1" t="s">
        <v>3</v>
      </c>
      <c r="B809" s="2" t="s">
        <v>323</v>
      </c>
      <c r="C809" t="e">
        <f t="shared" si="0"/>
        <v>#VALUE!</v>
      </c>
      <c r="D809" t="e">
        <f t="shared" si="1"/>
        <v>#VALUE!</v>
      </c>
      <c r="E809" t="e">
        <f t="shared" si="2"/>
        <v>#VALUE!</v>
      </c>
      <c r="F809" s="3" t="e">
        <f t="shared" si="3"/>
        <v>#VALUE!</v>
      </c>
      <c r="G809" s="3" t="e">
        <f t="shared" si="4"/>
        <v>#VALUE!</v>
      </c>
    </row>
    <row r="810" ht="13.8" spans="1:7">
      <c r="A810" s="1" t="s">
        <v>6</v>
      </c>
      <c r="B810" s="2"/>
      <c r="C810">
        <f t="shared" si="0"/>
        <v>0</v>
      </c>
      <c r="D810">
        <f t="shared" si="1"/>
        <v>0</v>
      </c>
      <c r="E810">
        <f t="shared" si="2"/>
        <v>0</v>
      </c>
      <c r="F810" s="3">
        <f t="shared" si="3"/>
        <v>0</v>
      </c>
      <c r="G810" s="3">
        <f t="shared" si="4"/>
        <v>0</v>
      </c>
    </row>
    <row r="811" ht="26.4" spans="1:7">
      <c r="A811" s="1" t="s">
        <v>3</v>
      </c>
      <c r="B811" s="2" t="s">
        <v>324</v>
      </c>
      <c r="C811" t="e">
        <f t="shared" si="0"/>
        <v>#VALUE!</v>
      </c>
      <c r="D811" t="e">
        <f t="shared" si="1"/>
        <v>#VALUE!</v>
      </c>
      <c r="E811" t="e">
        <f t="shared" si="2"/>
        <v>#VALUE!</v>
      </c>
      <c r="F811" s="3" t="e">
        <f t="shared" si="3"/>
        <v>#VALUE!</v>
      </c>
      <c r="G811" s="3" t="e">
        <f t="shared" si="4"/>
        <v>#VALUE!</v>
      </c>
    </row>
    <row r="812" ht="13.8" spans="1:7">
      <c r="A812" s="1" t="s">
        <v>6</v>
      </c>
      <c r="B812" s="2"/>
      <c r="C812">
        <f t="shared" si="0"/>
        <v>0</v>
      </c>
      <c r="D812">
        <f t="shared" si="1"/>
        <v>0</v>
      </c>
      <c r="E812">
        <f t="shared" si="2"/>
        <v>0</v>
      </c>
      <c r="F812" s="3">
        <f t="shared" si="3"/>
        <v>0</v>
      </c>
      <c r="G812" s="3">
        <f t="shared" si="4"/>
        <v>0</v>
      </c>
    </row>
    <row r="813" ht="52.8" spans="1:7">
      <c r="A813" s="1" t="s">
        <v>3</v>
      </c>
      <c r="B813" s="2" t="s">
        <v>325</v>
      </c>
      <c r="C813" t="e">
        <f t="shared" si="0"/>
        <v>#VALUE!</v>
      </c>
      <c r="D813" t="e">
        <f t="shared" si="1"/>
        <v>#VALUE!</v>
      </c>
      <c r="E813" t="e">
        <f t="shared" si="2"/>
        <v>#VALUE!</v>
      </c>
      <c r="F813" s="3" t="e">
        <f t="shared" si="3"/>
        <v>#VALUE!</v>
      </c>
      <c r="G813" s="3" t="e">
        <f t="shared" si="4"/>
        <v>#VALUE!</v>
      </c>
    </row>
    <row r="814" ht="13.8" spans="1:7">
      <c r="A814" s="1" t="s">
        <v>6</v>
      </c>
      <c r="B814" s="2"/>
      <c r="C814">
        <f t="shared" si="0"/>
        <v>0</v>
      </c>
      <c r="D814">
        <f t="shared" si="1"/>
        <v>0</v>
      </c>
      <c r="E814">
        <f t="shared" si="2"/>
        <v>0</v>
      </c>
      <c r="F814" s="3">
        <f t="shared" si="3"/>
        <v>0</v>
      </c>
      <c r="G814" s="3">
        <f t="shared" si="4"/>
        <v>0</v>
      </c>
    </row>
    <row r="815" ht="39.6" spans="1:7">
      <c r="A815" s="1" t="s">
        <v>3</v>
      </c>
      <c r="B815" s="2" t="s">
        <v>326</v>
      </c>
      <c r="C815" t="e">
        <f t="shared" si="0"/>
        <v>#VALUE!</v>
      </c>
      <c r="D815" t="e">
        <f t="shared" si="1"/>
        <v>#VALUE!</v>
      </c>
      <c r="E815" t="e">
        <f t="shared" si="2"/>
        <v>#VALUE!</v>
      </c>
      <c r="F815" s="3" t="e">
        <f t="shared" si="3"/>
        <v>#VALUE!</v>
      </c>
      <c r="G815" s="3" t="e">
        <f t="shared" si="4"/>
        <v>#VALUE!</v>
      </c>
    </row>
    <row r="816" ht="13.8" spans="1:7">
      <c r="A816" s="1" t="s">
        <v>6</v>
      </c>
      <c r="B816" s="2"/>
      <c r="C816">
        <f t="shared" si="0"/>
        <v>0</v>
      </c>
      <c r="D816">
        <f t="shared" si="1"/>
        <v>0</v>
      </c>
      <c r="E816">
        <f t="shared" si="2"/>
        <v>0</v>
      </c>
      <c r="F816" s="3">
        <f t="shared" si="3"/>
        <v>0</v>
      </c>
      <c r="G816" s="3">
        <f t="shared" si="4"/>
        <v>0</v>
      </c>
    </row>
    <row r="817" ht="39.6" spans="1:7">
      <c r="A817" s="1" t="s">
        <v>3</v>
      </c>
      <c r="B817" s="2" t="s">
        <v>55</v>
      </c>
      <c r="C817" t="e">
        <f t="shared" si="0"/>
        <v>#VALUE!</v>
      </c>
      <c r="D817" t="e">
        <f t="shared" si="1"/>
        <v>#VALUE!</v>
      </c>
      <c r="E817" t="e">
        <f t="shared" si="2"/>
        <v>#VALUE!</v>
      </c>
      <c r="F817" s="3">
        <f t="shared" si="3"/>
        <v>11</v>
      </c>
      <c r="G817" s="3" t="e">
        <f t="shared" si="4"/>
        <v>#VALUE!</v>
      </c>
    </row>
    <row r="818" ht="13.8" spans="1:7">
      <c r="A818" s="1" t="s">
        <v>6</v>
      </c>
      <c r="B818" s="2"/>
      <c r="C818">
        <f t="shared" si="0"/>
        <v>0</v>
      </c>
      <c r="D818">
        <f t="shared" si="1"/>
        <v>0</v>
      </c>
      <c r="E818">
        <f t="shared" si="2"/>
        <v>0</v>
      </c>
      <c r="F818" s="3">
        <f t="shared" si="3"/>
        <v>0</v>
      </c>
      <c r="G818" s="3">
        <f t="shared" si="4"/>
        <v>0</v>
      </c>
    </row>
    <row r="819" ht="26.4" spans="1:7">
      <c r="A819" s="1" t="s">
        <v>3</v>
      </c>
      <c r="B819" s="2" t="s">
        <v>327</v>
      </c>
      <c r="C819" t="e">
        <f t="shared" si="0"/>
        <v>#VALUE!</v>
      </c>
      <c r="D819" t="e">
        <f t="shared" si="1"/>
        <v>#VALUE!</v>
      </c>
      <c r="E819">
        <f t="shared" si="2"/>
        <v>1</v>
      </c>
      <c r="F819" s="3" t="e">
        <f t="shared" si="3"/>
        <v>#VALUE!</v>
      </c>
      <c r="G819" s="3" t="e">
        <f t="shared" si="4"/>
        <v>#VALUE!</v>
      </c>
    </row>
    <row r="820" ht="13.8" spans="1:7">
      <c r="A820" s="1" t="s">
        <v>6</v>
      </c>
      <c r="B820" s="2"/>
      <c r="C820">
        <f t="shared" si="0"/>
        <v>0</v>
      </c>
      <c r="D820">
        <f t="shared" si="1"/>
        <v>0</v>
      </c>
      <c r="E820">
        <f t="shared" si="2"/>
        <v>0</v>
      </c>
      <c r="F820" s="3">
        <f t="shared" si="3"/>
        <v>0</v>
      </c>
      <c r="G820" s="3">
        <f t="shared" si="4"/>
        <v>0</v>
      </c>
    </row>
    <row r="821" ht="39.6" spans="1:7">
      <c r="A821" s="1" t="s">
        <v>3</v>
      </c>
      <c r="B821" s="2" t="s">
        <v>328</v>
      </c>
      <c r="C821" t="e">
        <f t="shared" si="0"/>
        <v>#VALUE!</v>
      </c>
      <c r="D821" t="e">
        <f t="shared" si="1"/>
        <v>#VALUE!</v>
      </c>
      <c r="E821" t="e">
        <f t="shared" si="2"/>
        <v>#VALUE!</v>
      </c>
      <c r="F821" s="3" t="e">
        <f t="shared" si="3"/>
        <v>#VALUE!</v>
      </c>
      <c r="G821" s="3" t="e">
        <f t="shared" si="4"/>
        <v>#VALUE!</v>
      </c>
    </row>
    <row r="822" ht="13.8" spans="1:7">
      <c r="A822" s="1" t="s">
        <v>6</v>
      </c>
      <c r="B822" s="2"/>
      <c r="C822">
        <f t="shared" si="0"/>
        <v>0</v>
      </c>
      <c r="D822">
        <f t="shared" si="1"/>
        <v>0</v>
      </c>
      <c r="E822">
        <f t="shared" si="2"/>
        <v>0</v>
      </c>
      <c r="F822" s="3">
        <f t="shared" si="3"/>
        <v>0</v>
      </c>
      <c r="G822" s="3">
        <f t="shared" si="4"/>
        <v>0</v>
      </c>
    </row>
    <row r="823" ht="13.8" spans="1:7">
      <c r="A823" s="1" t="s">
        <v>6</v>
      </c>
      <c r="B823" s="2"/>
      <c r="C823">
        <f t="shared" si="0"/>
        <v>0</v>
      </c>
      <c r="D823">
        <f t="shared" si="1"/>
        <v>0</v>
      </c>
      <c r="E823">
        <f t="shared" si="2"/>
        <v>0</v>
      </c>
      <c r="F823" s="3">
        <f t="shared" si="3"/>
        <v>0</v>
      </c>
      <c r="G823" s="3">
        <f t="shared" si="4"/>
        <v>0</v>
      </c>
    </row>
    <row r="824" ht="39.6" spans="1:7">
      <c r="A824" s="1" t="s">
        <v>3</v>
      </c>
      <c r="B824" s="2" t="s">
        <v>329</v>
      </c>
      <c r="C824" t="e">
        <f t="shared" si="0"/>
        <v>#VALUE!</v>
      </c>
      <c r="D824" t="e">
        <f t="shared" si="1"/>
        <v>#VALUE!</v>
      </c>
      <c r="E824" t="e">
        <f t="shared" si="2"/>
        <v>#VALUE!</v>
      </c>
      <c r="F824" s="3" t="e">
        <f t="shared" si="3"/>
        <v>#VALUE!</v>
      </c>
      <c r="G824" s="3" t="e">
        <f t="shared" si="4"/>
        <v>#VALUE!</v>
      </c>
    </row>
    <row r="825" ht="13.8" spans="1:7">
      <c r="A825" s="1" t="s">
        <v>6</v>
      </c>
      <c r="B825" s="2"/>
      <c r="C825">
        <f t="shared" si="0"/>
        <v>0</v>
      </c>
      <c r="D825">
        <f t="shared" si="1"/>
        <v>0</v>
      </c>
      <c r="E825">
        <f t="shared" si="2"/>
        <v>0</v>
      </c>
      <c r="F825" s="3">
        <f t="shared" si="3"/>
        <v>0</v>
      </c>
      <c r="G825" s="3">
        <f t="shared" si="4"/>
        <v>0</v>
      </c>
    </row>
    <row r="826" ht="13.8" spans="1:7">
      <c r="A826" s="1" t="s">
        <v>3</v>
      </c>
      <c r="B826" s="2" t="s">
        <v>330</v>
      </c>
      <c r="C826" t="e">
        <f t="shared" si="0"/>
        <v>#VALUE!</v>
      </c>
      <c r="D826" t="e">
        <f t="shared" si="1"/>
        <v>#VALUE!</v>
      </c>
      <c r="E826" t="e">
        <f t="shared" si="2"/>
        <v>#VALUE!</v>
      </c>
      <c r="F826" s="3" t="e">
        <f t="shared" si="3"/>
        <v>#VALUE!</v>
      </c>
      <c r="G826" s="3" t="e">
        <f t="shared" si="4"/>
        <v>#VALUE!</v>
      </c>
    </row>
    <row r="827" ht="13.8" spans="1:7">
      <c r="A827" s="1" t="s">
        <v>6</v>
      </c>
      <c r="B827" s="2"/>
      <c r="C827">
        <f t="shared" si="0"/>
        <v>0</v>
      </c>
      <c r="D827">
        <f t="shared" si="1"/>
        <v>0</v>
      </c>
      <c r="E827">
        <f t="shared" si="2"/>
        <v>0</v>
      </c>
      <c r="F827" s="3">
        <f t="shared" si="3"/>
        <v>0</v>
      </c>
      <c r="G827" s="3">
        <f t="shared" si="4"/>
        <v>0</v>
      </c>
    </row>
    <row r="828" ht="39.6" spans="1:7">
      <c r="A828" s="1" t="s">
        <v>3</v>
      </c>
      <c r="B828" s="2" t="s">
        <v>331</v>
      </c>
      <c r="C828" t="e">
        <f t="shared" si="0"/>
        <v>#VALUE!</v>
      </c>
      <c r="D828" t="e">
        <f t="shared" si="1"/>
        <v>#VALUE!</v>
      </c>
      <c r="E828" t="e">
        <f t="shared" si="2"/>
        <v>#VALUE!</v>
      </c>
      <c r="F828" s="3" t="e">
        <f t="shared" si="3"/>
        <v>#VALUE!</v>
      </c>
      <c r="G828" s="3" t="e">
        <f t="shared" si="4"/>
        <v>#VALUE!</v>
      </c>
    </row>
    <row r="829" ht="13.8" spans="1:7">
      <c r="A829" s="1" t="s">
        <v>6</v>
      </c>
      <c r="B829" s="2"/>
      <c r="C829">
        <f t="shared" si="0"/>
        <v>0</v>
      </c>
      <c r="D829">
        <f t="shared" si="1"/>
        <v>0</v>
      </c>
      <c r="E829">
        <f t="shared" si="2"/>
        <v>0</v>
      </c>
      <c r="F829" s="3">
        <f t="shared" si="3"/>
        <v>0</v>
      </c>
      <c r="G829" s="3">
        <f t="shared" si="4"/>
        <v>0</v>
      </c>
    </row>
    <row r="830" ht="26.4" spans="1:7">
      <c r="A830" s="1" t="s">
        <v>3</v>
      </c>
      <c r="B830" s="2" t="s">
        <v>332</v>
      </c>
      <c r="C830" t="e">
        <f t="shared" si="0"/>
        <v>#VALUE!</v>
      </c>
      <c r="D830" t="e">
        <f t="shared" si="1"/>
        <v>#VALUE!</v>
      </c>
      <c r="E830" t="e">
        <f t="shared" si="2"/>
        <v>#VALUE!</v>
      </c>
      <c r="F830" s="3" t="e">
        <f t="shared" si="3"/>
        <v>#VALUE!</v>
      </c>
      <c r="G830" s="3" t="e">
        <f t="shared" si="4"/>
        <v>#VALUE!</v>
      </c>
    </row>
    <row r="831" ht="13.8" spans="1:7">
      <c r="A831" s="1" t="s">
        <v>6</v>
      </c>
      <c r="B831" s="2"/>
      <c r="C831">
        <f t="shared" si="0"/>
        <v>0</v>
      </c>
      <c r="D831">
        <f t="shared" si="1"/>
        <v>0</v>
      </c>
      <c r="E831">
        <f t="shared" si="2"/>
        <v>0</v>
      </c>
      <c r="F831" s="3">
        <f t="shared" si="3"/>
        <v>0</v>
      </c>
      <c r="G831" s="3">
        <f t="shared" si="4"/>
        <v>0</v>
      </c>
    </row>
    <row r="832" ht="26.4" spans="1:7">
      <c r="A832" s="1" t="s">
        <v>3</v>
      </c>
      <c r="B832" s="2" t="s">
        <v>333</v>
      </c>
      <c r="C832" t="e">
        <f t="shared" si="0"/>
        <v>#VALUE!</v>
      </c>
      <c r="D832" t="e">
        <f t="shared" si="1"/>
        <v>#VALUE!</v>
      </c>
      <c r="E832" t="e">
        <f t="shared" si="2"/>
        <v>#VALUE!</v>
      </c>
      <c r="F832" s="3" t="e">
        <f t="shared" si="3"/>
        <v>#VALUE!</v>
      </c>
      <c r="G832" s="3" t="e">
        <f t="shared" si="4"/>
        <v>#VALUE!</v>
      </c>
    </row>
    <row r="833" ht="13.8" spans="1:7">
      <c r="A833" s="1" t="s">
        <v>6</v>
      </c>
      <c r="B833" s="2"/>
      <c r="C833">
        <f t="shared" si="0"/>
        <v>0</v>
      </c>
      <c r="D833">
        <f t="shared" si="1"/>
        <v>0</v>
      </c>
      <c r="E833">
        <f t="shared" si="2"/>
        <v>0</v>
      </c>
      <c r="F833" s="3">
        <f t="shared" si="3"/>
        <v>0</v>
      </c>
      <c r="G833" s="3">
        <f t="shared" si="4"/>
        <v>0</v>
      </c>
    </row>
    <row r="834" ht="26.4" spans="1:7">
      <c r="A834" s="1" t="s">
        <v>3</v>
      </c>
      <c r="B834" s="2" t="s">
        <v>334</v>
      </c>
      <c r="C834" t="e">
        <f t="shared" si="0"/>
        <v>#VALUE!</v>
      </c>
      <c r="D834" t="e">
        <f t="shared" si="1"/>
        <v>#VALUE!</v>
      </c>
      <c r="E834" t="e">
        <f t="shared" si="2"/>
        <v>#VALUE!</v>
      </c>
      <c r="F834" s="3" t="e">
        <f t="shared" si="3"/>
        <v>#VALUE!</v>
      </c>
      <c r="G834" s="3" t="e">
        <f t="shared" si="4"/>
        <v>#VALUE!</v>
      </c>
    </row>
    <row r="835" ht="13.8" spans="1:7">
      <c r="A835" s="1" t="s">
        <v>6</v>
      </c>
      <c r="B835" s="2"/>
      <c r="C835">
        <f t="shared" si="0"/>
        <v>0</v>
      </c>
      <c r="D835">
        <f t="shared" si="1"/>
        <v>0</v>
      </c>
      <c r="E835">
        <f t="shared" si="2"/>
        <v>0</v>
      </c>
      <c r="F835" s="3">
        <f t="shared" si="3"/>
        <v>0</v>
      </c>
      <c r="G835" s="3">
        <f t="shared" si="4"/>
        <v>0</v>
      </c>
    </row>
    <row r="836" ht="39.6" spans="1:7">
      <c r="A836" s="1" t="s">
        <v>3</v>
      </c>
      <c r="B836" s="2" t="s">
        <v>55</v>
      </c>
      <c r="C836" t="e">
        <f t="shared" si="0"/>
        <v>#VALUE!</v>
      </c>
      <c r="D836" t="e">
        <f t="shared" si="1"/>
        <v>#VALUE!</v>
      </c>
      <c r="E836" t="e">
        <f t="shared" si="2"/>
        <v>#VALUE!</v>
      </c>
      <c r="F836" s="3">
        <f t="shared" si="3"/>
        <v>11</v>
      </c>
      <c r="G836" s="3" t="e">
        <f t="shared" si="4"/>
        <v>#VALUE!</v>
      </c>
    </row>
    <row r="837" ht="13.8" spans="1:7">
      <c r="A837" s="1" t="s">
        <v>6</v>
      </c>
      <c r="B837" s="2"/>
      <c r="C837">
        <f t="shared" si="0"/>
        <v>0</v>
      </c>
      <c r="D837">
        <f t="shared" si="1"/>
        <v>0</v>
      </c>
      <c r="E837">
        <f t="shared" si="2"/>
        <v>0</v>
      </c>
      <c r="F837" s="3">
        <f t="shared" si="3"/>
        <v>0</v>
      </c>
      <c r="G837" s="3">
        <f t="shared" si="4"/>
        <v>0</v>
      </c>
    </row>
    <row r="838" ht="26.4" spans="1:7">
      <c r="A838" s="1" t="s">
        <v>3</v>
      </c>
      <c r="B838" s="2" t="s">
        <v>335</v>
      </c>
      <c r="C838" t="e">
        <f t="shared" si="0"/>
        <v>#VALUE!</v>
      </c>
      <c r="D838" t="e">
        <f t="shared" si="1"/>
        <v>#VALUE!</v>
      </c>
      <c r="E838" t="e">
        <f t="shared" si="2"/>
        <v>#VALUE!</v>
      </c>
      <c r="F838" s="3" t="e">
        <f t="shared" si="3"/>
        <v>#VALUE!</v>
      </c>
      <c r="G838" s="3" t="e">
        <f t="shared" si="4"/>
        <v>#VALUE!</v>
      </c>
    </row>
    <row r="839" ht="13.8" spans="1:7">
      <c r="A839" s="1" t="s">
        <v>6</v>
      </c>
      <c r="B839" s="2"/>
      <c r="C839">
        <f t="shared" si="0"/>
        <v>0</v>
      </c>
      <c r="D839">
        <f t="shared" si="1"/>
        <v>0</v>
      </c>
      <c r="E839">
        <f t="shared" si="2"/>
        <v>0</v>
      </c>
      <c r="F839" s="3">
        <f t="shared" si="3"/>
        <v>0</v>
      </c>
      <c r="G839" s="3">
        <f t="shared" si="4"/>
        <v>0</v>
      </c>
    </row>
    <row r="840" ht="39.6" spans="1:7">
      <c r="A840" s="1" t="s">
        <v>3</v>
      </c>
      <c r="B840" s="2" t="s">
        <v>336</v>
      </c>
      <c r="C840">
        <f t="shared" si="0"/>
        <v>10</v>
      </c>
      <c r="D840" t="e">
        <f t="shared" si="1"/>
        <v>#VALUE!</v>
      </c>
      <c r="E840" t="e">
        <f t="shared" si="2"/>
        <v>#VALUE!</v>
      </c>
      <c r="F840" s="3" t="e">
        <f t="shared" si="3"/>
        <v>#VALUE!</v>
      </c>
      <c r="G840" s="3" t="e">
        <f t="shared" si="4"/>
        <v>#VALUE!</v>
      </c>
    </row>
    <row r="841" ht="13.8" spans="1:7">
      <c r="A841" s="1" t="s">
        <v>6</v>
      </c>
      <c r="B841" s="2"/>
      <c r="C841">
        <f t="shared" si="0"/>
        <v>0</v>
      </c>
      <c r="D841">
        <f t="shared" si="1"/>
        <v>0</v>
      </c>
      <c r="E841">
        <f t="shared" si="2"/>
        <v>0</v>
      </c>
      <c r="F841" s="3">
        <f t="shared" si="3"/>
        <v>0</v>
      </c>
      <c r="G841" s="3">
        <f t="shared" si="4"/>
        <v>0</v>
      </c>
    </row>
    <row r="842" ht="39.6" spans="1:7">
      <c r="A842" s="1" t="s">
        <v>3</v>
      </c>
      <c r="B842" s="2" t="s">
        <v>337</v>
      </c>
      <c r="C842" t="e">
        <f t="shared" si="0"/>
        <v>#VALUE!</v>
      </c>
      <c r="D842">
        <f t="shared" si="1"/>
        <v>10</v>
      </c>
      <c r="E842" t="e">
        <f t="shared" si="2"/>
        <v>#VALUE!</v>
      </c>
      <c r="F842" s="3" t="e">
        <f t="shared" si="3"/>
        <v>#VALUE!</v>
      </c>
      <c r="G842" s="3" t="e">
        <f t="shared" si="4"/>
        <v>#VALUE!</v>
      </c>
    </row>
    <row r="843" ht="13.8" spans="1:7">
      <c r="A843" s="1" t="s">
        <v>6</v>
      </c>
      <c r="B843" s="2"/>
      <c r="C843">
        <f t="shared" si="0"/>
        <v>0</v>
      </c>
      <c r="D843">
        <f t="shared" si="1"/>
        <v>0</v>
      </c>
      <c r="E843">
        <f t="shared" si="2"/>
        <v>0</v>
      </c>
      <c r="F843" s="3">
        <f t="shared" si="3"/>
        <v>0</v>
      </c>
      <c r="G843" s="3">
        <f t="shared" si="4"/>
        <v>0</v>
      </c>
    </row>
    <row r="844" ht="79.2" spans="1:7">
      <c r="A844" s="1" t="s">
        <v>3</v>
      </c>
      <c r="B844" s="2" t="s">
        <v>338</v>
      </c>
      <c r="C844" t="e">
        <f t="shared" si="0"/>
        <v>#VALUE!</v>
      </c>
      <c r="D844">
        <f t="shared" si="1"/>
        <v>1</v>
      </c>
      <c r="E844" t="e">
        <f t="shared" si="2"/>
        <v>#VALUE!</v>
      </c>
      <c r="F844" s="3" t="e">
        <f t="shared" si="3"/>
        <v>#VALUE!</v>
      </c>
      <c r="G844" s="3" t="e">
        <f t="shared" si="4"/>
        <v>#VALUE!</v>
      </c>
    </row>
    <row r="845" ht="13.8" spans="1:7">
      <c r="A845" s="1" t="s">
        <v>6</v>
      </c>
      <c r="B845" s="2"/>
      <c r="C845">
        <f t="shared" si="0"/>
        <v>0</v>
      </c>
      <c r="D845">
        <f t="shared" si="1"/>
        <v>0</v>
      </c>
      <c r="E845">
        <f t="shared" si="2"/>
        <v>0</v>
      </c>
      <c r="F845" s="3">
        <f t="shared" si="3"/>
        <v>0</v>
      </c>
      <c r="G845" s="3">
        <f t="shared" si="4"/>
        <v>0</v>
      </c>
    </row>
    <row r="846" ht="39.6" spans="1:7">
      <c r="A846" s="1" t="s">
        <v>3</v>
      </c>
      <c r="B846" s="2" t="s">
        <v>339</v>
      </c>
      <c r="C846" t="e">
        <f t="shared" si="0"/>
        <v>#VALUE!</v>
      </c>
      <c r="D846" t="e">
        <f t="shared" si="1"/>
        <v>#VALUE!</v>
      </c>
      <c r="E846" t="e">
        <f t="shared" si="2"/>
        <v>#VALUE!</v>
      </c>
      <c r="F846" s="3" t="e">
        <f t="shared" si="3"/>
        <v>#VALUE!</v>
      </c>
      <c r="G846" s="3" t="e">
        <f t="shared" si="4"/>
        <v>#VALUE!</v>
      </c>
    </row>
    <row r="847" ht="13.8" spans="1:7">
      <c r="A847" s="1" t="s">
        <v>6</v>
      </c>
      <c r="B847" s="2"/>
      <c r="C847">
        <f t="shared" si="0"/>
        <v>0</v>
      </c>
      <c r="D847">
        <f t="shared" si="1"/>
        <v>0</v>
      </c>
      <c r="E847">
        <f t="shared" si="2"/>
        <v>0</v>
      </c>
      <c r="F847" s="3">
        <f t="shared" si="3"/>
        <v>0</v>
      </c>
      <c r="G847" s="3">
        <f t="shared" si="4"/>
        <v>0</v>
      </c>
    </row>
    <row r="848" ht="52.8" spans="1:7">
      <c r="A848" s="1" t="s">
        <v>3</v>
      </c>
      <c r="B848" s="2" t="s">
        <v>340</v>
      </c>
      <c r="C848" t="e">
        <f t="shared" si="0"/>
        <v>#VALUE!</v>
      </c>
      <c r="D848" t="e">
        <f t="shared" si="1"/>
        <v>#VALUE!</v>
      </c>
      <c r="E848" t="e">
        <f t="shared" si="2"/>
        <v>#VALUE!</v>
      </c>
      <c r="F848" s="3" t="e">
        <f t="shared" si="3"/>
        <v>#VALUE!</v>
      </c>
      <c r="G848" s="3" t="e">
        <f t="shared" si="4"/>
        <v>#VALUE!</v>
      </c>
    </row>
    <row r="849" ht="13.8" spans="1:7">
      <c r="A849" s="1" t="s">
        <v>6</v>
      </c>
      <c r="B849" s="2"/>
      <c r="C849">
        <f t="shared" si="0"/>
        <v>0</v>
      </c>
      <c r="D849">
        <f t="shared" si="1"/>
        <v>0</v>
      </c>
      <c r="E849">
        <f t="shared" si="2"/>
        <v>0</v>
      </c>
      <c r="F849" s="3">
        <f t="shared" si="3"/>
        <v>0</v>
      </c>
      <c r="G849" s="3">
        <f t="shared" si="4"/>
        <v>0</v>
      </c>
    </row>
    <row r="850" ht="39.6" spans="1:7">
      <c r="A850" s="1" t="s">
        <v>3</v>
      </c>
      <c r="B850" s="2" t="s">
        <v>55</v>
      </c>
      <c r="C850" t="e">
        <f t="shared" si="0"/>
        <v>#VALUE!</v>
      </c>
      <c r="D850" t="e">
        <f t="shared" si="1"/>
        <v>#VALUE!</v>
      </c>
      <c r="E850" t="e">
        <f t="shared" si="2"/>
        <v>#VALUE!</v>
      </c>
      <c r="F850" s="3">
        <f t="shared" si="3"/>
        <v>11</v>
      </c>
      <c r="G850" s="3" t="e">
        <f t="shared" si="4"/>
        <v>#VALUE!</v>
      </c>
    </row>
    <row r="851" ht="13.8" spans="1:7">
      <c r="A851" s="1" t="s">
        <v>6</v>
      </c>
      <c r="B851" s="2"/>
      <c r="C851">
        <f t="shared" si="0"/>
        <v>0</v>
      </c>
      <c r="D851">
        <f t="shared" si="1"/>
        <v>0</v>
      </c>
      <c r="E851">
        <f t="shared" si="2"/>
        <v>0</v>
      </c>
      <c r="F851" s="3">
        <f t="shared" si="3"/>
        <v>0</v>
      </c>
      <c r="G851" s="3">
        <f t="shared" si="4"/>
        <v>0</v>
      </c>
    </row>
    <row r="852" ht="26.4" spans="1:7">
      <c r="A852" s="1" t="s">
        <v>3</v>
      </c>
      <c r="B852" s="2" t="s">
        <v>341</v>
      </c>
      <c r="C852" t="e">
        <f t="shared" si="0"/>
        <v>#VALUE!</v>
      </c>
      <c r="D852" t="e">
        <f t="shared" si="1"/>
        <v>#VALUE!</v>
      </c>
      <c r="E852" t="e">
        <f t="shared" si="2"/>
        <v>#VALUE!</v>
      </c>
      <c r="F852" s="3" t="e">
        <f t="shared" si="3"/>
        <v>#VALUE!</v>
      </c>
      <c r="G852" s="3" t="e">
        <f t="shared" si="4"/>
        <v>#VALUE!</v>
      </c>
    </row>
    <row r="853" ht="13.8" spans="1:7">
      <c r="A853" s="1" t="s">
        <v>6</v>
      </c>
      <c r="B853" s="2"/>
      <c r="C853">
        <f t="shared" si="0"/>
        <v>0</v>
      </c>
      <c r="D853">
        <f t="shared" si="1"/>
        <v>0</v>
      </c>
      <c r="E853">
        <f t="shared" si="2"/>
        <v>0</v>
      </c>
      <c r="F853" s="3">
        <f t="shared" si="3"/>
        <v>0</v>
      </c>
      <c r="G853" s="3">
        <f t="shared" si="4"/>
        <v>0</v>
      </c>
    </row>
    <row r="854" ht="13.8" spans="1:7">
      <c r="A854" s="1" t="s">
        <v>6</v>
      </c>
      <c r="B854" s="2"/>
      <c r="C854">
        <f t="shared" si="0"/>
        <v>0</v>
      </c>
      <c r="D854">
        <f t="shared" si="1"/>
        <v>0</v>
      </c>
      <c r="E854">
        <f t="shared" si="2"/>
        <v>0</v>
      </c>
      <c r="F854" s="3">
        <f t="shared" si="3"/>
        <v>0</v>
      </c>
      <c r="G854" s="3">
        <f t="shared" si="4"/>
        <v>0</v>
      </c>
    </row>
    <row r="855" ht="39.6" spans="1:7">
      <c r="A855" s="1" t="s">
        <v>3</v>
      </c>
      <c r="B855" s="2" t="s">
        <v>89</v>
      </c>
      <c r="C855" t="e">
        <f t="shared" si="0"/>
        <v>#VALUE!</v>
      </c>
      <c r="D855" t="e">
        <f t="shared" si="1"/>
        <v>#VALUE!</v>
      </c>
      <c r="E855" t="e">
        <f t="shared" si="2"/>
        <v>#VALUE!</v>
      </c>
      <c r="F855" s="3" t="e">
        <f t="shared" si="3"/>
        <v>#VALUE!</v>
      </c>
      <c r="G855" s="3" t="e">
        <f t="shared" si="4"/>
        <v>#VALUE!</v>
      </c>
    </row>
    <row r="856" ht="13.8" spans="1:7">
      <c r="A856" s="1" t="s">
        <v>6</v>
      </c>
      <c r="B856" s="2"/>
      <c r="C856">
        <f t="shared" si="0"/>
        <v>0</v>
      </c>
      <c r="D856">
        <f t="shared" si="1"/>
        <v>0</v>
      </c>
      <c r="E856">
        <f t="shared" si="2"/>
        <v>0</v>
      </c>
      <c r="F856" s="3">
        <f t="shared" si="3"/>
        <v>0</v>
      </c>
      <c r="G856" s="3">
        <f t="shared" si="4"/>
        <v>0</v>
      </c>
    </row>
    <row r="857" ht="26.4" spans="1:7">
      <c r="A857" s="1" t="s">
        <v>3</v>
      </c>
      <c r="B857" s="2" t="s">
        <v>70</v>
      </c>
      <c r="C857" t="e">
        <f t="shared" si="0"/>
        <v>#VALUE!</v>
      </c>
      <c r="D857" t="e">
        <f t="shared" si="1"/>
        <v>#VALUE!</v>
      </c>
      <c r="E857" t="e">
        <f t="shared" si="2"/>
        <v>#VALUE!</v>
      </c>
      <c r="F857" s="3" t="e">
        <f t="shared" si="3"/>
        <v>#VALUE!</v>
      </c>
      <c r="G857" s="3" t="e">
        <f t="shared" si="4"/>
        <v>#VALUE!</v>
      </c>
    </row>
    <row r="858" ht="13.8" spans="1:7">
      <c r="A858" s="1" t="s">
        <v>6</v>
      </c>
      <c r="B858" s="2"/>
      <c r="C858">
        <f t="shared" si="0"/>
        <v>0</v>
      </c>
      <c r="D858">
        <f t="shared" si="1"/>
        <v>0</v>
      </c>
      <c r="E858">
        <f t="shared" si="2"/>
        <v>0</v>
      </c>
      <c r="F858" s="3">
        <f t="shared" si="3"/>
        <v>0</v>
      </c>
      <c r="G858" s="3">
        <f t="shared" si="4"/>
        <v>0</v>
      </c>
    </row>
    <row r="859" ht="52.8" spans="1:7">
      <c r="A859" s="1" t="s">
        <v>3</v>
      </c>
      <c r="B859" s="2" t="s">
        <v>342</v>
      </c>
      <c r="C859" t="e">
        <f t="shared" si="0"/>
        <v>#VALUE!</v>
      </c>
      <c r="D859" t="e">
        <f t="shared" si="1"/>
        <v>#VALUE!</v>
      </c>
      <c r="E859" t="e">
        <f t="shared" si="2"/>
        <v>#VALUE!</v>
      </c>
      <c r="F859" s="3" t="e">
        <f t="shared" si="3"/>
        <v>#VALUE!</v>
      </c>
      <c r="G859" s="3" t="e">
        <f t="shared" si="4"/>
        <v>#VALUE!</v>
      </c>
    </row>
    <row r="860" ht="13.8" spans="1:7">
      <c r="A860" s="1" t="s">
        <v>6</v>
      </c>
      <c r="B860" s="2"/>
      <c r="C860">
        <f t="shared" si="0"/>
        <v>0</v>
      </c>
      <c r="D860">
        <f t="shared" si="1"/>
        <v>0</v>
      </c>
      <c r="E860">
        <f t="shared" si="2"/>
        <v>0</v>
      </c>
      <c r="F860" s="3">
        <f t="shared" si="3"/>
        <v>0</v>
      </c>
      <c r="G860" s="3">
        <f t="shared" si="4"/>
        <v>0</v>
      </c>
    </row>
    <row r="861" ht="39.6" spans="1:7">
      <c r="A861" s="1" t="s">
        <v>3</v>
      </c>
      <c r="B861" s="2" t="s">
        <v>343</v>
      </c>
      <c r="C861" t="e">
        <f t="shared" si="0"/>
        <v>#VALUE!</v>
      </c>
      <c r="D861" t="e">
        <f t="shared" si="1"/>
        <v>#VALUE!</v>
      </c>
      <c r="E861" t="e">
        <f t="shared" si="2"/>
        <v>#VALUE!</v>
      </c>
      <c r="F861" s="3" t="e">
        <f t="shared" si="3"/>
        <v>#VALUE!</v>
      </c>
      <c r="G861" s="3" t="e">
        <f t="shared" si="4"/>
        <v>#VALUE!</v>
      </c>
    </row>
    <row r="862" ht="13.8" spans="1:7">
      <c r="A862" s="1" t="s">
        <v>6</v>
      </c>
      <c r="B862" s="2"/>
      <c r="C862">
        <f t="shared" si="0"/>
        <v>0</v>
      </c>
      <c r="D862">
        <f t="shared" si="1"/>
        <v>0</v>
      </c>
      <c r="E862">
        <f t="shared" si="2"/>
        <v>0</v>
      </c>
      <c r="F862" s="3">
        <f t="shared" si="3"/>
        <v>0</v>
      </c>
      <c r="G862" s="3">
        <f t="shared" si="4"/>
        <v>0</v>
      </c>
    </row>
    <row r="863" ht="79.2" spans="1:7">
      <c r="A863" s="1" t="s">
        <v>3</v>
      </c>
      <c r="B863" s="2" t="s">
        <v>344</v>
      </c>
      <c r="C863" t="e">
        <f t="shared" si="0"/>
        <v>#VALUE!</v>
      </c>
      <c r="D863" t="e">
        <f t="shared" si="1"/>
        <v>#VALUE!</v>
      </c>
      <c r="E863" t="e">
        <f t="shared" si="2"/>
        <v>#VALUE!</v>
      </c>
      <c r="F863" s="3" t="e">
        <f t="shared" si="3"/>
        <v>#VALUE!</v>
      </c>
      <c r="G863" s="3" t="e">
        <f t="shared" si="4"/>
        <v>#VALUE!</v>
      </c>
    </row>
    <row r="864" ht="13.8" spans="1:7">
      <c r="A864" s="1" t="s">
        <v>6</v>
      </c>
      <c r="B864" s="2"/>
      <c r="C864">
        <f t="shared" si="0"/>
        <v>0</v>
      </c>
      <c r="D864">
        <f t="shared" si="1"/>
        <v>0</v>
      </c>
      <c r="E864">
        <f t="shared" si="2"/>
        <v>0</v>
      </c>
      <c r="F864" s="3">
        <f t="shared" si="3"/>
        <v>0</v>
      </c>
      <c r="G864" s="3">
        <f t="shared" si="4"/>
        <v>0</v>
      </c>
    </row>
    <row r="865" ht="39.6" spans="1:7">
      <c r="A865" s="1" t="s">
        <v>3</v>
      </c>
      <c r="B865" s="2" t="s">
        <v>55</v>
      </c>
      <c r="C865" t="e">
        <f t="shared" si="0"/>
        <v>#VALUE!</v>
      </c>
      <c r="D865" t="e">
        <f t="shared" si="1"/>
        <v>#VALUE!</v>
      </c>
      <c r="E865" t="e">
        <f t="shared" si="2"/>
        <v>#VALUE!</v>
      </c>
      <c r="F865" s="3">
        <f t="shared" si="3"/>
        <v>11</v>
      </c>
      <c r="G865" s="3" t="e">
        <f t="shared" si="4"/>
        <v>#VALUE!</v>
      </c>
    </row>
    <row r="866" ht="13.8" spans="1:7">
      <c r="A866" s="1" t="s">
        <v>6</v>
      </c>
      <c r="B866" s="2"/>
      <c r="C866">
        <f t="shared" si="0"/>
        <v>0</v>
      </c>
      <c r="D866">
        <f t="shared" si="1"/>
        <v>0</v>
      </c>
      <c r="E866">
        <f t="shared" si="2"/>
        <v>0</v>
      </c>
      <c r="F866" s="3">
        <f t="shared" si="3"/>
        <v>0</v>
      </c>
      <c r="G866" s="3">
        <f t="shared" si="4"/>
        <v>0</v>
      </c>
    </row>
    <row r="867" ht="39.6" spans="1:7">
      <c r="A867" s="1" t="s">
        <v>3</v>
      </c>
      <c r="B867" s="2" t="s">
        <v>55</v>
      </c>
      <c r="C867" t="e">
        <f t="shared" si="0"/>
        <v>#VALUE!</v>
      </c>
      <c r="D867" t="e">
        <f t="shared" si="1"/>
        <v>#VALUE!</v>
      </c>
      <c r="E867" t="e">
        <f t="shared" si="2"/>
        <v>#VALUE!</v>
      </c>
      <c r="F867" s="3">
        <f t="shared" si="3"/>
        <v>11</v>
      </c>
      <c r="G867" s="3" t="e">
        <f t="shared" si="4"/>
        <v>#VALUE!</v>
      </c>
    </row>
    <row r="868" ht="13.8" spans="1:7">
      <c r="A868" s="1" t="s">
        <v>6</v>
      </c>
      <c r="B868" s="2"/>
      <c r="C868">
        <f t="shared" si="0"/>
        <v>0</v>
      </c>
      <c r="D868">
        <f t="shared" si="1"/>
        <v>0</v>
      </c>
      <c r="E868">
        <f t="shared" si="2"/>
        <v>0</v>
      </c>
      <c r="F868" s="3">
        <f t="shared" si="3"/>
        <v>0</v>
      </c>
      <c r="G868" s="3">
        <f t="shared" si="4"/>
        <v>0</v>
      </c>
    </row>
    <row r="869" ht="52.8" spans="1:7">
      <c r="A869" s="1" t="s">
        <v>3</v>
      </c>
      <c r="B869" s="2" t="s">
        <v>101</v>
      </c>
      <c r="C869" t="e">
        <f t="shared" si="0"/>
        <v>#VALUE!</v>
      </c>
      <c r="D869">
        <f t="shared" si="1"/>
        <v>5</v>
      </c>
      <c r="E869" t="e">
        <f t="shared" si="2"/>
        <v>#VALUE!</v>
      </c>
      <c r="F869" s="3" t="e">
        <f t="shared" si="3"/>
        <v>#VALUE!</v>
      </c>
      <c r="G869" s="3" t="e">
        <f t="shared" si="4"/>
        <v>#VALUE!</v>
      </c>
    </row>
    <row r="870" ht="13.8" spans="1:7">
      <c r="A870" s="1" t="s">
        <v>6</v>
      </c>
      <c r="B870" s="2"/>
      <c r="C870">
        <f t="shared" si="0"/>
        <v>0</v>
      </c>
      <c r="D870">
        <f t="shared" si="1"/>
        <v>0</v>
      </c>
      <c r="E870">
        <f t="shared" si="2"/>
        <v>0</v>
      </c>
      <c r="F870" s="3">
        <f t="shared" si="3"/>
        <v>0</v>
      </c>
      <c r="G870" s="3">
        <f t="shared" si="4"/>
        <v>0</v>
      </c>
    </row>
    <row r="871" ht="39.6" spans="1:7">
      <c r="A871" s="1" t="s">
        <v>3</v>
      </c>
      <c r="B871" s="2" t="s">
        <v>55</v>
      </c>
      <c r="C871" t="e">
        <f t="shared" si="0"/>
        <v>#VALUE!</v>
      </c>
      <c r="D871" t="e">
        <f t="shared" si="1"/>
        <v>#VALUE!</v>
      </c>
      <c r="E871" t="e">
        <f t="shared" si="2"/>
        <v>#VALUE!</v>
      </c>
      <c r="F871" s="3">
        <f t="shared" si="3"/>
        <v>11</v>
      </c>
      <c r="G871" s="3" t="e">
        <f t="shared" si="4"/>
        <v>#VALUE!</v>
      </c>
    </row>
    <row r="872" ht="13.8" spans="1:7">
      <c r="A872" s="1" t="s">
        <v>6</v>
      </c>
      <c r="B872" s="2"/>
      <c r="C872">
        <f t="shared" si="0"/>
        <v>0</v>
      </c>
      <c r="D872">
        <f t="shared" si="1"/>
        <v>0</v>
      </c>
      <c r="E872">
        <f t="shared" si="2"/>
        <v>0</v>
      </c>
      <c r="F872" s="3">
        <f t="shared" si="3"/>
        <v>0</v>
      </c>
      <c r="G872" s="3">
        <f t="shared" si="4"/>
        <v>0</v>
      </c>
    </row>
    <row r="873" ht="39.6" spans="1:7">
      <c r="A873" s="1" t="s">
        <v>3</v>
      </c>
      <c r="B873" s="2" t="s">
        <v>55</v>
      </c>
      <c r="C873" t="e">
        <f t="shared" si="0"/>
        <v>#VALUE!</v>
      </c>
      <c r="D873" t="e">
        <f t="shared" si="1"/>
        <v>#VALUE!</v>
      </c>
      <c r="E873" t="e">
        <f t="shared" si="2"/>
        <v>#VALUE!</v>
      </c>
      <c r="F873" s="3">
        <f t="shared" si="3"/>
        <v>11</v>
      </c>
      <c r="G873" s="3" t="e">
        <f t="shared" si="4"/>
        <v>#VALUE!</v>
      </c>
    </row>
    <row r="874" ht="13.8" spans="1:7">
      <c r="A874" s="1" t="s">
        <v>6</v>
      </c>
      <c r="B874" s="2"/>
      <c r="C874">
        <f t="shared" si="0"/>
        <v>0</v>
      </c>
      <c r="D874">
        <f t="shared" si="1"/>
        <v>0</v>
      </c>
      <c r="E874">
        <f t="shared" si="2"/>
        <v>0</v>
      </c>
      <c r="F874" s="3">
        <f t="shared" si="3"/>
        <v>0</v>
      </c>
      <c r="G874" s="3">
        <f t="shared" si="4"/>
        <v>0</v>
      </c>
    </row>
    <row r="875" ht="26.4" spans="1:7">
      <c r="A875" s="1" t="s">
        <v>3</v>
      </c>
      <c r="B875" s="2" t="s">
        <v>345</v>
      </c>
      <c r="C875" t="e">
        <f t="shared" si="0"/>
        <v>#VALUE!</v>
      </c>
      <c r="D875" t="e">
        <f t="shared" si="1"/>
        <v>#VALUE!</v>
      </c>
      <c r="E875" t="e">
        <f t="shared" si="2"/>
        <v>#VALUE!</v>
      </c>
      <c r="F875" s="3" t="e">
        <f t="shared" si="3"/>
        <v>#VALUE!</v>
      </c>
      <c r="G875" s="3" t="e">
        <f t="shared" si="4"/>
        <v>#VALUE!</v>
      </c>
    </row>
    <row r="876" ht="13.8" spans="1:7">
      <c r="A876" s="1" t="s">
        <v>6</v>
      </c>
      <c r="B876" s="2"/>
      <c r="C876">
        <f t="shared" si="0"/>
        <v>0</v>
      </c>
      <c r="D876">
        <f t="shared" si="1"/>
        <v>0</v>
      </c>
      <c r="E876">
        <f t="shared" si="2"/>
        <v>0</v>
      </c>
      <c r="F876" s="3">
        <f t="shared" si="3"/>
        <v>0</v>
      </c>
      <c r="G876" s="3">
        <f t="shared" si="4"/>
        <v>0</v>
      </c>
    </row>
    <row r="877" ht="39.6" spans="1:7">
      <c r="A877" s="1" t="s">
        <v>3</v>
      </c>
      <c r="B877" s="2" t="s">
        <v>55</v>
      </c>
      <c r="C877" t="e">
        <f t="shared" si="0"/>
        <v>#VALUE!</v>
      </c>
      <c r="D877" t="e">
        <f t="shared" si="1"/>
        <v>#VALUE!</v>
      </c>
      <c r="E877" t="e">
        <f t="shared" si="2"/>
        <v>#VALUE!</v>
      </c>
      <c r="F877" s="3">
        <f t="shared" si="3"/>
        <v>11</v>
      </c>
      <c r="G877" s="3" t="e">
        <f t="shared" si="4"/>
        <v>#VALUE!</v>
      </c>
    </row>
    <row r="878" ht="13.8" spans="1:7">
      <c r="A878" s="1" t="s">
        <v>6</v>
      </c>
      <c r="B878" s="2"/>
      <c r="C878">
        <f t="shared" si="0"/>
        <v>0</v>
      </c>
      <c r="D878">
        <f t="shared" si="1"/>
        <v>0</v>
      </c>
      <c r="E878">
        <f t="shared" si="2"/>
        <v>0</v>
      </c>
      <c r="F878" s="3">
        <f t="shared" si="3"/>
        <v>0</v>
      </c>
      <c r="G878" s="3">
        <f t="shared" si="4"/>
        <v>0</v>
      </c>
    </row>
    <row r="879" ht="39.6" spans="1:7">
      <c r="A879" s="1" t="s">
        <v>3</v>
      </c>
      <c r="B879" s="2" t="s">
        <v>55</v>
      </c>
      <c r="C879" t="e">
        <f t="shared" si="0"/>
        <v>#VALUE!</v>
      </c>
      <c r="D879" t="e">
        <f t="shared" si="1"/>
        <v>#VALUE!</v>
      </c>
      <c r="E879" t="e">
        <f t="shared" si="2"/>
        <v>#VALUE!</v>
      </c>
      <c r="F879" s="3">
        <f t="shared" si="3"/>
        <v>11</v>
      </c>
      <c r="G879" s="3" t="e">
        <f t="shared" si="4"/>
        <v>#VALUE!</v>
      </c>
    </row>
    <row r="880" ht="13.8" spans="1:7">
      <c r="A880" s="1" t="s">
        <v>6</v>
      </c>
      <c r="B880" s="2"/>
      <c r="C880">
        <f t="shared" si="0"/>
        <v>0</v>
      </c>
      <c r="D880">
        <f t="shared" si="1"/>
        <v>0</v>
      </c>
      <c r="E880">
        <f t="shared" si="2"/>
        <v>0</v>
      </c>
      <c r="F880" s="3">
        <f t="shared" si="3"/>
        <v>0</v>
      </c>
      <c r="G880" s="3">
        <f t="shared" si="4"/>
        <v>0</v>
      </c>
    </row>
    <row r="881" ht="66" spans="1:7">
      <c r="A881" s="1" t="s">
        <v>3</v>
      </c>
      <c r="B881" s="2" t="s">
        <v>346</v>
      </c>
      <c r="C881" t="e">
        <f t="shared" si="0"/>
        <v>#VALUE!</v>
      </c>
      <c r="D881" t="e">
        <f t="shared" si="1"/>
        <v>#VALUE!</v>
      </c>
      <c r="E881" t="e">
        <f t="shared" si="2"/>
        <v>#VALUE!</v>
      </c>
      <c r="F881" s="3" t="e">
        <f t="shared" si="3"/>
        <v>#VALUE!</v>
      </c>
      <c r="G881" s="3" t="e">
        <f t="shared" si="4"/>
        <v>#VALUE!</v>
      </c>
    </row>
    <row r="882" ht="13.8" spans="1:7">
      <c r="A882" s="1" t="s">
        <v>6</v>
      </c>
      <c r="B882" s="2"/>
      <c r="C882">
        <f t="shared" si="0"/>
        <v>0</v>
      </c>
      <c r="D882">
        <f t="shared" si="1"/>
        <v>0</v>
      </c>
      <c r="E882">
        <f t="shared" si="2"/>
        <v>0</v>
      </c>
      <c r="F882" s="3">
        <f t="shared" si="3"/>
        <v>0</v>
      </c>
      <c r="G882" s="3">
        <f t="shared" si="4"/>
        <v>0</v>
      </c>
    </row>
    <row r="883" ht="66" spans="1:7">
      <c r="A883" s="1" t="s">
        <v>3</v>
      </c>
      <c r="B883" s="2" t="s">
        <v>65</v>
      </c>
      <c r="C883" t="e">
        <f t="shared" si="0"/>
        <v>#VALUE!</v>
      </c>
      <c r="D883" t="e">
        <f t="shared" si="1"/>
        <v>#VALUE!</v>
      </c>
      <c r="E883" t="e">
        <f t="shared" si="2"/>
        <v>#VALUE!</v>
      </c>
      <c r="F883" s="3">
        <f t="shared" si="3"/>
        <v>11</v>
      </c>
      <c r="G883" s="3">
        <f t="shared" si="4"/>
        <v>33</v>
      </c>
    </row>
    <row r="884" ht="13.8" spans="1:7">
      <c r="A884" s="1" t="s">
        <v>6</v>
      </c>
      <c r="B884" s="2"/>
      <c r="C884">
        <f t="shared" si="0"/>
        <v>0</v>
      </c>
      <c r="D884">
        <f t="shared" si="1"/>
        <v>0</v>
      </c>
      <c r="E884">
        <f t="shared" si="2"/>
        <v>0</v>
      </c>
      <c r="F884" s="3">
        <f t="shared" si="3"/>
        <v>0</v>
      </c>
      <c r="G884" s="3">
        <f t="shared" si="4"/>
        <v>0</v>
      </c>
    </row>
    <row r="885" ht="26.4" spans="1:7">
      <c r="A885" s="1" t="s">
        <v>3</v>
      </c>
      <c r="B885" s="2" t="s">
        <v>70</v>
      </c>
      <c r="C885" t="e">
        <f t="shared" si="0"/>
        <v>#VALUE!</v>
      </c>
      <c r="D885" t="e">
        <f t="shared" si="1"/>
        <v>#VALUE!</v>
      </c>
      <c r="E885" t="e">
        <f t="shared" si="2"/>
        <v>#VALUE!</v>
      </c>
      <c r="F885" s="3" t="e">
        <f t="shared" si="3"/>
        <v>#VALUE!</v>
      </c>
      <c r="G885" s="3" t="e">
        <f t="shared" si="4"/>
        <v>#VALUE!</v>
      </c>
    </row>
    <row r="886" ht="13.8" spans="1:7">
      <c r="A886" s="1" t="s">
        <v>6</v>
      </c>
      <c r="B886" s="2"/>
      <c r="C886">
        <f t="shared" si="0"/>
        <v>0</v>
      </c>
      <c r="D886">
        <f t="shared" si="1"/>
        <v>0</v>
      </c>
      <c r="E886">
        <f t="shared" si="2"/>
        <v>0</v>
      </c>
      <c r="F886" s="3">
        <f t="shared" si="3"/>
        <v>0</v>
      </c>
      <c r="G886" s="3">
        <f t="shared" si="4"/>
        <v>0</v>
      </c>
    </row>
    <row r="887" ht="39.6" spans="1:7">
      <c r="A887" s="1" t="s">
        <v>3</v>
      </c>
      <c r="B887" s="2" t="s">
        <v>347</v>
      </c>
      <c r="C887" t="e">
        <f t="shared" si="0"/>
        <v>#VALUE!</v>
      </c>
      <c r="D887" t="e">
        <f t="shared" si="1"/>
        <v>#VALUE!</v>
      </c>
      <c r="E887" t="e">
        <f t="shared" si="2"/>
        <v>#VALUE!</v>
      </c>
      <c r="F887" s="3" t="e">
        <f t="shared" si="3"/>
        <v>#VALUE!</v>
      </c>
      <c r="G887" s="3" t="e">
        <f t="shared" si="4"/>
        <v>#VALUE!</v>
      </c>
    </row>
    <row r="888" ht="13.8" spans="1:7">
      <c r="A888" s="1" t="s">
        <v>6</v>
      </c>
      <c r="B888" s="2"/>
      <c r="C888">
        <f t="shared" si="0"/>
        <v>0</v>
      </c>
      <c r="D888">
        <f t="shared" si="1"/>
        <v>0</v>
      </c>
      <c r="E888">
        <f t="shared" si="2"/>
        <v>0</v>
      </c>
      <c r="F888" s="3">
        <f t="shared" si="3"/>
        <v>0</v>
      </c>
      <c r="G888" s="3">
        <f t="shared" si="4"/>
        <v>0</v>
      </c>
    </row>
    <row r="889" ht="26.4" spans="1:7">
      <c r="A889" s="1" t="s">
        <v>3</v>
      </c>
      <c r="B889" s="2" t="s">
        <v>348</v>
      </c>
      <c r="C889" t="e">
        <f t="shared" si="0"/>
        <v>#VALUE!</v>
      </c>
      <c r="D889" t="e">
        <f t="shared" si="1"/>
        <v>#VALUE!</v>
      </c>
      <c r="E889">
        <f t="shared" si="2"/>
        <v>1</v>
      </c>
      <c r="F889" s="3" t="e">
        <f t="shared" si="3"/>
        <v>#VALUE!</v>
      </c>
      <c r="G889" s="3" t="e">
        <f t="shared" si="4"/>
        <v>#VALUE!</v>
      </c>
    </row>
    <row r="890" ht="13.8" spans="1:7">
      <c r="A890" s="1" t="s">
        <v>6</v>
      </c>
      <c r="B890" s="2"/>
      <c r="C890">
        <f t="shared" si="0"/>
        <v>0</v>
      </c>
      <c r="D890">
        <f t="shared" si="1"/>
        <v>0</v>
      </c>
      <c r="E890">
        <f t="shared" si="2"/>
        <v>0</v>
      </c>
      <c r="F890" s="3">
        <f t="shared" si="3"/>
        <v>0</v>
      </c>
      <c r="G890" s="3">
        <f t="shared" si="4"/>
        <v>0</v>
      </c>
    </row>
    <row r="891" ht="26.4" spans="1:7">
      <c r="A891" s="1" t="s">
        <v>3</v>
      </c>
      <c r="B891" s="2" t="s">
        <v>349</v>
      </c>
      <c r="C891" t="e">
        <f t="shared" si="0"/>
        <v>#VALUE!</v>
      </c>
      <c r="D891" t="e">
        <f t="shared" si="1"/>
        <v>#VALUE!</v>
      </c>
      <c r="E891">
        <f t="shared" si="2"/>
        <v>1</v>
      </c>
      <c r="F891" s="3" t="e">
        <f t="shared" si="3"/>
        <v>#VALUE!</v>
      </c>
      <c r="G891" s="3" t="e">
        <f t="shared" si="4"/>
        <v>#VALUE!</v>
      </c>
    </row>
    <row r="892" ht="13.8" spans="1:7">
      <c r="A892" s="1" t="s">
        <v>6</v>
      </c>
      <c r="B892" s="2"/>
      <c r="C892">
        <f t="shared" si="0"/>
        <v>0</v>
      </c>
      <c r="D892">
        <f t="shared" si="1"/>
        <v>0</v>
      </c>
      <c r="E892">
        <f t="shared" si="2"/>
        <v>0</v>
      </c>
      <c r="F892" s="3">
        <f t="shared" si="3"/>
        <v>0</v>
      </c>
      <c r="G892" s="3">
        <f t="shared" si="4"/>
        <v>0</v>
      </c>
    </row>
    <row r="893" ht="39.6" spans="1:7">
      <c r="A893" s="1" t="s">
        <v>3</v>
      </c>
      <c r="B893" s="2" t="s">
        <v>350</v>
      </c>
      <c r="C893" t="e">
        <f t="shared" si="0"/>
        <v>#VALUE!</v>
      </c>
      <c r="D893" t="e">
        <f t="shared" si="1"/>
        <v>#VALUE!</v>
      </c>
      <c r="E893">
        <f t="shared" si="2"/>
        <v>1</v>
      </c>
      <c r="F893" s="3" t="e">
        <f t="shared" si="3"/>
        <v>#VALUE!</v>
      </c>
      <c r="G893" s="3" t="e">
        <f t="shared" si="4"/>
        <v>#VALUE!</v>
      </c>
    </row>
    <row r="894" ht="13.8" spans="1:7">
      <c r="A894" s="1" t="s">
        <v>6</v>
      </c>
      <c r="B894" s="2"/>
      <c r="C894">
        <f t="shared" si="0"/>
        <v>0</v>
      </c>
      <c r="D894">
        <f t="shared" si="1"/>
        <v>0</v>
      </c>
      <c r="E894">
        <f t="shared" si="2"/>
        <v>0</v>
      </c>
      <c r="F894" s="3">
        <f t="shared" si="3"/>
        <v>0</v>
      </c>
      <c r="G894" s="3">
        <f t="shared" si="4"/>
        <v>0</v>
      </c>
    </row>
    <row r="895" ht="26.4" spans="1:7">
      <c r="A895" s="1" t="s">
        <v>3</v>
      </c>
      <c r="B895" s="2" t="s">
        <v>351</v>
      </c>
      <c r="C895" t="e">
        <f t="shared" si="0"/>
        <v>#VALUE!</v>
      </c>
      <c r="D895" t="e">
        <f t="shared" si="1"/>
        <v>#VALUE!</v>
      </c>
      <c r="E895">
        <f t="shared" si="2"/>
        <v>1</v>
      </c>
      <c r="F895" s="3" t="e">
        <f t="shared" si="3"/>
        <v>#VALUE!</v>
      </c>
      <c r="G895" s="3" t="e">
        <f t="shared" si="4"/>
        <v>#VALUE!</v>
      </c>
    </row>
    <row r="896" ht="13.8" spans="1:7">
      <c r="A896" s="1" t="s">
        <v>6</v>
      </c>
      <c r="B896" s="2"/>
      <c r="C896">
        <f t="shared" si="0"/>
        <v>0</v>
      </c>
      <c r="D896">
        <f t="shared" si="1"/>
        <v>0</v>
      </c>
      <c r="E896">
        <f t="shared" si="2"/>
        <v>0</v>
      </c>
      <c r="F896" s="3">
        <f t="shared" si="3"/>
        <v>0</v>
      </c>
      <c r="G896" s="3">
        <f t="shared" si="4"/>
        <v>0</v>
      </c>
    </row>
    <row r="897" ht="26.4" spans="1:7">
      <c r="A897" s="1" t="s">
        <v>3</v>
      </c>
      <c r="B897" s="2" t="s">
        <v>352</v>
      </c>
      <c r="C897" t="e">
        <f t="shared" si="0"/>
        <v>#VALUE!</v>
      </c>
      <c r="D897" t="e">
        <f t="shared" si="1"/>
        <v>#VALUE!</v>
      </c>
      <c r="E897">
        <f t="shared" si="2"/>
        <v>1</v>
      </c>
      <c r="F897" s="3" t="e">
        <f t="shared" si="3"/>
        <v>#VALUE!</v>
      </c>
      <c r="G897" s="3" t="e">
        <f t="shared" si="4"/>
        <v>#VALUE!</v>
      </c>
    </row>
    <row r="898" ht="13.8" spans="1:7">
      <c r="A898" s="1" t="s">
        <v>6</v>
      </c>
      <c r="B898" s="2"/>
      <c r="C898">
        <f t="shared" si="0"/>
        <v>0</v>
      </c>
      <c r="D898">
        <f t="shared" si="1"/>
        <v>0</v>
      </c>
      <c r="E898">
        <f t="shared" si="2"/>
        <v>0</v>
      </c>
      <c r="F898" s="3">
        <f t="shared" si="3"/>
        <v>0</v>
      </c>
      <c r="G898" s="3">
        <f t="shared" si="4"/>
        <v>0</v>
      </c>
    </row>
    <row r="899" ht="26.4" spans="1:7">
      <c r="A899" s="1" t="s">
        <v>3</v>
      </c>
      <c r="B899" s="2" t="s">
        <v>353</v>
      </c>
      <c r="C899" t="e">
        <f t="shared" si="0"/>
        <v>#VALUE!</v>
      </c>
      <c r="D899" t="e">
        <f t="shared" si="1"/>
        <v>#VALUE!</v>
      </c>
      <c r="E899">
        <f t="shared" si="2"/>
        <v>1</v>
      </c>
      <c r="F899" s="3" t="e">
        <f t="shared" si="3"/>
        <v>#VALUE!</v>
      </c>
      <c r="G899" s="3" t="e">
        <f t="shared" si="4"/>
        <v>#VALUE!</v>
      </c>
    </row>
    <row r="900" ht="13.8" spans="1:7">
      <c r="A900" s="1" t="s">
        <v>6</v>
      </c>
      <c r="B900" s="2"/>
      <c r="C900">
        <f t="shared" si="0"/>
        <v>0</v>
      </c>
      <c r="D900">
        <f t="shared" si="1"/>
        <v>0</v>
      </c>
      <c r="E900">
        <f t="shared" si="2"/>
        <v>0</v>
      </c>
      <c r="F900" s="3">
        <f t="shared" si="3"/>
        <v>0</v>
      </c>
      <c r="G900" s="3">
        <f t="shared" si="4"/>
        <v>0</v>
      </c>
    </row>
    <row r="901" ht="26.4" spans="1:7">
      <c r="A901" s="1" t="s">
        <v>3</v>
      </c>
      <c r="B901" s="2" t="s">
        <v>354</v>
      </c>
      <c r="C901" t="e">
        <f t="shared" si="0"/>
        <v>#VALUE!</v>
      </c>
      <c r="D901" t="e">
        <f t="shared" si="1"/>
        <v>#VALUE!</v>
      </c>
      <c r="E901">
        <f t="shared" si="2"/>
        <v>1</v>
      </c>
      <c r="F901" s="3" t="e">
        <f t="shared" si="3"/>
        <v>#VALUE!</v>
      </c>
      <c r="G901" s="3" t="e">
        <f t="shared" si="4"/>
        <v>#VALUE!</v>
      </c>
    </row>
    <row r="902" ht="13.8" spans="1:7">
      <c r="A902" s="1" t="s">
        <v>6</v>
      </c>
      <c r="B902" s="2"/>
      <c r="C902">
        <f t="shared" si="0"/>
        <v>0</v>
      </c>
      <c r="D902">
        <f t="shared" si="1"/>
        <v>0</v>
      </c>
      <c r="E902">
        <f t="shared" si="2"/>
        <v>0</v>
      </c>
      <c r="F902" s="3">
        <f t="shared" si="3"/>
        <v>0</v>
      </c>
      <c r="G902" s="3">
        <f t="shared" si="4"/>
        <v>0</v>
      </c>
    </row>
    <row r="903" ht="26.4" spans="1:7">
      <c r="A903" s="1" t="s">
        <v>3</v>
      </c>
      <c r="B903" s="2" t="s">
        <v>355</v>
      </c>
      <c r="C903" t="e">
        <f t="shared" si="0"/>
        <v>#VALUE!</v>
      </c>
      <c r="D903" t="e">
        <f t="shared" si="1"/>
        <v>#VALUE!</v>
      </c>
      <c r="E903">
        <f t="shared" si="2"/>
        <v>1</v>
      </c>
      <c r="F903" s="3" t="e">
        <f t="shared" si="3"/>
        <v>#VALUE!</v>
      </c>
      <c r="G903" s="3" t="e">
        <f t="shared" si="4"/>
        <v>#VALUE!</v>
      </c>
    </row>
    <row r="904" ht="13.8" spans="1:7">
      <c r="A904" s="1" t="s">
        <v>6</v>
      </c>
      <c r="B904" s="2"/>
      <c r="C904">
        <f t="shared" si="0"/>
        <v>0</v>
      </c>
      <c r="D904">
        <f t="shared" si="1"/>
        <v>0</v>
      </c>
      <c r="E904">
        <f t="shared" si="2"/>
        <v>0</v>
      </c>
      <c r="F904" s="3">
        <f t="shared" si="3"/>
        <v>0</v>
      </c>
      <c r="G904" s="3">
        <f t="shared" si="4"/>
        <v>0</v>
      </c>
    </row>
    <row r="905" ht="26.4" spans="1:7">
      <c r="A905" s="1" t="s">
        <v>3</v>
      </c>
      <c r="B905" s="2" t="s">
        <v>356</v>
      </c>
      <c r="C905" t="e">
        <f t="shared" si="0"/>
        <v>#VALUE!</v>
      </c>
      <c r="D905" t="e">
        <f t="shared" si="1"/>
        <v>#VALUE!</v>
      </c>
      <c r="E905">
        <f t="shared" si="2"/>
        <v>1</v>
      </c>
      <c r="F905" s="3" t="e">
        <f t="shared" si="3"/>
        <v>#VALUE!</v>
      </c>
      <c r="G905" s="3" t="e">
        <f t="shared" si="4"/>
        <v>#VALUE!</v>
      </c>
    </row>
    <row r="906" ht="13.8" spans="1:7">
      <c r="A906" s="1" t="s">
        <v>6</v>
      </c>
      <c r="B906" s="2"/>
      <c r="C906">
        <f t="shared" si="0"/>
        <v>0</v>
      </c>
      <c r="D906">
        <f t="shared" si="1"/>
        <v>0</v>
      </c>
      <c r="E906">
        <f t="shared" si="2"/>
        <v>0</v>
      </c>
      <c r="F906" s="3">
        <f t="shared" si="3"/>
        <v>0</v>
      </c>
      <c r="G906" s="3">
        <f t="shared" si="4"/>
        <v>0</v>
      </c>
    </row>
    <row r="907" ht="26.4" spans="1:7">
      <c r="A907" s="1" t="s">
        <v>3</v>
      </c>
      <c r="B907" s="2" t="s">
        <v>357</v>
      </c>
      <c r="C907" t="e">
        <f t="shared" si="0"/>
        <v>#VALUE!</v>
      </c>
      <c r="D907" t="e">
        <f t="shared" si="1"/>
        <v>#VALUE!</v>
      </c>
      <c r="E907">
        <f t="shared" si="2"/>
        <v>1</v>
      </c>
      <c r="F907" s="3" t="e">
        <f t="shared" si="3"/>
        <v>#VALUE!</v>
      </c>
      <c r="G907" s="3" t="e">
        <f t="shared" si="4"/>
        <v>#VALUE!</v>
      </c>
    </row>
    <row r="908" ht="13.8" spans="1:7">
      <c r="A908" s="1" t="s">
        <v>6</v>
      </c>
      <c r="B908" s="2"/>
      <c r="C908">
        <f t="shared" si="0"/>
        <v>0</v>
      </c>
      <c r="D908">
        <f t="shared" si="1"/>
        <v>0</v>
      </c>
      <c r="E908">
        <f t="shared" si="2"/>
        <v>0</v>
      </c>
      <c r="F908" s="3">
        <f t="shared" si="3"/>
        <v>0</v>
      </c>
      <c r="G908" s="3">
        <f t="shared" si="4"/>
        <v>0</v>
      </c>
    </row>
    <row r="909" ht="26.4" spans="1:7">
      <c r="A909" s="1" t="s">
        <v>3</v>
      </c>
      <c r="B909" s="2" t="s">
        <v>358</v>
      </c>
      <c r="C909" t="e">
        <f t="shared" si="0"/>
        <v>#VALUE!</v>
      </c>
      <c r="D909" t="e">
        <f t="shared" si="1"/>
        <v>#VALUE!</v>
      </c>
      <c r="E909">
        <f t="shared" si="2"/>
        <v>1</v>
      </c>
      <c r="F909" s="3" t="e">
        <f t="shared" si="3"/>
        <v>#VALUE!</v>
      </c>
      <c r="G909" s="3" t="e">
        <f t="shared" si="4"/>
        <v>#VALUE!</v>
      </c>
    </row>
    <row r="910" ht="13.8" spans="1:7">
      <c r="A910" s="1" t="s">
        <v>6</v>
      </c>
      <c r="B910" s="2"/>
      <c r="C910">
        <f t="shared" si="0"/>
        <v>0</v>
      </c>
      <c r="D910">
        <f t="shared" si="1"/>
        <v>0</v>
      </c>
      <c r="E910">
        <f t="shared" si="2"/>
        <v>0</v>
      </c>
      <c r="F910" s="3">
        <f t="shared" si="3"/>
        <v>0</v>
      </c>
      <c r="G910" s="3">
        <f t="shared" si="4"/>
        <v>0</v>
      </c>
    </row>
    <row r="911" ht="26.4" spans="1:7">
      <c r="A911" s="1" t="s">
        <v>3</v>
      </c>
      <c r="B911" s="2" t="s">
        <v>359</v>
      </c>
      <c r="C911" t="e">
        <f t="shared" si="0"/>
        <v>#VALUE!</v>
      </c>
      <c r="D911" t="e">
        <f t="shared" si="1"/>
        <v>#VALUE!</v>
      </c>
      <c r="E911">
        <f t="shared" si="2"/>
        <v>1</v>
      </c>
      <c r="F911" s="3" t="e">
        <f t="shared" si="3"/>
        <v>#VALUE!</v>
      </c>
      <c r="G911" s="3" t="e">
        <f t="shared" si="4"/>
        <v>#VALUE!</v>
      </c>
    </row>
    <row r="912" ht="13.8" spans="1:7">
      <c r="A912" s="1" t="s">
        <v>6</v>
      </c>
      <c r="B912" s="2"/>
      <c r="C912">
        <f t="shared" si="0"/>
        <v>0</v>
      </c>
      <c r="D912">
        <f t="shared" si="1"/>
        <v>0</v>
      </c>
      <c r="E912">
        <f t="shared" si="2"/>
        <v>0</v>
      </c>
      <c r="F912" s="3">
        <f t="shared" si="3"/>
        <v>0</v>
      </c>
      <c r="G912" s="3">
        <f t="shared" si="4"/>
        <v>0</v>
      </c>
    </row>
    <row r="913" ht="26.4" spans="1:7">
      <c r="A913" s="1" t="s">
        <v>3</v>
      </c>
      <c r="B913" s="2" t="s">
        <v>360</v>
      </c>
      <c r="C913" t="e">
        <f t="shared" si="0"/>
        <v>#VALUE!</v>
      </c>
      <c r="D913" t="e">
        <f t="shared" si="1"/>
        <v>#VALUE!</v>
      </c>
      <c r="E913">
        <f t="shared" si="2"/>
        <v>1</v>
      </c>
      <c r="F913" s="3" t="e">
        <f t="shared" si="3"/>
        <v>#VALUE!</v>
      </c>
      <c r="G913" s="3" t="e">
        <f t="shared" si="4"/>
        <v>#VALUE!</v>
      </c>
    </row>
    <row r="914" ht="13.8" spans="1:7">
      <c r="A914" s="1" t="s">
        <v>6</v>
      </c>
      <c r="B914" s="2"/>
      <c r="C914">
        <f t="shared" si="0"/>
        <v>0</v>
      </c>
      <c r="D914">
        <f t="shared" si="1"/>
        <v>0</v>
      </c>
      <c r="E914">
        <f t="shared" si="2"/>
        <v>0</v>
      </c>
      <c r="F914" s="3">
        <f t="shared" si="3"/>
        <v>0</v>
      </c>
      <c r="G914" s="3">
        <f t="shared" si="4"/>
        <v>0</v>
      </c>
    </row>
    <row r="915" ht="39.6" spans="1:7">
      <c r="A915" s="1" t="s">
        <v>3</v>
      </c>
      <c r="B915" s="2" t="s">
        <v>361</v>
      </c>
      <c r="C915" t="e">
        <f t="shared" si="0"/>
        <v>#VALUE!</v>
      </c>
      <c r="D915" t="e">
        <f t="shared" si="1"/>
        <v>#VALUE!</v>
      </c>
      <c r="E915">
        <f t="shared" si="2"/>
        <v>1</v>
      </c>
      <c r="F915" s="3" t="e">
        <f t="shared" si="3"/>
        <v>#VALUE!</v>
      </c>
      <c r="G915" s="3" t="e">
        <f t="shared" si="4"/>
        <v>#VALUE!</v>
      </c>
    </row>
    <row r="916" ht="13.8" spans="1:7">
      <c r="A916" s="1" t="s">
        <v>6</v>
      </c>
      <c r="B916" s="2"/>
      <c r="C916">
        <f t="shared" si="0"/>
        <v>0</v>
      </c>
      <c r="D916">
        <f t="shared" si="1"/>
        <v>0</v>
      </c>
      <c r="E916">
        <f t="shared" si="2"/>
        <v>0</v>
      </c>
      <c r="F916" s="3">
        <f t="shared" si="3"/>
        <v>0</v>
      </c>
      <c r="G916" s="3">
        <f t="shared" si="4"/>
        <v>0</v>
      </c>
    </row>
    <row r="917" ht="39.6" spans="1:7">
      <c r="A917" s="1" t="s">
        <v>3</v>
      </c>
      <c r="B917" s="2" t="s">
        <v>362</v>
      </c>
      <c r="C917" t="e">
        <f t="shared" si="0"/>
        <v>#VALUE!</v>
      </c>
      <c r="D917" t="e">
        <f t="shared" si="1"/>
        <v>#VALUE!</v>
      </c>
      <c r="E917">
        <f t="shared" si="2"/>
        <v>1</v>
      </c>
      <c r="F917" s="3" t="e">
        <f t="shared" si="3"/>
        <v>#VALUE!</v>
      </c>
      <c r="G917" s="3" t="e">
        <f t="shared" si="4"/>
        <v>#VALUE!</v>
      </c>
    </row>
    <row r="918" ht="13.8" spans="1:7">
      <c r="A918" s="1" t="s">
        <v>6</v>
      </c>
      <c r="B918" s="2"/>
      <c r="C918">
        <f t="shared" si="0"/>
        <v>0</v>
      </c>
      <c r="D918">
        <f t="shared" si="1"/>
        <v>0</v>
      </c>
      <c r="E918">
        <f t="shared" si="2"/>
        <v>0</v>
      </c>
      <c r="F918" s="3">
        <f t="shared" si="3"/>
        <v>0</v>
      </c>
      <c r="G918" s="3">
        <f t="shared" si="4"/>
        <v>0</v>
      </c>
    </row>
    <row r="919" ht="26.4" spans="1:7">
      <c r="A919" s="1" t="s">
        <v>3</v>
      </c>
      <c r="B919" s="2" t="s">
        <v>363</v>
      </c>
      <c r="C919" t="e">
        <f t="shared" si="0"/>
        <v>#VALUE!</v>
      </c>
      <c r="D919" t="e">
        <f t="shared" si="1"/>
        <v>#VALUE!</v>
      </c>
      <c r="E919">
        <f t="shared" si="2"/>
        <v>1</v>
      </c>
      <c r="F919" s="3" t="e">
        <f t="shared" si="3"/>
        <v>#VALUE!</v>
      </c>
      <c r="G919" s="3" t="e">
        <f t="shared" si="4"/>
        <v>#VALUE!</v>
      </c>
    </row>
    <row r="920" ht="13.8" spans="1:7">
      <c r="A920" s="1" t="s">
        <v>6</v>
      </c>
      <c r="B920" s="2"/>
      <c r="C920">
        <f t="shared" si="0"/>
        <v>0</v>
      </c>
      <c r="D920">
        <f t="shared" si="1"/>
        <v>0</v>
      </c>
      <c r="E920">
        <f t="shared" si="2"/>
        <v>0</v>
      </c>
      <c r="F920" s="3">
        <f t="shared" si="3"/>
        <v>0</v>
      </c>
      <c r="G920" s="3">
        <f t="shared" si="4"/>
        <v>0</v>
      </c>
    </row>
    <row r="921" ht="39.6" spans="1:7">
      <c r="A921" s="1" t="s">
        <v>3</v>
      </c>
      <c r="B921" s="2" t="s">
        <v>364</v>
      </c>
      <c r="C921" t="e">
        <f t="shared" si="0"/>
        <v>#VALUE!</v>
      </c>
      <c r="D921" t="e">
        <f t="shared" si="1"/>
        <v>#VALUE!</v>
      </c>
      <c r="E921">
        <f t="shared" si="2"/>
        <v>1</v>
      </c>
      <c r="F921" s="3" t="e">
        <f t="shared" si="3"/>
        <v>#VALUE!</v>
      </c>
      <c r="G921" s="3" t="e">
        <f t="shared" si="4"/>
        <v>#VALUE!</v>
      </c>
    </row>
    <row r="922" ht="13.8" spans="1:7">
      <c r="A922" s="1" t="s">
        <v>6</v>
      </c>
      <c r="B922" s="2"/>
      <c r="C922">
        <f t="shared" si="0"/>
        <v>0</v>
      </c>
      <c r="D922">
        <f t="shared" si="1"/>
        <v>0</v>
      </c>
      <c r="E922">
        <f t="shared" si="2"/>
        <v>0</v>
      </c>
      <c r="F922" s="3">
        <f t="shared" si="3"/>
        <v>0</v>
      </c>
      <c r="G922" s="3">
        <f t="shared" si="4"/>
        <v>0</v>
      </c>
    </row>
    <row r="923" ht="26.4" spans="1:7">
      <c r="A923" s="1" t="s">
        <v>3</v>
      </c>
      <c r="B923" s="2" t="s">
        <v>365</v>
      </c>
      <c r="C923" t="e">
        <f t="shared" si="0"/>
        <v>#VALUE!</v>
      </c>
      <c r="D923" t="e">
        <f t="shared" si="1"/>
        <v>#VALUE!</v>
      </c>
      <c r="E923">
        <f t="shared" si="2"/>
        <v>1</v>
      </c>
      <c r="F923" s="3" t="e">
        <f t="shared" si="3"/>
        <v>#VALUE!</v>
      </c>
      <c r="G923" s="3" t="e">
        <f t="shared" si="4"/>
        <v>#VALUE!</v>
      </c>
    </row>
    <row r="924" ht="13.8" spans="1:7">
      <c r="A924" s="1" t="s">
        <v>6</v>
      </c>
      <c r="B924" s="2"/>
      <c r="C924">
        <f t="shared" si="0"/>
        <v>0</v>
      </c>
      <c r="D924">
        <f t="shared" si="1"/>
        <v>0</v>
      </c>
      <c r="E924">
        <f t="shared" si="2"/>
        <v>0</v>
      </c>
      <c r="F924" s="3">
        <f t="shared" si="3"/>
        <v>0</v>
      </c>
      <c r="G924" s="3">
        <f t="shared" si="4"/>
        <v>0</v>
      </c>
    </row>
    <row r="925" ht="26.4" spans="1:7">
      <c r="A925" s="1" t="s">
        <v>3</v>
      </c>
      <c r="B925" s="2" t="s">
        <v>366</v>
      </c>
      <c r="C925" t="e">
        <f t="shared" si="0"/>
        <v>#VALUE!</v>
      </c>
      <c r="D925" t="e">
        <f t="shared" si="1"/>
        <v>#VALUE!</v>
      </c>
      <c r="E925">
        <f t="shared" si="2"/>
        <v>1</v>
      </c>
      <c r="F925" s="3" t="e">
        <f t="shared" si="3"/>
        <v>#VALUE!</v>
      </c>
      <c r="G925" s="3" t="e">
        <f t="shared" si="4"/>
        <v>#VALUE!</v>
      </c>
    </row>
    <row r="926" ht="13.8" spans="1:7">
      <c r="A926" s="1" t="s">
        <v>6</v>
      </c>
      <c r="B926" s="2"/>
      <c r="C926">
        <f t="shared" si="0"/>
        <v>0</v>
      </c>
      <c r="D926">
        <f t="shared" si="1"/>
        <v>0</v>
      </c>
      <c r="E926">
        <f t="shared" si="2"/>
        <v>0</v>
      </c>
      <c r="F926" s="3">
        <f t="shared" si="3"/>
        <v>0</v>
      </c>
      <c r="G926" s="3">
        <f t="shared" si="4"/>
        <v>0</v>
      </c>
    </row>
    <row r="927" ht="26.4" spans="1:7">
      <c r="A927" s="1" t="s">
        <v>3</v>
      </c>
      <c r="B927" s="2" t="s">
        <v>367</v>
      </c>
      <c r="C927" t="e">
        <f t="shared" si="0"/>
        <v>#VALUE!</v>
      </c>
      <c r="D927" t="e">
        <f t="shared" si="1"/>
        <v>#VALUE!</v>
      </c>
      <c r="E927">
        <f t="shared" si="2"/>
        <v>1</v>
      </c>
      <c r="F927" s="3" t="e">
        <f t="shared" si="3"/>
        <v>#VALUE!</v>
      </c>
      <c r="G927" s="3" t="e">
        <f t="shared" si="4"/>
        <v>#VALUE!</v>
      </c>
    </row>
    <row r="928" ht="13.8" spans="1:7">
      <c r="A928" s="1" t="s">
        <v>6</v>
      </c>
      <c r="B928" s="2"/>
      <c r="C928">
        <f t="shared" si="0"/>
        <v>0</v>
      </c>
      <c r="D928">
        <f t="shared" si="1"/>
        <v>0</v>
      </c>
      <c r="E928">
        <f t="shared" si="2"/>
        <v>0</v>
      </c>
      <c r="F928" s="3">
        <f t="shared" si="3"/>
        <v>0</v>
      </c>
      <c r="G928" s="3">
        <f t="shared" si="4"/>
        <v>0</v>
      </c>
    </row>
    <row r="929" ht="26.4" spans="1:7">
      <c r="A929" s="1" t="s">
        <v>3</v>
      </c>
      <c r="B929" s="2" t="s">
        <v>368</v>
      </c>
      <c r="C929" t="e">
        <f t="shared" si="0"/>
        <v>#VALUE!</v>
      </c>
      <c r="D929" t="e">
        <f t="shared" si="1"/>
        <v>#VALUE!</v>
      </c>
      <c r="E929">
        <f t="shared" si="2"/>
        <v>1</v>
      </c>
      <c r="F929" s="3" t="e">
        <f t="shared" si="3"/>
        <v>#VALUE!</v>
      </c>
      <c r="G929" s="3" t="e">
        <f t="shared" si="4"/>
        <v>#VALUE!</v>
      </c>
    </row>
    <row r="930" ht="13.8" spans="1:7">
      <c r="A930" s="1" t="s">
        <v>6</v>
      </c>
      <c r="B930" s="2"/>
      <c r="C930">
        <f t="shared" si="0"/>
        <v>0</v>
      </c>
      <c r="D930">
        <f t="shared" si="1"/>
        <v>0</v>
      </c>
      <c r="E930">
        <f t="shared" si="2"/>
        <v>0</v>
      </c>
      <c r="F930" s="3">
        <f t="shared" si="3"/>
        <v>0</v>
      </c>
      <c r="G930" s="3">
        <f t="shared" si="4"/>
        <v>0</v>
      </c>
    </row>
    <row r="931" ht="39.6" spans="1:7">
      <c r="A931" s="1" t="s">
        <v>3</v>
      </c>
      <c r="B931" s="2" t="s">
        <v>369</v>
      </c>
      <c r="C931" t="e">
        <f t="shared" si="0"/>
        <v>#VALUE!</v>
      </c>
      <c r="D931" t="e">
        <f t="shared" si="1"/>
        <v>#VALUE!</v>
      </c>
      <c r="E931" t="e">
        <f t="shared" si="2"/>
        <v>#VALUE!</v>
      </c>
      <c r="F931" s="3" t="e">
        <f t="shared" si="3"/>
        <v>#VALUE!</v>
      </c>
      <c r="G931" s="3" t="e">
        <f t="shared" si="4"/>
        <v>#VALUE!</v>
      </c>
    </row>
    <row r="932" ht="13.8" spans="1:7">
      <c r="A932" s="1" t="s">
        <v>6</v>
      </c>
      <c r="B932" s="2"/>
      <c r="C932">
        <f t="shared" si="0"/>
        <v>0</v>
      </c>
      <c r="D932">
        <f t="shared" si="1"/>
        <v>0</v>
      </c>
      <c r="E932">
        <f t="shared" si="2"/>
        <v>0</v>
      </c>
      <c r="F932" s="3">
        <f t="shared" si="3"/>
        <v>0</v>
      </c>
      <c r="G932" s="3">
        <f t="shared" si="4"/>
        <v>0</v>
      </c>
    </row>
    <row r="933" ht="26.4" spans="1:7">
      <c r="A933" s="1" t="s">
        <v>3</v>
      </c>
      <c r="B933" s="2" t="s">
        <v>370</v>
      </c>
      <c r="C933" t="e">
        <f t="shared" si="0"/>
        <v>#VALUE!</v>
      </c>
      <c r="D933" t="e">
        <f t="shared" si="1"/>
        <v>#VALUE!</v>
      </c>
      <c r="E933">
        <f t="shared" si="2"/>
        <v>1</v>
      </c>
      <c r="F933" s="3" t="e">
        <f t="shared" si="3"/>
        <v>#VALUE!</v>
      </c>
      <c r="G933" s="3" t="e">
        <f t="shared" si="4"/>
        <v>#VALUE!</v>
      </c>
    </row>
    <row r="934" ht="13.8" spans="1:7">
      <c r="A934" s="1" t="s">
        <v>6</v>
      </c>
      <c r="B934" s="2"/>
      <c r="C934">
        <f t="shared" si="0"/>
        <v>0</v>
      </c>
      <c r="D934">
        <f t="shared" si="1"/>
        <v>0</v>
      </c>
      <c r="E934">
        <f t="shared" si="2"/>
        <v>0</v>
      </c>
      <c r="F934" s="3">
        <f t="shared" si="3"/>
        <v>0</v>
      </c>
      <c r="G934" s="3">
        <f t="shared" si="4"/>
        <v>0</v>
      </c>
    </row>
    <row r="935" ht="39.6" spans="1:7">
      <c r="A935" s="1" t="s">
        <v>3</v>
      </c>
      <c r="B935" s="2" t="s">
        <v>371</v>
      </c>
      <c r="C935" t="e">
        <f t="shared" si="0"/>
        <v>#VALUE!</v>
      </c>
      <c r="D935" t="e">
        <f t="shared" si="1"/>
        <v>#VALUE!</v>
      </c>
      <c r="E935">
        <f t="shared" si="2"/>
        <v>1</v>
      </c>
      <c r="F935" s="3" t="e">
        <f t="shared" si="3"/>
        <v>#VALUE!</v>
      </c>
      <c r="G935" s="3" t="e">
        <f t="shared" si="4"/>
        <v>#VALUE!</v>
      </c>
    </row>
    <row r="936" ht="13.8" spans="1:7">
      <c r="A936" s="1" t="s">
        <v>6</v>
      </c>
      <c r="B936" s="2"/>
      <c r="C936">
        <f t="shared" si="0"/>
        <v>0</v>
      </c>
      <c r="D936">
        <f t="shared" si="1"/>
        <v>0</v>
      </c>
      <c r="E936">
        <f t="shared" si="2"/>
        <v>0</v>
      </c>
      <c r="F936" s="3">
        <f t="shared" si="3"/>
        <v>0</v>
      </c>
      <c r="G936" s="3">
        <f t="shared" si="4"/>
        <v>0</v>
      </c>
    </row>
    <row r="937" ht="26.4" spans="1:7">
      <c r="A937" s="1" t="s">
        <v>3</v>
      </c>
      <c r="B937" s="2" t="s">
        <v>372</v>
      </c>
      <c r="C937" t="e">
        <f t="shared" si="0"/>
        <v>#VALUE!</v>
      </c>
      <c r="D937" t="e">
        <f t="shared" si="1"/>
        <v>#VALUE!</v>
      </c>
      <c r="E937">
        <f t="shared" si="2"/>
        <v>1</v>
      </c>
      <c r="F937" s="3" t="e">
        <f t="shared" si="3"/>
        <v>#VALUE!</v>
      </c>
      <c r="G937" s="3" t="e">
        <f t="shared" si="4"/>
        <v>#VALUE!</v>
      </c>
    </row>
    <row r="938" ht="13.8" spans="1:7">
      <c r="A938" s="1" t="s">
        <v>6</v>
      </c>
      <c r="B938" s="2"/>
      <c r="C938">
        <f t="shared" si="0"/>
        <v>0</v>
      </c>
      <c r="D938">
        <f t="shared" si="1"/>
        <v>0</v>
      </c>
      <c r="E938">
        <f t="shared" si="2"/>
        <v>0</v>
      </c>
      <c r="F938" s="3">
        <f t="shared" si="3"/>
        <v>0</v>
      </c>
      <c r="G938" s="3">
        <f t="shared" si="4"/>
        <v>0</v>
      </c>
    </row>
    <row r="939" ht="52.8" spans="1:7">
      <c r="A939" s="1" t="s">
        <v>3</v>
      </c>
      <c r="B939" s="2" t="s">
        <v>373</v>
      </c>
      <c r="C939" t="e">
        <f t="shared" si="0"/>
        <v>#VALUE!</v>
      </c>
      <c r="D939" t="e">
        <f t="shared" si="1"/>
        <v>#VALUE!</v>
      </c>
      <c r="E939" t="e">
        <f t="shared" si="2"/>
        <v>#VALUE!</v>
      </c>
      <c r="F939" s="3" t="e">
        <f t="shared" si="3"/>
        <v>#VALUE!</v>
      </c>
      <c r="G939" s="3" t="e">
        <f t="shared" si="4"/>
        <v>#VALUE!</v>
      </c>
    </row>
    <row r="940" ht="13.8" spans="1:7">
      <c r="A940" s="1" t="s">
        <v>6</v>
      </c>
      <c r="B940" s="2"/>
      <c r="C940">
        <f t="shared" si="0"/>
        <v>0</v>
      </c>
      <c r="D940">
        <f t="shared" si="1"/>
        <v>0</v>
      </c>
      <c r="E940">
        <f t="shared" si="2"/>
        <v>0</v>
      </c>
      <c r="F940" s="3">
        <f t="shared" si="3"/>
        <v>0</v>
      </c>
      <c r="G940" s="3">
        <f t="shared" si="4"/>
        <v>0</v>
      </c>
    </row>
    <row r="941" ht="26.4" spans="1:7">
      <c r="A941" s="1" t="s">
        <v>3</v>
      </c>
      <c r="B941" s="2" t="s">
        <v>374</v>
      </c>
      <c r="C941" t="e">
        <f t="shared" si="0"/>
        <v>#VALUE!</v>
      </c>
      <c r="D941" t="e">
        <f t="shared" si="1"/>
        <v>#VALUE!</v>
      </c>
      <c r="E941">
        <f t="shared" si="2"/>
        <v>1</v>
      </c>
      <c r="F941" s="3" t="e">
        <f t="shared" si="3"/>
        <v>#VALUE!</v>
      </c>
      <c r="G941" s="3" t="e">
        <f t="shared" si="4"/>
        <v>#VALUE!</v>
      </c>
    </row>
    <row r="942" ht="13.8" spans="1:7">
      <c r="A942" s="1" t="s">
        <v>6</v>
      </c>
      <c r="B942" s="2"/>
      <c r="C942">
        <f t="shared" si="0"/>
        <v>0</v>
      </c>
      <c r="D942">
        <f t="shared" si="1"/>
        <v>0</v>
      </c>
      <c r="E942">
        <f t="shared" si="2"/>
        <v>0</v>
      </c>
      <c r="F942" s="3">
        <f t="shared" si="3"/>
        <v>0</v>
      </c>
      <c r="G942" s="3">
        <f t="shared" si="4"/>
        <v>0</v>
      </c>
    </row>
    <row r="943" ht="39.6" spans="1:7">
      <c r="A943" s="1" t="s">
        <v>3</v>
      </c>
      <c r="B943" s="2" t="s">
        <v>55</v>
      </c>
      <c r="C943" t="e">
        <f t="shared" si="0"/>
        <v>#VALUE!</v>
      </c>
      <c r="D943" t="e">
        <f t="shared" si="1"/>
        <v>#VALUE!</v>
      </c>
      <c r="E943" t="e">
        <f t="shared" si="2"/>
        <v>#VALUE!</v>
      </c>
      <c r="F943" s="3">
        <f t="shared" si="3"/>
        <v>11</v>
      </c>
      <c r="G943" s="3" t="e">
        <f t="shared" si="4"/>
        <v>#VALUE!</v>
      </c>
    </row>
    <row r="944" ht="13.8" spans="1:7">
      <c r="A944" s="1" t="s">
        <v>6</v>
      </c>
      <c r="B944" s="2"/>
      <c r="C944">
        <f t="shared" si="0"/>
        <v>0</v>
      </c>
      <c r="D944">
        <f t="shared" si="1"/>
        <v>0</v>
      </c>
      <c r="E944">
        <f t="shared" si="2"/>
        <v>0</v>
      </c>
      <c r="F944" s="3">
        <f t="shared" si="3"/>
        <v>0</v>
      </c>
      <c r="G944" s="3">
        <f t="shared" si="4"/>
        <v>0</v>
      </c>
    </row>
    <row r="945" ht="39.6" spans="1:7">
      <c r="A945" s="1" t="s">
        <v>3</v>
      </c>
      <c r="B945" s="2" t="s">
        <v>55</v>
      </c>
      <c r="C945" t="e">
        <f t="shared" si="0"/>
        <v>#VALUE!</v>
      </c>
      <c r="D945" t="e">
        <f t="shared" si="1"/>
        <v>#VALUE!</v>
      </c>
      <c r="E945" t="e">
        <f t="shared" si="2"/>
        <v>#VALUE!</v>
      </c>
      <c r="F945" s="3">
        <f t="shared" si="3"/>
        <v>11</v>
      </c>
      <c r="G945" s="3" t="e">
        <f t="shared" si="4"/>
        <v>#VALUE!</v>
      </c>
    </row>
    <row r="946" ht="13.8" spans="1:7">
      <c r="A946" s="1" t="s">
        <v>6</v>
      </c>
      <c r="B946" s="2"/>
      <c r="C946">
        <f t="shared" si="0"/>
        <v>0</v>
      </c>
      <c r="D946">
        <f t="shared" si="1"/>
        <v>0</v>
      </c>
      <c r="E946">
        <f t="shared" si="2"/>
        <v>0</v>
      </c>
      <c r="F946" s="3">
        <f t="shared" si="3"/>
        <v>0</v>
      </c>
      <c r="G946" s="3">
        <f t="shared" si="4"/>
        <v>0</v>
      </c>
    </row>
    <row r="947" ht="13.8" spans="1:7">
      <c r="A947" s="1" t="s">
        <v>6</v>
      </c>
      <c r="B947" s="2"/>
      <c r="C947">
        <f t="shared" si="0"/>
        <v>0</v>
      </c>
      <c r="D947">
        <f t="shared" si="1"/>
        <v>0</v>
      </c>
      <c r="E947">
        <f t="shared" si="2"/>
        <v>0</v>
      </c>
      <c r="F947" s="3">
        <f t="shared" si="3"/>
        <v>0</v>
      </c>
      <c r="G947" s="3">
        <f t="shared" si="4"/>
        <v>0</v>
      </c>
    </row>
    <row r="948" ht="39.6" spans="1:7">
      <c r="A948" s="1" t="s">
        <v>3</v>
      </c>
      <c r="B948" s="2" t="s">
        <v>55</v>
      </c>
      <c r="C948" t="e">
        <f t="shared" si="0"/>
        <v>#VALUE!</v>
      </c>
      <c r="D948" t="e">
        <f t="shared" si="1"/>
        <v>#VALUE!</v>
      </c>
      <c r="E948" t="e">
        <f t="shared" si="2"/>
        <v>#VALUE!</v>
      </c>
      <c r="F948" s="3">
        <f t="shared" si="3"/>
        <v>11</v>
      </c>
      <c r="G948" s="3" t="e">
        <f t="shared" si="4"/>
        <v>#VALUE!</v>
      </c>
    </row>
    <row r="949" ht="13.8" spans="1:7">
      <c r="A949" s="1" t="s">
        <v>6</v>
      </c>
      <c r="B949" s="2"/>
      <c r="C949">
        <f t="shared" si="0"/>
        <v>0</v>
      </c>
      <c r="D949">
        <f t="shared" si="1"/>
        <v>0</v>
      </c>
      <c r="E949">
        <f t="shared" si="2"/>
        <v>0</v>
      </c>
      <c r="F949" s="3">
        <f t="shared" si="3"/>
        <v>0</v>
      </c>
      <c r="G949" s="3">
        <f t="shared" si="4"/>
        <v>0</v>
      </c>
    </row>
    <row r="950" ht="39.6" spans="1:7">
      <c r="A950" s="1" t="s">
        <v>3</v>
      </c>
      <c r="B950" s="2" t="s">
        <v>375</v>
      </c>
      <c r="C950" t="e">
        <f t="shared" si="0"/>
        <v>#VALUE!</v>
      </c>
      <c r="D950" t="e">
        <f t="shared" si="1"/>
        <v>#VALUE!</v>
      </c>
      <c r="E950" t="e">
        <f t="shared" si="2"/>
        <v>#VALUE!</v>
      </c>
      <c r="F950" s="3" t="e">
        <f t="shared" si="3"/>
        <v>#VALUE!</v>
      </c>
      <c r="G950" s="3" t="e">
        <f t="shared" si="4"/>
        <v>#VALUE!</v>
      </c>
    </row>
    <row r="951" ht="13.8" spans="1:7">
      <c r="A951" s="1" t="s">
        <v>6</v>
      </c>
      <c r="B951" s="2"/>
      <c r="C951">
        <f t="shared" si="0"/>
        <v>0</v>
      </c>
      <c r="D951">
        <f t="shared" si="1"/>
        <v>0</v>
      </c>
      <c r="E951">
        <f t="shared" si="2"/>
        <v>0</v>
      </c>
      <c r="F951" s="3">
        <f t="shared" si="3"/>
        <v>0</v>
      </c>
      <c r="G951" s="3">
        <f t="shared" si="4"/>
        <v>0</v>
      </c>
    </row>
    <row r="952" ht="39.6" spans="1:7">
      <c r="A952" s="1" t="s">
        <v>3</v>
      </c>
      <c r="B952" s="2" t="s">
        <v>55</v>
      </c>
      <c r="C952" t="e">
        <f t="shared" si="0"/>
        <v>#VALUE!</v>
      </c>
      <c r="D952" t="e">
        <f t="shared" si="1"/>
        <v>#VALUE!</v>
      </c>
      <c r="E952" t="e">
        <f t="shared" si="2"/>
        <v>#VALUE!</v>
      </c>
      <c r="F952" s="3">
        <f t="shared" si="3"/>
        <v>11</v>
      </c>
      <c r="G952" s="3" t="e">
        <f t="shared" si="4"/>
        <v>#VALUE!</v>
      </c>
    </row>
    <row r="953" ht="13.8" spans="1:7">
      <c r="A953" s="1" t="s">
        <v>6</v>
      </c>
      <c r="B953" s="2"/>
      <c r="C953">
        <f t="shared" si="0"/>
        <v>0</v>
      </c>
      <c r="D953">
        <f t="shared" si="1"/>
        <v>0</v>
      </c>
      <c r="E953">
        <f t="shared" si="2"/>
        <v>0</v>
      </c>
      <c r="F953" s="3">
        <f t="shared" si="3"/>
        <v>0</v>
      </c>
      <c r="G953" s="3">
        <f t="shared" si="4"/>
        <v>0</v>
      </c>
    </row>
    <row r="954" ht="13.8" spans="1:7">
      <c r="A954" s="1" t="s">
        <v>6</v>
      </c>
      <c r="B954" s="2"/>
      <c r="C954">
        <f t="shared" si="0"/>
        <v>0</v>
      </c>
      <c r="D954">
        <f t="shared" si="1"/>
        <v>0</v>
      </c>
      <c r="E954">
        <f t="shared" si="2"/>
        <v>0</v>
      </c>
      <c r="F954" s="3">
        <f t="shared" si="3"/>
        <v>0</v>
      </c>
      <c r="G954" s="3">
        <f t="shared" si="4"/>
        <v>0</v>
      </c>
    </row>
    <row r="955" ht="39.6" spans="1:7">
      <c r="A955" s="1" t="s">
        <v>3</v>
      </c>
      <c r="B955" s="2" t="s">
        <v>55</v>
      </c>
      <c r="C955" t="e">
        <f t="shared" si="0"/>
        <v>#VALUE!</v>
      </c>
      <c r="D955" t="e">
        <f t="shared" si="1"/>
        <v>#VALUE!</v>
      </c>
      <c r="E955" t="e">
        <f t="shared" si="2"/>
        <v>#VALUE!</v>
      </c>
      <c r="F955" s="3">
        <f t="shared" si="3"/>
        <v>11</v>
      </c>
      <c r="G955" s="3" t="e">
        <f t="shared" si="4"/>
        <v>#VALUE!</v>
      </c>
    </row>
    <row r="956" ht="13.8" spans="1:7">
      <c r="A956" s="1" t="s">
        <v>6</v>
      </c>
      <c r="B956" s="2"/>
      <c r="C956">
        <f t="shared" si="0"/>
        <v>0</v>
      </c>
      <c r="D956">
        <f t="shared" si="1"/>
        <v>0</v>
      </c>
      <c r="E956">
        <f t="shared" si="2"/>
        <v>0</v>
      </c>
      <c r="F956" s="3">
        <f t="shared" si="3"/>
        <v>0</v>
      </c>
      <c r="G956" s="3">
        <f t="shared" si="4"/>
        <v>0</v>
      </c>
    </row>
    <row r="957" ht="13.8" spans="1:7">
      <c r="A957" s="1" t="s">
        <v>6</v>
      </c>
      <c r="B957" s="2"/>
      <c r="C957">
        <f t="shared" si="0"/>
        <v>0</v>
      </c>
      <c r="D957">
        <f t="shared" si="1"/>
        <v>0</v>
      </c>
      <c r="E957">
        <f t="shared" si="2"/>
        <v>0</v>
      </c>
      <c r="F957" s="3">
        <f t="shared" si="3"/>
        <v>0</v>
      </c>
      <c r="G957" s="3">
        <f t="shared" si="4"/>
        <v>0</v>
      </c>
    </row>
    <row r="958" ht="52.8" spans="1:7">
      <c r="A958" s="1" t="s">
        <v>3</v>
      </c>
      <c r="B958" s="2" t="s">
        <v>376</v>
      </c>
      <c r="C958" t="e">
        <f t="shared" si="0"/>
        <v>#VALUE!</v>
      </c>
      <c r="D958" t="e">
        <f t="shared" si="1"/>
        <v>#VALUE!</v>
      </c>
      <c r="E958" t="e">
        <f t="shared" si="2"/>
        <v>#VALUE!</v>
      </c>
      <c r="F958" s="3" t="e">
        <f t="shared" si="3"/>
        <v>#VALUE!</v>
      </c>
      <c r="G958" s="3" t="e">
        <f t="shared" si="4"/>
        <v>#VALUE!</v>
      </c>
    </row>
    <row r="959" ht="13.8" spans="1:7">
      <c r="A959" s="1" t="s">
        <v>6</v>
      </c>
      <c r="B959" s="2"/>
      <c r="C959">
        <f t="shared" si="0"/>
        <v>0</v>
      </c>
      <c r="D959">
        <f t="shared" si="1"/>
        <v>0</v>
      </c>
      <c r="E959">
        <f t="shared" si="2"/>
        <v>0</v>
      </c>
      <c r="F959" s="3">
        <f t="shared" si="3"/>
        <v>0</v>
      </c>
      <c r="G959" s="3">
        <f t="shared" si="4"/>
        <v>0</v>
      </c>
    </row>
    <row r="960" ht="13.8" spans="1:7">
      <c r="A960" s="1" t="s">
        <v>6</v>
      </c>
      <c r="B960" s="2"/>
      <c r="C960">
        <f t="shared" si="0"/>
        <v>0</v>
      </c>
      <c r="D960">
        <f t="shared" si="1"/>
        <v>0</v>
      </c>
      <c r="E960">
        <f t="shared" si="2"/>
        <v>0</v>
      </c>
      <c r="F960" s="3">
        <f t="shared" si="3"/>
        <v>0</v>
      </c>
      <c r="G960" s="3">
        <f t="shared" si="4"/>
        <v>0</v>
      </c>
    </row>
    <row r="961" ht="13.8" spans="1:7">
      <c r="A961" s="1" t="s">
        <v>6</v>
      </c>
      <c r="B961" s="2"/>
      <c r="C961">
        <f t="shared" si="0"/>
        <v>0</v>
      </c>
      <c r="D961">
        <f t="shared" si="1"/>
        <v>0</v>
      </c>
      <c r="E961">
        <f t="shared" si="2"/>
        <v>0</v>
      </c>
      <c r="F961" s="3">
        <f t="shared" si="3"/>
        <v>0</v>
      </c>
      <c r="G961" s="3">
        <f t="shared" si="4"/>
        <v>0</v>
      </c>
    </row>
    <row r="962" ht="26.4" spans="1:7">
      <c r="A962" s="1" t="s">
        <v>3</v>
      </c>
      <c r="B962" s="2" t="s">
        <v>377</v>
      </c>
      <c r="C962" t="e">
        <f t="shared" si="0"/>
        <v>#VALUE!</v>
      </c>
      <c r="D962" t="e">
        <f t="shared" si="1"/>
        <v>#VALUE!</v>
      </c>
      <c r="E962" t="e">
        <f t="shared" si="2"/>
        <v>#VALUE!</v>
      </c>
      <c r="F962" s="3" t="e">
        <f t="shared" si="3"/>
        <v>#VALUE!</v>
      </c>
      <c r="G962" s="3" t="e">
        <f t="shared" si="4"/>
        <v>#VALUE!</v>
      </c>
    </row>
    <row r="963" ht="13.8" spans="1:7">
      <c r="A963" s="1" t="s">
        <v>6</v>
      </c>
      <c r="B963" s="2"/>
      <c r="C963">
        <f t="shared" si="0"/>
        <v>0</v>
      </c>
      <c r="D963">
        <f t="shared" si="1"/>
        <v>0</v>
      </c>
      <c r="E963">
        <f t="shared" si="2"/>
        <v>0</v>
      </c>
      <c r="F963" s="3">
        <f t="shared" si="3"/>
        <v>0</v>
      </c>
      <c r="G963" s="3">
        <f t="shared" si="4"/>
        <v>0</v>
      </c>
    </row>
    <row r="964" ht="26.4" spans="1:7">
      <c r="A964" s="1" t="s">
        <v>3</v>
      </c>
      <c r="B964" s="2" t="s">
        <v>378</v>
      </c>
      <c r="C964" t="e">
        <f t="shared" si="0"/>
        <v>#VALUE!</v>
      </c>
      <c r="D964" t="e">
        <f t="shared" si="1"/>
        <v>#VALUE!</v>
      </c>
      <c r="E964" t="e">
        <f t="shared" si="2"/>
        <v>#VALUE!</v>
      </c>
      <c r="F964" s="3" t="e">
        <f t="shared" si="3"/>
        <v>#VALUE!</v>
      </c>
      <c r="G964" s="3" t="e">
        <f t="shared" si="4"/>
        <v>#VALUE!</v>
      </c>
    </row>
    <row r="965" ht="13.8" spans="1:7">
      <c r="A965" s="1" t="s">
        <v>6</v>
      </c>
      <c r="B965" s="2"/>
      <c r="C965">
        <f t="shared" si="0"/>
        <v>0</v>
      </c>
      <c r="D965">
        <f t="shared" si="1"/>
        <v>0</v>
      </c>
      <c r="E965">
        <f t="shared" si="2"/>
        <v>0</v>
      </c>
      <c r="F965" s="3">
        <f t="shared" si="3"/>
        <v>0</v>
      </c>
      <c r="G965" s="3">
        <f t="shared" si="4"/>
        <v>0</v>
      </c>
    </row>
    <row r="966" ht="26.4" spans="1:7">
      <c r="A966" s="1" t="s">
        <v>3</v>
      </c>
      <c r="B966" s="2" t="s">
        <v>379</v>
      </c>
      <c r="C966" t="e">
        <f t="shared" si="0"/>
        <v>#VALUE!</v>
      </c>
      <c r="D966" t="e">
        <f t="shared" si="1"/>
        <v>#VALUE!</v>
      </c>
      <c r="E966" t="e">
        <f t="shared" si="2"/>
        <v>#VALUE!</v>
      </c>
      <c r="F966" s="3" t="e">
        <f t="shared" si="3"/>
        <v>#VALUE!</v>
      </c>
      <c r="G966" s="3" t="e">
        <f t="shared" si="4"/>
        <v>#VALUE!</v>
      </c>
    </row>
    <row r="967" ht="13.8" spans="1:7">
      <c r="A967" s="1" t="s">
        <v>6</v>
      </c>
      <c r="B967" s="2"/>
      <c r="C967">
        <f t="shared" si="0"/>
        <v>0</v>
      </c>
      <c r="D967">
        <f t="shared" si="1"/>
        <v>0</v>
      </c>
      <c r="E967">
        <f t="shared" si="2"/>
        <v>0</v>
      </c>
      <c r="F967" s="3">
        <f t="shared" si="3"/>
        <v>0</v>
      </c>
      <c r="G967" s="3">
        <f t="shared" si="4"/>
        <v>0</v>
      </c>
    </row>
    <row r="968" ht="13.8" spans="1:7">
      <c r="A968" s="1" t="s">
        <v>6</v>
      </c>
      <c r="B968" s="2"/>
      <c r="C968">
        <f t="shared" si="0"/>
        <v>0</v>
      </c>
      <c r="D968">
        <f t="shared" si="1"/>
        <v>0</v>
      </c>
      <c r="E968">
        <f t="shared" si="2"/>
        <v>0</v>
      </c>
      <c r="F968" s="3">
        <f t="shared" si="3"/>
        <v>0</v>
      </c>
      <c r="G968" s="3">
        <f t="shared" si="4"/>
        <v>0</v>
      </c>
    </row>
    <row r="969" ht="39.6" spans="1:7">
      <c r="A969" s="1" t="s">
        <v>3</v>
      </c>
      <c r="B969" s="2" t="s">
        <v>380</v>
      </c>
      <c r="C969" t="e">
        <f t="shared" si="0"/>
        <v>#VALUE!</v>
      </c>
      <c r="D969" t="e">
        <f t="shared" si="1"/>
        <v>#VALUE!</v>
      </c>
      <c r="E969" t="e">
        <f t="shared" si="2"/>
        <v>#VALUE!</v>
      </c>
      <c r="F969" s="3" t="e">
        <f t="shared" si="3"/>
        <v>#VALUE!</v>
      </c>
      <c r="G969" s="3" t="e">
        <f t="shared" si="4"/>
        <v>#VALUE!</v>
      </c>
    </row>
    <row r="970" ht="13.8" spans="1:7">
      <c r="A970" s="1" t="s">
        <v>6</v>
      </c>
      <c r="B970" s="2"/>
      <c r="C970">
        <f t="shared" si="0"/>
        <v>0</v>
      </c>
      <c r="D970">
        <f t="shared" si="1"/>
        <v>0</v>
      </c>
      <c r="E970">
        <f t="shared" si="2"/>
        <v>0</v>
      </c>
      <c r="F970" s="3">
        <f t="shared" si="3"/>
        <v>0</v>
      </c>
      <c r="G970" s="3">
        <f t="shared" si="4"/>
        <v>0</v>
      </c>
    </row>
    <row r="971" ht="39.6" spans="1:7">
      <c r="A971" s="1" t="s">
        <v>3</v>
      </c>
      <c r="B971" s="2" t="s">
        <v>55</v>
      </c>
      <c r="C971" t="e">
        <f t="shared" si="0"/>
        <v>#VALUE!</v>
      </c>
      <c r="D971" t="e">
        <f t="shared" si="1"/>
        <v>#VALUE!</v>
      </c>
      <c r="E971" t="e">
        <f t="shared" si="2"/>
        <v>#VALUE!</v>
      </c>
      <c r="F971" s="3">
        <f t="shared" si="3"/>
        <v>11</v>
      </c>
      <c r="G971" s="3" t="e">
        <f t="shared" si="4"/>
        <v>#VALUE!</v>
      </c>
    </row>
    <row r="972" ht="13.8" spans="1:7">
      <c r="A972" s="1" t="s">
        <v>6</v>
      </c>
      <c r="B972" s="2"/>
      <c r="C972">
        <f t="shared" si="0"/>
        <v>0</v>
      </c>
      <c r="D972">
        <f t="shared" si="1"/>
        <v>0</v>
      </c>
      <c r="E972">
        <f t="shared" si="2"/>
        <v>0</v>
      </c>
      <c r="F972" s="3">
        <f t="shared" si="3"/>
        <v>0</v>
      </c>
      <c r="G972" s="3">
        <f t="shared" si="4"/>
        <v>0</v>
      </c>
    </row>
    <row r="973" ht="39.6" spans="1:7">
      <c r="A973" s="1" t="s">
        <v>3</v>
      </c>
      <c r="B973" s="2" t="s">
        <v>55</v>
      </c>
      <c r="C973" t="e">
        <f t="shared" si="0"/>
        <v>#VALUE!</v>
      </c>
      <c r="D973" t="e">
        <f t="shared" si="1"/>
        <v>#VALUE!</v>
      </c>
      <c r="E973" t="e">
        <f t="shared" si="2"/>
        <v>#VALUE!</v>
      </c>
      <c r="F973" s="3">
        <f t="shared" si="3"/>
        <v>11</v>
      </c>
      <c r="G973" s="3" t="e">
        <f t="shared" si="4"/>
        <v>#VALUE!</v>
      </c>
    </row>
    <row r="974" ht="13.8" spans="1:7">
      <c r="A974" s="1" t="s">
        <v>6</v>
      </c>
      <c r="B974" s="2"/>
      <c r="C974">
        <f t="shared" si="0"/>
        <v>0</v>
      </c>
      <c r="D974">
        <f t="shared" si="1"/>
        <v>0</v>
      </c>
      <c r="E974">
        <f t="shared" si="2"/>
        <v>0</v>
      </c>
      <c r="F974" s="3">
        <f t="shared" si="3"/>
        <v>0</v>
      </c>
      <c r="G974" s="3">
        <f t="shared" si="4"/>
        <v>0</v>
      </c>
    </row>
    <row r="975" ht="52.8" spans="1:7">
      <c r="A975" s="1" t="s">
        <v>3</v>
      </c>
      <c r="B975" s="2" t="s">
        <v>381</v>
      </c>
      <c r="C975" t="e">
        <f t="shared" si="0"/>
        <v>#VALUE!</v>
      </c>
      <c r="D975" t="e">
        <f t="shared" si="1"/>
        <v>#VALUE!</v>
      </c>
      <c r="E975" t="e">
        <f t="shared" si="2"/>
        <v>#VALUE!</v>
      </c>
      <c r="F975" s="3" t="e">
        <f t="shared" si="3"/>
        <v>#VALUE!</v>
      </c>
      <c r="G975" s="3" t="e">
        <f t="shared" si="4"/>
        <v>#VALUE!</v>
      </c>
    </row>
    <row r="976" ht="13.8" spans="1:7">
      <c r="A976" s="1" t="s">
        <v>6</v>
      </c>
      <c r="B976" s="2"/>
      <c r="C976">
        <f t="shared" si="0"/>
        <v>0</v>
      </c>
      <c r="D976">
        <f t="shared" si="1"/>
        <v>0</v>
      </c>
      <c r="E976">
        <f t="shared" si="2"/>
        <v>0</v>
      </c>
      <c r="F976" s="3">
        <f t="shared" si="3"/>
        <v>0</v>
      </c>
      <c r="G976" s="3">
        <f t="shared" si="4"/>
        <v>0</v>
      </c>
    </row>
    <row r="977" ht="39.6" spans="1:7">
      <c r="A977" s="1" t="s">
        <v>3</v>
      </c>
      <c r="B977" s="2" t="s">
        <v>382</v>
      </c>
      <c r="C977" t="e">
        <f t="shared" si="0"/>
        <v>#VALUE!</v>
      </c>
      <c r="D977" t="e">
        <f t="shared" si="1"/>
        <v>#VALUE!</v>
      </c>
      <c r="E977" t="e">
        <f t="shared" si="2"/>
        <v>#VALUE!</v>
      </c>
      <c r="F977" s="3" t="e">
        <f t="shared" si="3"/>
        <v>#VALUE!</v>
      </c>
      <c r="G977" s="3" t="e">
        <f t="shared" si="4"/>
        <v>#VALUE!</v>
      </c>
    </row>
    <row r="978" ht="13.8" spans="1:7">
      <c r="A978" s="1" t="s">
        <v>6</v>
      </c>
      <c r="B978" s="2"/>
      <c r="C978">
        <f t="shared" si="0"/>
        <v>0</v>
      </c>
      <c r="D978">
        <f t="shared" si="1"/>
        <v>0</v>
      </c>
      <c r="E978">
        <f t="shared" si="2"/>
        <v>0</v>
      </c>
      <c r="F978" s="3">
        <f t="shared" si="3"/>
        <v>0</v>
      </c>
      <c r="G978" s="3">
        <f t="shared" si="4"/>
        <v>0</v>
      </c>
    </row>
    <row r="979" ht="13.8" spans="1:7">
      <c r="A979" s="1" t="s">
        <v>6</v>
      </c>
      <c r="B979" s="2"/>
      <c r="C979">
        <f t="shared" si="0"/>
        <v>0</v>
      </c>
      <c r="D979">
        <f t="shared" si="1"/>
        <v>0</v>
      </c>
      <c r="E979">
        <f t="shared" si="2"/>
        <v>0</v>
      </c>
      <c r="F979" s="3">
        <f t="shared" si="3"/>
        <v>0</v>
      </c>
      <c r="G979" s="3">
        <f t="shared" si="4"/>
        <v>0</v>
      </c>
    </row>
    <row r="980" ht="13.8" spans="1:7">
      <c r="A980" s="1" t="s">
        <v>6</v>
      </c>
      <c r="B980" s="2"/>
      <c r="C980">
        <f t="shared" si="0"/>
        <v>0</v>
      </c>
      <c r="D980">
        <f t="shared" si="1"/>
        <v>0</v>
      </c>
      <c r="E980">
        <f t="shared" si="2"/>
        <v>0</v>
      </c>
      <c r="F980" s="3">
        <f t="shared" si="3"/>
        <v>0</v>
      </c>
      <c r="G980" s="3">
        <f t="shared" si="4"/>
        <v>0</v>
      </c>
    </row>
    <row r="981" ht="13.8" spans="1:7">
      <c r="A981" s="1" t="s">
        <v>6</v>
      </c>
      <c r="B981" s="2"/>
      <c r="C981">
        <f t="shared" si="0"/>
        <v>0</v>
      </c>
      <c r="D981">
        <f t="shared" si="1"/>
        <v>0</v>
      </c>
      <c r="E981">
        <f t="shared" si="2"/>
        <v>0</v>
      </c>
      <c r="F981" s="3">
        <f t="shared" si="3"/>
        <v>0</v>
      </c>
      <c r="G981" s="3">
        <f t="shared" si="4"/>
        <v>0</v>
      </c>
    </row>
    <row r="982" ht="13.8" spans="1:7">
      <c r="A982" s="1" t="s">
        <v>3</v>
      </c>
      <c r="B982" s="2" t="s">
        <v>383</v>
      </c>
      <c r="C982" t="e">
        <f t="shared" si="0"/>
        <v>#VALUE!</v>
      </c>
      <c r="D982" t="e">
        <f t="shared" si="1"/>
        <v>#VALUE!</v>
      </c>
      <c r="E982" t="e">
        <f t="shared" si="2"/>
        <v>#VALUE!</v>
      </c>
      <c r="F982" s="3" t="e">
        <f t="shared" si="3"/>
        <v>#VALUE!</v>
      </c>
      <c r="G982" s="3" t="e">
        <f t="shared" si="4"/>
        <v>#VALUE!</v>
      </c>
    </row>
    <row r="983" ht="13.8" spans="1:7">
      <c r="A983" s="1" t="s">
        <v>6</v>
      </c>
      <c r="B983" s="2"/>
      <c r="C983">
        <f t="shared" si="0"/>
        <v>0</v>
      </c>
      <c r="D983">
        <f t="shared" si="1"/>
        <v>0</v>
      </c>
      <c r="E983">
        <f t="shared" si="2"/>
        <v>0</v>
      </c>
      <c r="F983" s="3">
        <f t="shared" si="3"/>
        <v>0</v>
      </c>
      <c r="G983" s="3">
        <f t="shared" si="4"/>
        <v>0</v>
      </c>
    </row>
    <row r="984" ht="26.4" spans="1:7">
      <c r="A984" s="1" t="s">
        <v>3</v>
      </c>
      <c r="B984" s="2" t="s">
        <v>384</v>
      </c>
      <c r="C984" t="e">
        <f t="shared" si="0"/>
        <v>#VALUE!</v>
      </c>
      <c r="D984" t="e">
        <f t="shared" si="1"/>
        <v>#VALUE!</v>
      </c>
      <c r="E984" t="e">
        <f t="shared" si="2"/>
        <v>#VALUE!</v>
      </c>
      <c r="F984" s="3" t="e">
        <f t="shared" si="3"/>
        <v>#VALUE!</v>
      </c>
      <c r="G984" s="3" t="e">
        <f t="shared" si="4"/>
        <v>#VALUE!</v>
      </c>
    </row>
    <row r="985" ht="13.8" spans="1:7">
      <c r="A985" s="1" t="s">
        <v>6</v>
      </c>
      <c r="B985" s="2"/>
      <c r="C985">
        <f t="shared" si="0"/>
        <v>0</v>
      </c>
      <c r="D985">
        <f t="shared" si="1"/>
        <v>0</v>
      </c>
      <c r="E985">
        <f t="shared" si="2"/>
        <v>0</v>
      </c>
      <c r="F985" s="3">
        <f t="shared" si="3"/>
        <v>0</v>
      </c>
      <c r="G985" s="3">
        <f t="shared" si="4"/>
        <v>0</v>
      </c>
    </row>
    <row r="986" ht="39.6" spans="1:7">
      <c r="A986" s="1" t="s">
        <v>3</v>
      </c>
      <c r="B986" s="2" t="s">
        <v>55</v>
      </c>
      <c r="C986" t="e">
        <f t="shared" si="0"/>
        <v>#VALUE!</v>
      </c>
      <c r="D986" t="e">
        <f t="shared" si="1"/>
        <v>#VALUE!</v>
      </c>
      <c r="E986" t="e">
        <f t="shared" si="2"/>
        <v>#VALUE!</v>
      </c>
      <c r="F986" s="3">
        <f t="shared" si="3"/>
        <v>11</v>
      </c>
      <c r="G986" s="3" t="e">
        <f t="shared" si="4"/>
        <v>#VALUE!</v>
      </c>
    </row>
    <row r="987" ht="13.8" spans="1:7">
      <c r="A987" s="1" t="s">
        <v>6</v>
      </c>
      <c r="B987" s="2"/>
      <c r="C987">
        <f t="shared" si="0"/>
        <v>0</v>
      </c>
      <c r="D987">
        <f t="shared" si="1"/>
        <v>0</v>
      </c>
      <c r="E987">
        <f t="shared" si="2"/>
        <v>0</v>
      </c>
      <c r="F987" s="3">
        <f t="shared" si="3"/>
        <v>0</v>
      </c>
      <c r="G987" s="3">
        <f t="shared" si="4"/>
        <v>0</v>
      </c>
    </row>
    <row r="988" ht="26.4" spans="1:7">
      <c r="A988" s="1" t="s">
        <v>3</v>
      </c>
      <c r="B988" s="2" t="s">
        <v>385</v>
      </c>
      <c r="C988" t="e">
        <f t="shared" si="0"/>
        <v>#VALUE!</v>
      </c>
      <c r="D988" t="e">
        <f t="shared" si="1"/>
        <v>#VALUE!</v>
      </c>
      <c r="E988" t="e">
        <f t="shared" si="2"/>
        <v>#VALUE!</v>
      </c>
      <c r="F988" s="3" t="e">
        <f t="shared" si="3"/>
        <v>#VALUE!</v>
      </c>
      <c r="G988" s="3" t="e">
        <f t="shared" si="4"/>
        <v>#VALUE!</v>
      </c>
    </row>
    <row r="989" ht="13.8" spans="1:7">
      <c r="A989" s="1" t="s">
        <v>6</v>
      </c>
      <c r="B989" s="2"/>
      <c r="C989">
        <f t="shared" si="0"/>
        <v>0</v>
      </c>
      <c r="D989">
        <f t="shared" si="1"/>
        <v>0</v>
      </c>
      <c r="E989">
        <f t="shared" si="2"/>
        <v>0</v>
      </c>
      <c r="F989" s="3">
        <f t="shared" si="3"/>
        <v>0</v>
      </c>
      <c r="G989" s="3">
        <f t="shared" si="4"/>
        <v>0</v>
      </c>
    </row>
    <row r="990" ht="39.6" spans="1:7">
      <c r="A990" s="1" t="s">
        <v>3</v>
      </c>
      <c r="B990" s="2" t="s">
        <v>89</v>
      </c>
      <c r="C990" t="e">
        <f t="shared" si="0"/>
        <v>#VALUE!</v>
      </c>
      <c r="D990" t="e">
        <f t="shared" si="1"/>
        <v>#VALUE!</v>
      </c>
      <c r="E990" t="e">
        <f t="shared" si="2"/>
        <v>#VALUE!</v>
      </c>
      <c r="F990" s="3" t="e">
        <f t="shared" si="3"/>
        <v>#VALUE!</v>
      </c>
      <c r="G990" s="3" t="e">
        <f t="shared" si="4"/>
        <v>#VALUE!</v>
      </c>
    </row>
    <row r="991" ht="13.8" spans="1:7">
      <c r="A991" s="1" t="s">
        <v>6</v>
      </c>
      <c r="B991" s="2"/>
      <c r="C991">
        <f t="shared" si="0"/>
        <v>0</v>
      </c>
      <c r="D991">
        <f t="shared" si="1"/>
        <v>0</v>
      </c>
      <c r="E991">
        <f t="shared" si="2"/>
        <v>0</v>
      </c>
      <c r="F991" s="3">
        <f t="shared" si="3"/>
        <v>0</v>
      </c>
      <c r="G991" s="3">
        <f t="shared" si="4"/>
        <v>0</v>
      </c>
    </row>
    <row r="992" ht="26.4" spans="1:7">
      <c r="A992" s="1" t="s">
        <v>3</v>
      </c>
      <c r="B992" s="2" t="s">
        <v>195</v>
      </c>
      <c r="C992" t="e">
        <f t="shared" si="0"/>
        <v>#VALUE!</v>
      </c>
      <c r="D992" t="e">
        <f t="shared" si="1"/>
        <v>#VALUE!</v>
      </c>
      <c r="E992" t="e">
        <f t="shared" si="2"/>
        <v>#VALUE!</v>
      </c>
      <c r="F992" s="3">
        <f t="shared" si="3"/>
        <v>1</v>
      </c>
      <c r="G992" s="3" t="e">
        <f t="shared" si="4"/>
        <v>#VALUE!</v>
      </c>
    </row>
    <row r="993" ht="13.8" spans="1:7">
      <c r="A993" s="1" t="s">
        <v>6</v>
      </c>
      <c r="B993" s="2"/>
      <c r="C993">
        <f t="shared" si="0"/>
        <v>0</v>
      </c>
      <c r="D993">
        <f t="shared" si="1"/>
        <v>0</v>
      </c>
      <c r="E993">
        <f t="shared" si="2"/>
        <v>0</v>
      </c>
      <c r="F993" s="3">
        <f t="shared" si="3"/>
        <v>0</v>
      </c>
      <c r="G993" s="3">
        <f t="shared" si="4"/>
        <v>0</v>
      </c>
    </row>
    <row r="994" ht="26.4" spans="1:7">
      <c r="A994" s="1" t="s">
        <v>3</v>
      </c>
      <c r="B994" s="2" t="s">
        <v>98</v>
      </c>
      <c r="C994" t="e">
        <f t="shared" si="0"/>
        <v>#VALUE!</v>
      </c>
      <c r="D994" t="e">
        <f t="shared" si="1"/>
        <v>#VALUE!</v>
      </c>
      <c r="E994" t="e">
        <f t="shared" si="2"/>
        <v>#VALUE!</v>
      </c>
      <c r="F994" s="3" t="e">
        <f t="shared" si="3"/>
        <v>#VALUE!</v>
      </c>
      <c r="G994" s="3">
        <f t="shared" si="4"/>
        <v>1</v>
      </c>
    </row>
    <row r="995" ht="13.8" spans="1:7">
      <c r="A995" s="1" t="s">
        <v>6</v>
      </c>
      <c r="B995" s="2"/>
      <c r="C995">
        <f t="shared" si="0"/>
        <v>0</v>
      </c>
      <c r="D995">
        <f t="shared" si="1"/>
        <v>0</v>
      </c>
      <c r="E995">
        <f t="shared" si="2"/>
        <v>0</v>
      </c>
      <c r="F995" s="3">
        <f t="shared" si="3"/>
        <v>0</v>
      </c>
      <c r="G995" s="3">
        <f t="shared" si="4"/>
        <v>0</v>
      </c>
    </row>
    <row r="996" ht="39.6" spans="1:7">
      <c r="A996" s="1" t="s">
        <v>3</v>
      </c>
      <c r="B996" s="2" t="s">
        <v>386</v>
      </c>
      <c r="C996" t="e">
        <f t="shared" si="0"/>
        <v>#VALUE!</v>
      </c>
      <c r="D996" t="e">
        <f t="shared" si="1"/>
        <v>#VALUE!</v>
      </c>
      <c r="E996" t="e">
        <f t="shared" si="2"/>
        <v>#VALUE!</v>
      </c>
      <c r="F996" s="3" t="e">
        <f t="shared" si="3"/>
        <v>#VALUE!</v>
      </c>
      <c r="G996" s="3" t="e">
        <f t="shared" si="4"/>
        <v>#VALUE!</v>
      </c>
    </row>
    <row r="997" ht="13.8" spans="1:7">
      <c r="A997" s="1" t="s">
        <v>6</v>
      </c>
      <c r="B997" s="2"/>
      <c r="C997">
        <f t="shared" si="0"/>
        <v>0</v>
      </c>
      <c r="D997">
        <f t="shared" si="1"/>
        <v>0</v>
      </c>
      <c r="E997">
        <f t="shared" si="2"/>
        <v>0</v>
      </c>
      <c r="F997" s="3">
        <f t="shared" si="3"/>
        <v>0</v>
      </c>
      <c r="G997" s="3">
        <f t="shared" si="4"/>
        <v>0</v>
      </c>
    </row>
    <row r="998" ht="13.8" spans="1:7">
      <c r="A998" s="1" t="s">
        <v>6</v>
      </c>
      <c r="B998" s="2"/>
      <c r="C998">
        <f t="shared" si="0"/>
        <v>0</v>
      </c>
      <c r="D998">
        <f t="shared" si="1"/>
        <v>0</v>
      </c>
      <c r="E998">
        <f t="shared" si="2"/>
        <v>0</v>
      </c>
      <c r="F998" s="3">
        <f t="shared" si="3"/>
        <v>0</v>
      </c>
      <c r="G998" s="3">
        <f t="shared" si="4"/>
        <v>0</v>
      </c>
    </row>
    <row r="999" ht="39.6" spans="1:7">
      <c r="A999" s="1" t="s">
        <v>3</v>
      </c>
      <c r="B999" s="2" t="s">
        <v>55</v>
      </c>
      <c r="C999" t="e">
        <f t="shared" si="0"/>
        <v>#VALUE!</v>
      </c>
      <c r="D999" t="e">
        <f t="shared" si="1"/>
        <v>#VALUE!</v>
      </c>
      <c r="E999" t="e">
        <f t="shared" si="2"/>
        <v>#VALUE!</v>
      </c>
      <c r="F999" s="3">
        <f t="shared" si="3"/>
        <v>11</v>
      </c>
      <c r="G999" s="3" t="e">
        <f t="shared" si="4"/>
        <v>#VALUE!</v>
      </c>
    </row>
    <row r="1000" ht="13.8" spans="1:7">
      <c r="A1000" s="1" t="s">
        <v>6</v>
      </c>
      <c r="B1000" s="2"/>
      <c r="C1000">
        <f t="shared" si="0"/>
        <v>0</v>
      </c>
      <c r="D1000">
        <f t="shared" si="1"/>
        <v>0</v>
      </c>
      <c r="E1000">
        <f t="shared" si="2"/>
        <v>0</v>
      </c>
      <c r="F1000" s="3">
        <f t="shared" si="3"/>
        <v>0</v>
      </c>
      <c r="G1000" s="3">
        <f t="shared" si="4"/>
        <v>0</v>
      </c>
    </row>
    <row r="1001" ht="39.6" spans="1:7">
      <c r="A1001" s="1" t="s">
        <v>3</v>
      </c>
      <c r="B1001" s="2" t="s">
        <v>387</v>
      </c>
      <c r="C1001" t="e">
        <f t="shared" si="0"/>
        <v>#VALUE!</v>
      </c>
      <c r="D1001" t="e">
        <f t="shared" si="1"/>
        <v>#VALUE!</v>
      </c>
      <c r="E1001" t="e">
        <f t="shared" si="2"/>
        <v>#VALUE!</v>
      </c>
      <c r="F1001" s="3" t="e">
        <f t="shared" si="3"/>
        <v>#VALUE!</v>
      </c>
      <c r="G1001" s="3" t="e">
        <f t="shared" si="4"/>
        <v>#VALUE!</v>
      </c>
    </row>
    <row r="1002" ht="13.8" spans="1:7">
      <c r="A1002" s="1" t="s">
        <v>6</v>
      </c>
      <c r="B1002" s="2"/>
      <c r="C1002">
        <f t="shared" si="0"/>
        <v>0</v>
      </c>
      <c r="D1002">
        <f t="shared" si="1"/>
        <v>0</v>
      </c>
      <c r="E1002">
        <f t="shared" si="2"/>
        <v>0</v>
      </c>
      <c r="F1002" s="3">
        <f t="shared" si="3"/>
        <v>0</v>
      </c>
      <c r="G1002" s="3">
        <f t="shared" si="4"/>
        <v>0</v>
      </c>
    </row>
    <row r="1003" ht="13.8" spans="1:7">
      <c r="A1003" s="1" t="s">
        <v>3</v>
      </c>
      <c r="B1003" s="2" t="s">
        <v>388</v>
      </c>
      <c r="C1003" t="e">
        <f t="shared" si="0"/>
        <v>#VALUE!</v>
      </c>
      <c r="D1003" t="e">
        <f t="shared" si="1"/>
        <v>#VALUE!</v>
      </c>
      <c r="E1003" t="e">
        <f t="shared" si="2"/>
        <v>#VALUE!</v>
      </c>
      <c r="F1003" s="3" t="e">
        <f t="shared" si="3"/>
        <v>#VALUE!</v>
      </c>
      <c r="G1003" s="3" t="e">
        <f t="shared" si="4"/>
        <v>#VALUE!</v>
      </c>
    </row>
    <row r="1004" ht="13.8" spans="1:7">
      <c r="A1004" s="1" t="s">
        <v>6</v>
      </c>
      <c r="B1004" s="2"/>
      <c r="C1004">
        <f t="shared" si="0"/>
        <v>0</v>
      </c>
      <c r="D1004">
        <f t="shared" si="1"/>
        <v>0</v>
      </c>
      <c r="E1004">
        <f t="shared" si="2"/>
        <v>0</v>
      </c>
      <c r="F1004" s="3">
        <f t="shared" si="3"/>
        <v>0</v>
      </c>
      <c r="G1004" s="3">
        <f t="shared" si="4"/>
        <v>0</v>
      </c>
    </row>
    <row r="1005" ht="39.6" spans="1:7">
      <c r="A1005" s="1" t="s">
        <v>3</v>
      </c>
      <c r="B1005" s="2" t="s">
        <v>55</v>
      </c>
      <c r="C1005" t="e">
        <f t="shared" si="0"/>
        <v>#VALUE!</v>
      </c>
      <c r="D1005" t="e">
        <f t="shared" si="1"/>
        <v>#VALUE!</v>
      </c>
      <c r="E1005" t="e">
        <f t="shared" si="2"/>
        <v>#VALUE!</v>
      </c>
      <c r="F1005" s="3">
        <f t="shared" si="3"/>
        <v>11</v>
      </c>
      <c r="G1005" s="3" t="e">
        <f t="shared" si="4"/>
        <v>#VALUE!</v>
      </c>
    </row>
    <row r="1006" ht="13.8" spans="1:7">
      <c r="A1006" s="1" t="s">
        <v>6</v>
      </c>
      <c r="B1006" s="2"/>
      <c r="C1006">
        <f t="shared" si="0"/>
        <v>0</v>
      </c>
      <c r="D1006">
        <f t="shared" si="1"/>
        <v>0</v>
      </c>
      <c r="E1006">
        <f t="shared" si="2"/>
        <v>0</v>
      </c>
      <c r="F1006" s="3">
        <f t="shared" si="3"/>
        <v>0</v>
      </c>
      <c r="G1006" s="3">
        <f t="shared" si="4"/>
        <v>0</v>
      </c>
    </row>
    <row r="1007" ht="26.4" spans="1:7">
      <c r="A1007" s="1" t="s">
        <v>3</v>
      </c>
      <c r="B1007" s="2" t="s">
        <v>389</v>
      </c>
      <c r="C1007" t="e">
        <f t="shared" si="0"/>
        <v>#VALUE!</v>
      </c>
      <c r="D1007" t="e">
        <f t="shared" si="1"/>
        <v>#VALUE!</v>
      </c>
      <c r="E1007" t="e">
        <f t="shared" si="2"/>
        <v>#VALUE!</v>
      </c>
      <c r="F1007" s="3" t="e">
        <f t="shared" si="3"/>
        <v>#VALUE!</v>
      </c>
      <c r="G1007" s="3" t="e">
        <f t="shared" si="4"/>
        <v>#VALUE!</v>
      </c>
    </row>
    <row r="1008" ht="13.8" spans="1:7">
      <c r="A1008" s="1" t="s">
        <v>6</v>
      </c>
      <c r="B1008" s="2"/>
      <c r="C1008">
        <f t="shared" si="0"/>
        <v>0</v>
      </c>
      <c r="D1008">
        <f t="shared" si="1"/>
        <v>0</v>
      </c>
      <c r="E1008">
        <f t="shared" si="2"/>
        <v>0</v>
      </c>
      <c r="F1008" s="3">
        <f t="shared" si="3"/>
        <v>0</v>
      </c>
      <c r="G1008" s="3">
        <f t="shared" si="4"/>
        <v>0</v>
      </c>
    </row>
    <row r="1009" ht="39.6" spans="1:7">
      <c r="A1009" s="1" t="s">
        <v>3</v>
      </c>
      <c r="B1009" s="2" t="s">
        <v>390</v>
      </c>
      <c r="C1009" t="e">
        <f t="shared" si="0"/>
        <v>#VALUE!</v>
      </c>
      <c r="D1009" t="e">
        <f t="shared" si="1"/>
        <v>#VALUE!</v>
      </c>
      <c r="E1009" t="e">
        <f t="shared" si="2"/>
        <v>#VALUE!</v>
      </c>
      <c r="F1009" s="3" t="e">
        <f t="shared" si="3"/>
        <v>#VALUE!</v>
      </c>
      <c r="G1009" s="3" t="e">
        <f t="shared" si="4"/>
        <v>#VALUE!</v>
      </c>
    </row>
    <row r="1010" ht="13.8" spans="1:7">
      <c r="A1010" s="1" t="s">
        <v>6</v>
      </c>
      <c r="B1010" s="2"/>
      <c r="C1010">
        <f t="shared" si="0"/>
        <v>0</v>
      </c>
      <c r="D1010">
        <f t="shared" si="1"/>
        <v>0</v>
      </c>
      <c r="E1010">
        <f t="shared" si="2"/>
        <v>0</v>
      </c>
      <c r="F1010" s="3">
        <f t="shared" si="3"/>
        <v>0</v>
      </c>
      <c r="G1010" s="3">
        <f t="shared" si="4"/>
        <v>0</v>
      </c>
    </row>
    <row r="1011" ht="39.6" spans="1:7">
      <c r="A1011" s="1" t="s">
        <v>3</v>
      </c>
      <c r="B1011" s="2" t="s">
        <v>55</v>
      </c>
      <c r="C1011" t="e">
        <f t="shared" si="0"/>
        <v>#VALUE!</v>
      </c>
      <c r="D1011" t="e">
        <f t="shared" si="1"/>
        <v>#VALUE!</v>
      </c>
      <c r="E1011" t="e">
        <f t="shared" si="2"/>
        <v>#VALUE!</v>
      </c>
      <c r="F1011" s="3">
        <f t="shared" si="3"/>
        <v>11</v>
      </c>
      <c r="G1011" s="3" t="e">
        <f t="shared" si="4"/>
        <v>#VALUE!</v>
      </c>
    </row>
    <row r="1012" ht="13.8" spans="1:7">
      <c r="A1012" s="1" t="s">
        <v>6</v>
      </c>
      <c r="B1012" s="2"/>
      <c r="C1012">
        <f t="shared" si="0"/>
        <v>0</v>
      </c>
      <c r="D1012">
        <f t="shared" si="1"/>
        <v>0</v>
      </c>
      <c r="E1012">
        <f t="shared" si="2"/>
        <v>0</v>
      </c>
      <c r="F1012" s="3">
        <f t="shared" si="3"/>
        <v>0</v>
      </c>
      <c r="G1012" s="3">
        <f t="shared" si="4"/>
        <v>0</v>
      </c>
    </row>
    <row r="1013" ht="26.4" spans="1:7">
      <c r="A1013" s="1" t="s">
        <v>3</v>
      </c>
      <c r="B1013" s="2" t="s">
        <v>391</v>
      </c>
      <c r="C1013" t="e">
        <f t="shared" si="0"/>
        <v>#VALUE!</v>
      </c>
      <c r="D1013" t="e">
        <f t="shared" si="1"/>
        <v>#VALUE!</v>
      </c>
      <c r="E1013" t="e">
        <f t="shared" si="2"/>
        <v>#VALUE!</v>
      </c>
      <c r="F1013" s="3" t="e">
        <f t="shared" si="3"/>
        <v>#VALUE!</v>
      </c>
      <c r="G1013" s="3" t="e">
        <f t="shared" si="4"/>
        <v>#VALUE!</v>
      </c>
    </row>
    <row r="1014" ht="13.8" spans="1:7">
      <c r="A1014" s="1" t="s">
        <v>6</v>
      </c>
      <c r="B1014" s="2"/>
      <c r="C1014">
        <f t="shared" si="0"/>
        <v>0</v>
      </c>
      <c r="D1014">
        <f t="shared" si="1"/>
        <v>0</v>
      </c>
      <c r="E1014">
        <f t="shared" si="2"/>
        <v>0</v>
      </c>
      <c r="F1014" s="3">
        <f t="shared" si="3"/>
        <v>0</v>
      </c>
      <c r="G1014" s="3">
        <f t="shared" si="4"/>
        <v>0</v>
      </c>
    </row>
    <row r="1015" ht="13.8" spans="1:7">
      <c r="A1015" s="1" t="s">
        <v>3</v>
      </c>
      <c r="B1015" s="2" t="s">
        <v>392</v>
      </c>
      <c r="C1015" t="e">
        <f t="shared" si="0"/>
        <v>#VALUE!</v>
      </c>
      <c r="D1015" t="e">
        <f t="shared" si="1"/>
        <v>#VALUE!</v>
      </c>
      <c r="E1015" t="e">
        <f t="shared" si="2"/>
        <v>#VALUE!</v>
      </c>
      <c r="F1015" s="3" t="e">
        <f t="shared" si="3"/>
        <v>#VALUE!</v>
      </c>
      <c r="G1015" s="3" t="e">
        <f t="shared" si="4"/>
        <v>#VALUE!</v>
      </c>
    </row>
    <row r="1016" ht="13.8" spans="1:7">
      <c r="A1016" s="1" t="s">
        <v>6</v>
      </c>
      <c r="B1016" s="2"/>
      <c r="C1016">
        <f t="shared" si="0"/>
        <v>0</v>
      </c>
      <c r="D1016">
        <f t="shared" si="1"/>
        <v>0</v>
      </c>
      <c r="E1016">
        <f t="shared" si="2"/>
        <v>0</v>
      </c>
      <c r="F1016" s="3">
        <f t="shared" si="3"/>
        <v>0</v>
      </c>
      <c r="G1016" s="3">
        <f t="shared" si="4"/>
        <v>0</v>
      </c>
    </row>
    <row r="1017" ht="26.4" spans="1:7">
      <c r="A1017" s="1" t="s">
        <v>3</v>
      </c>
      <c r="B1017" s="2" t="s">
        <v>393</v>
      </c>
      <c r="C1017" t="e">
        <f t="shared" si="0"/>
        <v>#VALUE!</v>
      </c>
      <c r="D1017" t="e">
        <f t="shared" si="1"/>
        <v>#VALUE!</v>
      </c>
      <c r="E1017" t="e">
        <f t="shared" si="2"/>
        <v>#VALUE!</v>
      </c>
      <c r="F1017" s="3" t="e">
        <f t="shared" si="3"/>
        <v>#VALUE!</v>
      </c>
      <c r="G1017" s="3" t="e">
        <f t="shared" si="4"/>
        <v>#VALUE!</v>
      </c>
    </row>
    <row r="1018" ht="13.8" spans="1:7">
      <c r="A1018" s="1" t="s">
        <v>6</v>
      </c>
      <c r="B1018" s="2"/>
      <c r="C1018">
        <f t="shared" si="0"/>
        <v>0</v>
      </c>
      <c r="D1018">
        <f t="shared" si="1"/>
        <v>0</v>
      </c>
      <c r="E1018">
        <f t="shared" si="2"/>
        <v>0</v>
      </c>
      <c r="F1018" s="3">
        <f t="shared" si="3"/>
        <v>0</v>
      </c>
      <c r="G1018" s="3">
        <f t="shared" si="4"/>
        <v>0</v>
      </c>
    </row>
    <row r="1019" ht="13.8" spans="1:7">
      <c r="A1019" s="1" t="s">
        <v>6</v>
      </c>
      <c r="B1019" s="2"/>
      <c r="C1019">
        <f t="shared" si="0"/>
        <v>0</v>
      </c>
      <c r="D1019">
        <f t="shared" si="1"/>
        <v>0</v>
      </c>
      <c r="E1019">
        <f t="shared" si="2"/>
        <v>0</v>
      </c>
      <c r="F1019" s="3">
        <f t="shared" si="3"/>
        <v>0</v>
      </c>
      <c r="G1019" s="3">
        <f t="shared" si="4"/>
        <v>0</v>
      </c>
    </row>
    <row r="1020" ht="39.6" spans="1:7">
      <c r="A1020" s="1" t="s">
        <v>3</v>
      </c>
      <c r="B1020" s="2" t="s">
        <v>55</v>
      </c>
      <c r="C1020" t="e">
        <f t="shared" si="0"/>
        <v>#VALUE!</v>
      </c>
      <c r="D1020" t="e">
        <f t="shared" si="1"/>
        <v>#VALUE!</v>
      </c>
      <c r="E1020" t="e">
        <f t="shared" si="2"/>
        <v>#VALUE!</v>
      </c>
      <c r="F1020" s="3">
        <f t="shared" si="3"/>
        <v>11</v>
      </c>
      <c r="G1020" s="3" t="e">
        <f t="shared" si="4"/>
        <v>#VALUE!</v>
      </c>
    </row>
    <row r="1021" ht="13.8" spans="1:7">
      <c r="A1021" s="1" t="s">
        <v>6</v>
      </c>
      <c r="B1021" s="2"/>
      <c r="C1021">
        <f t="shared" si="0"/>
        <v>0</v>
      </c>
      <c r="D1021">
        <f t="shared" si="1"/>
        <v>0</v>
      </c>
      <c r="E1021">
        <f t="shared" si="2"/>
        <v>0</v>
      </c>
      <c r="F1021" s="3">
        <f t="shared" si="3"/>
        <v>0</v>
      </c>
      <c r="G1021" s="3">
        <f t="shared" si="4"/>
        <v>0</v>
      </c>
    </row>
    <row r="1022" ht="39.6" spans="1:7">
      <c r="A1022" s="1" t="s">
        <v>3</v>
      </c>
      <c r="B1022" s="2" t="s">
        <v>55</v>
      </c>
      <c r="C1022" t="e">
        <f t="shared" si="0"/>
        <v>#VALUE!</v>
      </c>
      <c r="D1022" t="e">
        <f t="shared" si="1"/>
        <v>#VALUE!</v>
      </c>
      <c r="E1022" t="e">
        <f t="shared" si="2"/>
        <v>#VALUE!</v>
      </c>
      <c r="F1022" s="3">
        <f t="shared" si="3"/>
        <v>11</v>
      </c>
      <c r="G1022" s="3" t="e">
        <f t="shared" si="4"/>
        <v>#VALUE!</v>
      </c>
    </row>
    <row r="1023" ht="13.8" spans="1:7">
      <c r="A1023" s="1" t="s">
        <v>6</v>
      </c>
      <c r="B1023" s="2"/>
      <c r="C1023">
        <f t="shared" si="0"/>
        <v>0</v>
      </c>
      <c r="D1023">
        <f t="shared" si="1"/>
        <v>0</v>
      </c>
      <c r="E1023">
        <f t="shared" si="2"/>
        <v>0</v>
      </c>
      <c r="F1023" s="3">
        <f t="shared" si="3"/>
        <v>0</v>
      </c>
      <c r="G1023" s="3">
        <f t="shared" si="4"/>
        <v>0</v>
      </c>
    </row>
    <row r="1024" ht="39.6" spans="1:7">
      <c r="A1024" s="1" t="s">
        <v>3</v>
      </c>
      <c r="B1024" s="2" t="s">
        <v>55</v>
      </c>
      <c r="C1024" t="e">
        <f t="shared" si="0"/>
        <v>#VALUE!</v>
      </c>
      <c r="D1024" t="e">
        <f t="shared" si="1"/>
        <v>#VALUE!</v>
      </c>
      <c r="E1024" t="e">
        <f t="shared" si="2"/>
        <v>#VALUE!</v>
      </c>
      <c r="F1024" s="3">
        <f t="shared" si="3"/>
        <v>11</v>
      </c>
      <c r="G1024" s="3" t="e">
        <f t="shared" si="4"/>
        <v>#VALUE!</v>
      </c>
    </row>
    <row r="1025" ht="13.8" spans="1:7">
      <c r="A1025" s="1" t="s">
        <v>6</v>
      </c>
      <c r="B1025" s="2"/>
      <c r="C1025">
        <f t="shared" si="0"/>
        <v>0</v>
      </c>
      <c r="D1025">
        <f t="shared" si="1"/>
        <v>0</v>
      </c>
      <c r="E1025">
        <f t="shared" si="2"/>
        <v>0</v>
      </c>
      <c r="F1025" s="3">
        <f t="shared" si="3"/>
        <v>0</v>
      </c>
      <c r="G1025" s="3">
        <f t="shared" si="4"/>
        <v>0</v>
      </c>
    </row>
    <row r="1026" ht="26.4" spans="1:7">
      <c r="A1026" s="1" t="s">
        <v>3</v>
      </c>
      <c r="B1026" s="2" t="s">
        <v>334</v>
      </c>
      <c r="C1026" t="e">
        <f t="shared" si="0"/>
        <v>#VALUE!</v>
      </c>
      <c r="D1026" t="e">
        <f t="shared" si="1"/>
        <v>#VALUE!</v>
      </c>
      <c r="E1026" t="e">
        <f t="shared" si="2"/>
        <v>#VALUE!</v>
      </c>
      <c r="F1026" s="3" t="e">
        <f t="shared" si="3"/>
        <v>#VALUE!</v>
      </c>
      <c r="G1026" s="3" t="e">
        <f t="shared" si="4"/>
        <v>#VALUE!</v>
      </c>
    </row>
    <row r="1027" ht="13.8" spans="1:7">
      <c r="A1027" s="1" t="s">
        <v>6</v>
      </c>
      <c r="B1027" s="2"/>
      <c r="C1027">
        <f t="shared" si="0"/>
        <v>0</v>
      </c>
      <c r="D1027">
        <f t="shared" si="1"/>
        <v>0</v>
      </c>
      <c r="E1027">
        <f t="shared" si="2"/>
        <v>0</v>
      </c>
      <c r="F1027" s="3">
        <f t="shared" si="3"/>
        <v>0</v>
      </c>
      <c r="G1027" s="3">
        <f t="shared" si="4"/>
        <v>0</v>
      </c>
    </row>
    <row r="1028" ht="52.8" spans="1:7">
      <c r="A1028" s="1" t="s">
        <v>3</v>
      </c>
      <c r="B1028" s="2" t="s">
        <v>394</v>
      </c>
      <c r="C1028" t="e">
        <f t="shared" si="0"/>
        <v>#VALUE!</v>
      </c>
      <c r="D1028" t="e">
        <f t="shared" si="1"/>
        <v>#VALUE!</v>
      </c>
      <c r="E1028" t="e">
        <f t="shared" si="2"/>
        <v>#VALUE!</v>
      </c>
      <c r="F1028" s="3" t="e">
        <f t="shared" si="3"/>
        <v>#VALUE!</v>
      </c>
      <c r="G1028" s="3" t="e">
        <f t="shared" si="4"/>
        <v>#VALUE!</v>
      </c>
    </row>
    <row r="1029" ht="13.8" spans="1:7">
      <c r="A1029" s="1" t="s">
        <v>6</v>
      </c>
      <c r="B1029" s="2"/>
      <c r="C1029">
        <f t="shared" si="0"/>
        <v>0</v>
      </c>
      <c r="D1029">
        <f t="shared" si="1"/>
        <v>0</v>
      </c>
      <c r="E1029">
        <f t="shared" si="2"/>
        <v>0</v>
      </c>
      <c r="F1029" s="3">
        <f t="shared" si="3"/>
        <v>0</v>
      </c>
      <c r="G1029" s="3">
        <f t="shared" si="4"/>
        <v>0</v>
      </c>
    </row>
    <row r="1030" ht="39.6" spans="1:7">
      <c r="A1030" s="1" t="s">
        <v>3</v>
      </c>
      <c r="B1030" s="2" t="s">
        <v>395</v>
      </c>
      <c r="C1030" t="e">
        <f t="shared" si="0"/>
        <v>#VALUE!</v>
      </c>
      <c r="D1030" t="e">
        <f t="shared" si="1"/>
        <v>#VALUE!</v>
      </c>
      <c r="E1030" t="e">
        <f t="shared" si="2"/>
        <v>#VALUE!</v>
      </c>
      <c r="F1030" s="3" t="e">
        <f t="shared" si="3"/>
        <v>#VALUE!</v>
      </c>
      <c r="G1030" s="3" t="e">
        <f t="shared" si="4"/>
        <v>#VALUE!</v>
      </c>
    </row>
    <row r="1031" ht="13.8" spans="1:7">
      <c r="A1031" s="1" t="s">
        <v>6</v>
      </c>
      <c r="B1031" s="2"/>
      <c r="C1031">
        <f t="shared" si="0"/>
        <v>0</v>
      </c>
      <c r="D1031">
        <f t="shared" si="1"/>
        <v>0</v>
      </c>
      <c r="E1031">
        <f t="shared" si="2"/>
        <v>0</v>
      </c>
      <c r="F1031" s="3">
        <f t="shared" si="3"/>
        <v>0</v>
      </c>
      <c r="G1031" s="3">
        <f t="shared" si="4"/>
        <v>0</v>
      </c>
    </row>
    <row r="1032" ht="26.4" spans="1:7">
      <c r="A1032" s="1" t="s">
        <v>3</v>
      </c>
      <c r="B1032" s="2" t="s">
        <v>396</v>
      </c>
      <c r="C1032" t="e">
        <f t="shared" si="0"/>
        <v>#VALUE!</v>
      </c>
      <c r="D1032" t="e">
        <f t="shared" si="1"/>
        <v>#VALUE!</v>
      </c>
      <c r="E1032" t="e">
        <f t="shared" si="2"/>
        <v>#VALUE!</v>
      </c>
      <c r="F1032" s="3" t="e">
        <f t="shared" si="3"/>
        <v>#VALUE!</v>
      </c>
      <c r="G1032" s="3" t="e">
        <f t="shared" si="4"/>
        <v>#VALUE!</v>
      </c>
    </row>
    <row r="1033" ht="13.8" spans="1:7">
      <c r="A1033" s="1" t="s">
        <v>6</v>
      </c>
      <c r="B1033" s="2"/>
      <c r="C1033">
        <f t="shared" si="0"/>
        <v>0</v>
      </c>
      <c r="D1033">
        <f t="shared" si="1"/>
        <v>0</v>
      </c>
      <c r="E1033">
        <f t="shared" si="2"/>
        <v>0</v>
      </c>
      <c r="F1033" s="3">
        <f t="shared" si="3"/>
        <v>0</v>
      </c>
      <c r="G1033" s="3">
        <f t="shared" si="4"/>
        <v>0</v>
      </c>
    </row>
    <row r="1034" ht="66" spans="1:7">
      <c r="A1034" s="1" t="s">
        <v>3</v>
      </c>
      <c r="B1034" s="2" t="s">
        <v>397</v>
      </c>
      <c r="C1034" t="e">
        <f t="shared" si="0"/>
        <v>#VALUE!</v>
      </c>
      <c r="D1034" t="e">
        <f t="shared" si="1"/>
        <v>#VALUE!</v>
      </c>
      <c r="E1034" t="e">
        <f t="shared" si="2"/>
        <v>#VALUE!</v>
      </c>
      <c r="F1034" s="3" t="e">
        <f t="shared" si="3"/>
        <v>#VALUE!</v>
      </c>
      <c r="G1034" s="3" t="e">
        <f t="shared" si="4"/>
        <v>#VALUE!</v>
      </c>
    </row>
    <row r="1035" ht="13.8" spans="1:7">
      <c r="A1035" s="1" t="s">
        <v>6</v>
      </c>
      <c r="B1035" s="2"/>
      <c r="C1035">
        <f t="shared" si="0"/>
        <v>0</v>
      </c>
      <c r="D1035">
        <f t="shared" si="1"/>
        <v>0</v>
      </c>
      <c r="E1035">
        <f t="shared" si="2"/>
        <v>0</v>
      </c>
      <c r="F1035" s="3">
        <f t="shared" si="3"/>
        <v>0</v>
      </c>
      <c r="G1035" s="3">
        <f t="shared" si="4"/>
        <v>0</v>
      </c>
    </row>
    <row r="1036" ht="39.6" spans="1:7">
      <c r="A1036" s="1" t="s">
        <v>3</v>
      </c>
      <c r="B1036" s="2" t="s">
        <v>55</v>
      </c>
      <c r="C1036" t="e">
        <f t="shared" si="0"/>
        <v>#VALUE!</v>
      </c>
      <c r="D1036" t="e">
        <f t="shared" si="1"/>
        <v>#VALUE!</v>
      </c>
      <c r="E1036" t="e">
        <f t="shared" si="2"/>
        <v>#VALUE!</v>
      </c>
      <c r="F1036" s="3">
        <f t="shared" si="3"/>
        <v>11</v>
      </c>
      <c r="G1036" s="3" t="e">
        <f t="shared" si="4"/>
        <v>#VALUE!</v>
      </c>
    </row>
    <row r="1037" ht="13.8" spans="1:7">
      <c r="A1037" s="1" t="s">
        <v>6</v>
      </c>
      <c r="B1037" s="2"/>
      <c r="C1037">
        <f t="shared" si="0"/>
        <v>0</v>
      </c>
      <c r="D1037">
        <f t="shared" si="1"/>
        <v>0</v>
      </c>
      <c r="E1037">
        <f t="shared" si="2"/>
        <v>0</v>
      </c>
      <c r="F1037" s="3">
        <f t="shared" si="3"/>
        <v>0</v>
      </c>
      <c r="G1037" s="3">
        <f t="shared" si="4"/>
        <v>0</v>
      </c>
    </row>
    <row r="1038" ht="39.6" spans="1:7">
      <c r="A1038" s="1" t="s">
        <v>3</v>
      </c>
      <c r="B1038" s="2" t="s">
        <v>55</v>
      </c>
      <c r="C1038" t="e">
        <f t="shared" si="0"/>
        <v>#VALUE!</v>
      </c>
      <c r="D1038" t="e">
        <f t="shared" si="1"/>
        <v>#VALUE!</v>
      </c>
      <c r="E1038" t="e">
        <f t="shared" si="2"/>
        <v>#VALUE!</v>
      </c>
      <c r="F1038" s="3">
        <f t="shared" si="3"/>
        <v>11</v>
      </c>
      <c r="G1038" s="3" t="e">
        <f t="shared" si="4"/>
        <v>#VALUE!</v>
      </c>
    </row>
    <row r="1039" ht="13.8" spans="1:7">
      <c r="A1039" s="1" t="s">
        <v>6</v>
      </c>
      <c r="B1039" s="2"/>
      <c r="C1039">
        <f t="shared" si="0"/>
        <v>0</v>
      </c>
      <c r="D1039">
        <f t="shared" si="1"/>
        <v>0</v>
      </c>
      <c r="E1039">
        <f t="shared" si="2"/>
        <v>0</v>
      </c>
      <c r="F1039" s="3">
        <f t="shared" si="3"/>
        <v>0</v>
      </c>
      <c r="G1039" s="3">
        <f t="shared" si="4"/>
        <v>0</v>
      </c>
    </row>
    <row r="1040" ht="39.6" spans="1:7">
      <c r="A1040" s="1" t="s">
        <v>3</v>
      </c>
      <c r="B1040" s="2" t="s">
        <v>55</v>
      </c>
      <c r="C1040" t="e">
        <f t="shared" si="0"/>
        <v>#VALUE!</v>
      </c>
      <c r="D1040" t="e">
        <f t="shared" si="1"/>
        <v>#VALUE!</v>
      </c>
      <c r="E1040" t="e">
        <f t="shared" si="2"/>
        <v>#VALUE!</v>
      </c>
      <c r="F1040" s="3">
        <f t="shared" si="3"/>
        <v>11</v>
      </c>
      <c r="G1040" s="3" t="e">
        <f t="shared" si="4"/>
        <v>#VALUE!</v>
      </c>
    </row>
    <row r="1041" ht="13.8" spans="1:7">
      <c r="A1041" s="1" t="s">
        <v>6</v>
      </c>
      <c r="B1041" s="2"/>
      <c r="C1041">
        <f t="shared" si="0"/>
        <v>0</v>
      </c>
      <c r="D1041">
        <f t="shared" si="1"/>
        <v>0</v>
      </c>
      <c r="E1041">
        <f t="shared" si="2"/>
        <v>0</v>
      </c>
      <c r="F1041" s="3">
        <f t="shared" si="3"/>
        <v>0</v>
      </c>
      <c r="G1041" s="3">
        <f t="shared" si="4"/>
        <v>0</v>
      </c>
    </row>
    <row r="1042" ht="39.6" spans="1:7">
      <c r="A1042" s="1" t="s">
        <v>3</v>
      </c>
      <c r="B1042" s="2" t="s">
        <v>250</v>
      </c>
      <c r="C1042" t="e">
        <f t="shared" si="0"/>
        <v>#VALUE!</v>
      </c>
      <c r="D1042" t="e">
        <f t="shared" si="1"/>
        <v>#VALUE!</v>
      </c>
      <c r="E1042" t="e">
        <f t="shared" si="2"/>
        <v>#VALUE!</v>
      </c>
      <c r="F1042" s="3" t="e">
        <f t="shared" si="3"/>
        <v>#VALUE!</v>
      </c>
      <c r="G1042" s="3" t="e">
        <f t="shared" si="4"/>
        <v>#VALUE!</v>
      </c>
    </row>
    <row r="1043" ht="13.8" spans="1:7">
      <c r="A1043" s="1" t="s">
        <v>6</v>
      </c>
      <c r="B1043" s="2"/>
      <c r="C1043">
        <f t="shared" si="0"/>
        <v>0</v>
      </c>
      <c r="D1043">
        <f t="shared" si="1"/>
        <v>0</v>
      </c>
      <c r="E1043">
        <f t="shared" si="2"/>
        <v>0</v>
      </c>
      <c r="F1043" s="3">
        <f t="shared" si="3"/>
        <v>0</v>
      </c>
      <c r="G1043" s="3">
        <f t="shared" si="4"/>
        <v>0</v>
      </c>
    </row>
    <row r="1044" ht="39.6" spans="1:7">
      <c r="A1044" s="1" t="s">
        <v>3</v>
      </c>
      <c r="B1044" s="2" t="s">
        <v>55</v>
      </c>
      <c r="C1044" t="e">
        <f t="shared" si="0"/>
        <v>#VALUE!</v>
      </c>
      <c r="D1044" t="e">
        <f t="shared" si="1"/>
        <v>#VALUE!</v>
      </c>
      <c r="E1044" t="e">
        <f t="shared" si="2"/>
        <v>#VALUE!</v>
      </c>
      <c r="F1044" s="3">
        <f t="shared" si="3"/>
        <v>11</v>
      </c>
      <c r="G1044" s="3" t="e">
        <f t="shared" si="4"/>
        <v>#VALUE!</v>
      </c>
    </row>
    <row r="1045" ht="13.8" spans="1:7">
      <c r="A1045" s="1" t="s">
        <v>6</v>
      </c>
      <c r="B1045" s="2"/>
      <c r="C1045">
        <f t="shared" si="0"/>
        <v>0</v>
      </c>
      <c r="D1045">
        <f t="shared" si="1"/>
        <v>0</v>
      </c>
      <c r="E1045">
        <f t="shared" si="2"/>
        <v>0</v>
      </c>
      <c r="F1045" s="3">
        <f t="shared" si="3"/>
        <v>0</v>
      </c>
      <c r="G1045" s="3">
        <f t="shared" si="4"/>
        <v>0</v>
      </c>
    </row>
    <row r="1046" ht="26.4" spans="1:7">
      <c r="A1046" s="1" t="s">
        <v>3</v>
      </c>
      <c r="B1046" s="2" t="s">
        <v>398</v>
      </c>
      <c r="C1046" t="e">
        <f t="shared" si="0"/>
        <v>#VALUE!</v>
      </c>
      <c r="D1046" t="e">
        <f t="shared" si="1"/>
        <v>#VALUE!</v>
      </c>
      <c r="E1046" t="e">
        <f t="shared" si="2"/>
        <v>#VALUE!</v>
      </c>
      <c r="F1046" s="3" t="e">
        <f t="shared" si="3"/>
        <v>#VALUE!</v>
      </c>
      <c r="G1046" s="3" t="e">
        <f t="shared" si="4"/>
        <v>#VALUE!</v>
      </c>
    </row>
    <row r="1047" ht="13.8" spans="1:7">
      <c r="A1047" s="1" t="s">
        <v>6</v>
      </c>
      <c r="B1047" s="2"/>
      <c r="C1047">
        <f t="shared" si="0"/>
        <v>0</v>
      </c>
      <c r="D1047">
        <f t="shared" si="1"/>
        <v>0</v>
      </c>
      <c r="E1047">
        <f t="shared" si="2"/>
        <v>0</v>
      </c>
      <c r="F1047" s="3">
        <f t="shared" si="3"/>
        <v>0</v>
      </c>
      <c r="G1047" s="3">
        <f t="shared" si="4"/>
        <v>0</v>
      </c>
    </row>
    <row r="1048" ht="79.2" spans="1:7">
      <c r="A1048" s="1" t="s">
        <v>3</v>
      </c>
      <c r="B1048" s="2" t="s">
        <v>399</v>
      </c>
      <c r="C1048" t="e">
        <f t="shared" si="0"/>
        <v>#VALUE!</v>
      </c>
      <c r="D1048" t="e">
        <f t="shared" si="1"/>
        <v>#VALUE!</v>
      </c>
      <c r="E1048" t="e">
        <f t="shared" si="2"/>
        <v>#VALUE!</v>
      </c>
      <c r="F1048" s="3" t="e">
        <f t="shared" si="3"/>
        <v>#VALUE!</v>
      </c>
      <c r="G1048" s="3" t="e">
        <f t="shared" si="4"/>
        <v>#VALUE!</v>
      </c>
    </row>
    <row r="1049" ht="13.8" spans="1:7">
      <c r="A1049" s="1" t="s">
        <v>6</v>
      </c>
      <c r="B1049" s="2"/>
      <c r="C1049">
        <f t="shared" si="0"/>
        <v>0</v>
      </c>
      <c r="D1049">
        <f t="shared" si="1"/>
        <v>0</v>
      </c>
      <c r="E1049">
        <f t="shared" si="2"/>
        <v>0</v>
      </c>
      <c r="F1049" s="3">
        <f t="shared" si="3"/>
        <v>0</v>
      </c>
      <c r="G1049" s="3">
        <f t="shared" si="4"/>
        <v>0</v>
      </c>
    </row>
    <row r="1050" ht="39.6" spans="1:7">
      <c r="A1050" s="1" t="s">
        <v>3</v>
      </c>
      <c r="B1050" s="2" t="s">
        <v>55</v>
      </c>
      <c r="C1050" t="e">
        <f t="shared" si="0"/>
        <v>#VALUE!</v>
      </c>
      <c r="D1050" t="e">
        <f t="shared" si="1"/>
        <v>#VALUE!</v>
      </c>
      <c r="E1050" t="e">
        <f t="shared" si="2"/>
        <v>#VALUE!</v>
      </c>
      <c r="F1050" s="3">
        <f t="shared" si="3"/>
        <v>11</v>
      </c>
      <c r="G1050" s="3" t="e">
        <f t="shared" si="4"/>
        <v>#VALUE!</v>
      </c>
    </row>
    <row r="1051" ht="13.8" spans="1:7">
      <c r="A1051" s="1" t="s">
        <v>6</v>
      </c>
      <c r="B1051" s="2"/>
      <c r="C1051">
        <f t="shared" si="0"/>
        <v>0</v>
      </c>
      <c r="D1051">
        <f t="shared" si="1"/>
        <v>0</v>
      </c>
      <c r="E1051">
        <f t="shared" si="2"/>
        <v>0</v>
      </c>
      <c r="F1051" s="3">
        <f t="shared" si="3"/>
        <v>0</v>
      </c>
      <c r="G1051" s="3">
        <f t="shared" si="4"/>
        <v>0</v>
      </c>
    </row>
    <row r="1052" ht="39.6" spans="1:7">
      <c r="A1052" s="1" t="s">
        <v>3</v>
      </c>
      <c r="B1052" s="2" t="s">
        <v>400</v>
      </c>
      <c r="C1052" t="e">
        <f t="shared" si="0"/>
        <v>#VALUE!</v>
      </c>
      <c r="D1052" t="e">
        <f t="shared" si="1"/>
        <v>#VALUE!</v>
      </c>
      <c r="E1052" t="e">
        <f t="shared" si="2"/>
        <v>#VALUE!</v>
      </c>
      <c r="F1052" s="3" t="e">
        <f t="shared" si="3"/>
        <v>#VALUE!</v>
      </c>
      <c r="G1052" s="3" t="e">
        <f t="shared" si="4"/>
        <v>#VALUE!</v>
      </c>
    </row>
    <row r="1053" ht="13.8" spans="1:7">
      <c r="A1053" s="1" t="s">
        <v>6</v>
      </c>
      <c r="B1053" s="2"/>
      <c r="C1053">
        <f t="shared" si="0"/>
        <v>0</v>
      </c>
      <c r="D1053">
        <f t="shared" si="1"/>
        <v>0</v>
      </c>
      <c r="E1053">
        <f t="shared" si="2"/>
        <v>0</v>
      </c>
      <c r="F1053" s="3">
        <f t="shared" si="3"/>
        <v>0</v>
      </c>
      <c r="G1053" s="3">
        <f t="shared" si="4"/>
        <v>0</v>
      </c>
    </row>
    <row r="1054" ht="13.8" spans="1:7">
      <c r="A1054" s="1" t="s">
        <v>3</v>
      </c>
      <c r="B1054" s="2" t="s">
        <v>401</v>
      </c>
      <c r="C1054" t="e">
        <f t="shared" si="0"/>
        <v>#VALUE!</v>
      </c>
      <c r="D1054" t="e">
        <f t="shared" si="1"/>
        <v>#VALUE!</v>
      </c>
      <c r="E1054" t="e">
        <f t="shared" si="2"/>
        <v>#VALUE!</v>
      </c>
      <c r="F1054" s="3" t="e">
        <f t="shared" si="3"/>
        <v>#VALUE!</v>
      </c>
      <c r="G1054" s="3" t="e">
        <f t="shared" si="4"/>
        <v>#VALUE!</v>
      </c>
    </row>
    <row r="1055" ht="13.8" spans="1:7">
      <c r="A1055" s="1" t="s">
        <v>6</v>
      </c>
      <c r="B1055" s="2"/>
      <c r="C1055">
        <f t="shared" si="0"/>
        <v>0</v>
      </c>
      <c r="D1055">
        <f t="shared" si="1"/>
        <v>0</v>
      </c>
      <c r="E1055">
        <f t="shared" si="2"/>
        <v>0</v>
      </c>
      <c r="F1055" s="3">
        <f t="shared" si="3"/>
        <v>0</v>
      </c>
      <c r="G1055" s="3">
        <f t="shared" si="4"/>
        <v>0</v>
      </c>
    </row>
    <row r="1056" ht="26.4" spans="1:7">
      <c r="A1056" s="1" t="s">
        <v>3</v>
      </c>
      <c r="B1056" s="2" t="s">
        <v>402</v>
      </c>
      <c r="C1056" t="e">
        <f t="shared" si="0"/>
        <v>#VALUE!</v>
      </c>
      <c r="D1056" t="e">
        <f t="shared" si="1"/>
        <v>#VALUE!</v>
      </c>
      <c r="E1056" t="e">
        <f t="shared" si="2"/>
        <v>#VALUE!</v>
      </c>
      <c r="F1056" s="3" t="e">
        <f t="shared" si="3"/>
        <v>#VALUE!</v>
      </c>
      <c r="G1056" s="3" t="e">
        <f t="shared" si="4"/>
        <v>#VALUE!</v>
      </c>
    </row>
    <row r="1057" ht="13.8" spans="1:7">
      <c r="A1057" s="1" t="s">
        <v>6</v>
      </c>
      <c r="B1057" s="2"/>
      <c r="C1057">
        <f t="shared" si="0"/>
        <v>0</v>
      </c>
      <c r="D1057">
        <f t="shared" si="1"/>
        <v>0</v>
      </c>
      <c r="E1057">
        <f t="shared" si="2"/>
        <v>0</v>
      </c>
      <c r="F1057" s="3">
        <f t="shared" si="3"/>
        <v>0</v>
      </c>
      <c r="G1057" s="3">
        <f t="shared" si="4"/>
        <v>0</v>
      </c>
    </row>
    <row r="1058" ht="13.8" spans="1:7">
      <c r="A1058" s="1" t="s">
        <v>6</v>
      </c>
      <c r="B1058" s="2"/>
      <c r="C1058">
        <f t="shared" si="0"/>
        <v>0</v>
      </c>
      <c r="D1058">
        <f t="shared" si="1"/>
        <v>0</v>
      </c>
      <c r="E1058">
        <f t="shared" si="2"/>
        <v>0</v>
      </c>
      <c r="F1058" s="3">
        <f t="shared" si="3"/>
        <v>0</v>
      </c>
      <c r="G1058" s="3">
        <f t="shared" si="4"/>
        <v>0</v>
      </c>
    </row>
    <row r="1059" ht="66" spans="1:7">
      <c r="A1059" s="1" t="s">
        <v>3</v>
      </c>
      <c r="B1059" s="2" t="s">
        <v>65</v>
      </c>
      <c r="C1059" t="e">
        <f t="shared" si="0"/>
        <v>#VALUE!</v>
      </c>
      <c r="D1059" t="e">
        <f t="shared" si="1"/>
        <v>#VALUE!</v>
      </c>
      <c r="E1059" t="e">
        <f t="shared" si="2"/>
        <v>#VALUE!</v>
      </c>
      <c r="F1059" s="3">
        <f t="shared" si="3"/>
        <v>11</v>
      </c>
      <c r="G1059" s="3">
        <f t="shared" si="4"/>
        <v>33</v>
      </c>
    </row>
    <row r="1060" ht="13.8" spans="1:7">
      <c r="A1060" s="1" t="s">
        <v>6</v>
      </c>
      <c r="B1060" s="2"/>
      <c r="C1060">
        <f t="shared" si="0"/>
        <v>0</v>
      </c>
      <c r="D1060">
        <f t="shared" si="1"/>
        <v>0</v>
      </c>
      <c r="E1060">
        <f t="shared" si="2"/>
        <v>0</v>
      </c>
      <c r="F1060" s="3">
        <f t="shared" si="3"/>
        <v>0</v>
      </c>
      <c r="G1060" s="3">
        <f t="shared" si="4"/>
        <v>0</v>
      </c>
    </row>
    <row r="1061" ht="13.8" spans="1:7">
      <c r="A1061" s="1" t="s">
        <v>3</v>
      </c>
      <c r="B1061" s="2" t="s">
        <v>403</v>
      </c>
      <c r="C1061" t="e">
        <f t="shared" si="0"/>
        <v>#VALUE!</v>
      </c>
      <c r="D1061" t="e">
        <f t="shared" si="1"/>
        <v>#VALUE!</v>
      </c>
      <c r="E1061" t="e">
        <f t="shared" si="2"/>
        <v>#VALUE!</v>
      </c>
      <c r="F1061" s="3" t="e">
        <f t="shared" si="3"/>
        <v>#VALUE!</v>
      </c>
      <c r="G1061" s="3" t="e">
        <f t="shared" si="4"/>
        <v>#VALUE!</v>
      </c>
    </row>
    <row r="1062" ht="13.8" spans="1:7">
      <c r="A1062" s="1" t="s">
        <v>6</v>
      </c>
      <c r="B1062" s="2"/>
      <c r="C1062">
        <f t="shared" si="0"/>
        <v>0</v>
      </c>
      <c r="D1062">
        <f t="shared" si="1"/>
        <v>0</v>
      </c>
      <c r="E1062">
        <f t="shared" si="2"/>
        <v>0</v>
      </c>
      <c r="F1062" s="3">
        <f t="shared" si="3"/>
        <v>0</v>
      </c>
      <c r="G1062" s="3">
        <f t="shared" si="4"/>
        <v>0</v>
      </c>
    </row>
    <row r="1063" ht="39.6" spans="1:7">
      <c r="A1063" s="1" t="s">
        <v>3</v>
      </c>
      <c r="B1063" s="2" t="s">
        <v>55</v>
      </c>
      <c r="C1063" t="e">
        <f t="shared" si="0"/>
        <v>#VALUE!</v>
      </c>
      <c r="D1063" t="e">
        <f t="shared" si="1"/>
        <v>#VALUE!</v>
      </c>
      <c r="E1063" t="e">
        <f t="shared" si="2"/>
        <v>#VALUE!</v>
      </c>
      <c r="F1063" s="3">
        <f t="shared" si="3"/>
        <v>11</v>
      </c>
      <c r="G1063" s="3" t="e">
        <f t="shared" si="4"/>
        <v>#VALUE!</v>
      </c>
    </row>
    <row r="1064" ht="13.8" spans="1:7">
      <c r="A1064" s="1" t="s">
        <v>6</v>
      </c>
      <c r="B1064" s="2"/>
      <c r="C1064">
        <f t="shared" si="0"/>
        <v>0</v>
      </c>
      <c r="D1064">
        <f t="shared" si="1"/>
        <v>0</v>
      </c>
      <c r="E1064">
        <f t="shared" si="2"/>
        <v>0</v>
      </c>
      <c r="F1064" s="3">
        <f t="shared" si="3"/>
        <v>0</v>
      </c>
      <c r="G1064" s="3">
        <f t="shared" si="4"/>
        <v>0</v>
      </c>
    </row>
    <row r="1065" ht="39.6" spans="1:7">
      <c r="A1065" s="1" t="s">
        <v>3</v>
      </c>
      <c r="B1065" s="2" t="s">
        <v>55</v>
      </c>
      <c r="C1065" t="e">
        <f t="shared" si="0"/>
        <v>#VALUE!</v>
      </c>
      <c r="D1065" t="e">
        <f t="shared" si="1"/>
        <v>#VALUE!</v>
      </c>
      <c r="E1065" t="e">
        <f t="shared" si="2"/>
        <v>#VALUE!</v>
      </c>
      <c r="F1065" s="3">
        <f t="shared" si="3"/>
        <v>11</v>
      </c>
      <c r="G1065" s="3" t="e">
        <f t="shared" si="4"/>
        <v>#VALUE!</v>
      </c>
    </row>
    <row r="1066" ht="13.8" spans="1:7">
      <c r="A1066" s="1" t="s">
        <v>6</v>
      </c>
      <c r="B1066" s="2"/>
      <c r="C1066">
        <f t="shared" si="0"/>
        <v>0</v>
      </c>
      <c r="D1066">
        <f t="shared" si="1"/>
        <v>0</v>
      </c>
      <c r="E1066">
        <f t="shared" si="2"/>
        <v>0</v>
      </c>
      <c r="F1066" s="3">
        <f t="shared" si="3"/>
        <v>0</v>
      </c>
      <c r="G1066" s="3">
        <f t="shared" si="4"/>
        <v>0</v>
      </c>
    </row>
    <row r="1067" ht="52.8" spans="1:7">
      <c r="A1067" s="1" t="s">
        <v>3</v>
      </c>
      <c r="B1067" s="2" t="s">
        <v>404</v>
      </c>
      <c r="C1067" t="e">
        <f t="shared" si="0"/>
        <v>#VALUE!</v>
      </c>
      <c r="D1067" t="e">
        <f t="shared" si="1"/>
        <v>#VALUE!</v>
      </c>
      <c r="E1067" t="e">
        <f t="shared" si="2"/>
        <v>#VALUE!</v>
      </c>
      <c r="F1067" s="3" t="e">
        <f t="shared" si="3"/>
        <v>#VALUE!</v>
      </c>
      <c r="G1067" s="3" t="e">
        <f t="shared" si="4"/>
        <v>#VALUE!</v>
      </c>
    </row>
    <row r="1068" ht="13.8" spans="1:7">
      <c r="A1068" s="1" t="s">
        <v>6</v>
      </c>
      <c r="B1068" s="2"/>
      <c r="C1068">
        <f t="shared" si="0"/>
        <v>0</v>
      </c>
      <c r="D1068">
        <f t="shared" si="1"/>
        <v>0</v>
      </c>
      <c r="E1068">
        <f t="shared" si="2"/>
        <v>0</v>
      </c>
      <c r="F1068" s="3">
        <f t="shared" si="3"/>
        <v>0</v>
      </c>
      <c r="G1068" s="3">
        <f t="shared" si="4"/>
        <v>0</v>
      </c>
    </row>
    <row r="1069" ht="39.6" spans="1:7">
      <c r="A1069" s="1" t="s">
        <v>3</v>
      </c>
      <c r="B1069" s="2" t="s">
        <v>405</v>
      </c>
      <c r="C1069" t="e">
        <f t="shared" si="0"/>
        <v>#VALUE!</v>
      </c>
      <c r="D1069" t="e">
        <f t="shared" si="1"/>
        <v>#VALUE!</v>
      </c>
      <c r="E1069" t="e">
        <f t="shared" si="2"/>
        <v>#VALUE!</v>
      </c>
      <c r="F1069" s="3" t="e">
        <f t="shared" si="3"/>
        <v>#VALUE!</v>
      </c>
      <c r="G1069" s="3" t="e">
        <f t="shared" si="4"/>
        <v>#VALUE!</v>
      </c>
    </row>
    <row r="1070" ht="13.8" spans="1:7">
      <c r="A1070" s="1" t="s">
        <v>6</v>
      </c>
      <c r="B1070" s="2"/>
      <c r="C1070">
        <f t="shared" si="0"/>
        <v>0</v>
      </c>
      <c r="D1070">
        <f t="shared" si="1"/>
        <v>0</v>
      </c>
      <c r="E1070">
        <f t="shared" si="2"/>
        <v>0</v>
      </c>
      <c r="F1070" s="3">
        <f t="shared" si="3"/>
        <v>0</v>
      </c>
      <c r="G1070" s="3">
        <f t="shared" si="4"/>
        <v>0</v>
      </c>
    </row>
    <row r="1071" ht="66" spans="1:7">
      <c r="A1071" s="1" t="s">
        <v>3</v>
      </c>
      <c r="B1071" s="2" t="s">
        <v>65</v>
      </c>
      <c r="C1071" t="e">
        <f t="shared" si="0"/>
        <v>#VALUE!</v>
      </c>
      <c r="D1071" t="e">
        <f t="shared" si="1"/>
        <v>#VALUE!</v>
      </c>
      <c r="E1071" t="e">
        <f t="shared" si="2"/>
        <v>#VALUE!</v>
      </c>
      <c r="F1071" s="3">
        <f t="shared" si="3"/>
        <v>11</v>
      </c>
      <c r="G1071" s="3">
        <f t="shared" si="4"/>
        <v>33</v>
      </c>
    </row>
    <row r="1072" ht="13.8" spans="1:7">
      <c r="A1072" s="1" t="s">
        <v>6</v>
      </c>
      <c r="B1072" s="2"/>
      <c r="C1072">
        <f t="shared" si="0"/>
        <v>0</v>
      </c>
      <c r="D1072">
        <f t="shared" si="1"/>
        <v>0</v>
      </c>
      <c r="E1072">
        <f t="shared" si="2"/>
        <v>0</v>
      </c>
      <c r="F1072" s="3">
        <f t="shared" si="3"/>
        <v>0</v>
      </c>
      <c r="G1072" s="3">
        <f t="shared" si="4"/>
        <v>0</v>
      </c>
    </row>
    <row r="1073" ht="39.6" spans="1:7">
      <c r="A1073" s="1" t="s">
        <v>3</v>
      </c>
      <c r="B1073" s="2" t="s">
        <v>406</v>
      </c>
      <c r="C1073" t="e">
        <f t="shared" si="0"/>
        <v>#VALUE!</v>
      </c>
      <c r="D1073" t="e">
        <f t="shared" si="1"/>
        <v>#VALUE!</v>
      </c>
      <c r="E1073" t="e">
        <f t="shared" si="2"/>
        <v>#VALUE!</v>
      </c>
      <c r="F1073" s="3" t="e">
        <f t="shared" si="3"/>
        <v>#VALUE!</v>
      </c>
      <c r="G1073" s="3" t="e">
        <f t="shared" si="4"/>
        <v>#VALUE!</v>
      </c>
    </row>
    <row r="1074" ht="13.8" spans="1:7">
      <c r="A1074" s="1" t="s">
        <v>6</v>
      </c>
      <c r="B1074" s="2"/>
      <c r="C1074">
        <f t="shared" si="0"/>
        <v>0</v>
      </c>
      <c r="D1074">
        <f t="shared" si="1"/>
        <v>0</v>
      </c>
      <c r="E1074">
        <f t="shared" si="2"/>
        <v>0</v>
      </c>
      <c r="F1074" s="3">
        <f t="shared" si="3"/>
        <v>0</v>
      </c>
      <c r="G1074" s="3">
        <f t="shared" si="4"/>
        <v>0</v>
      </c>
    </row>
    <row r="1075" ht="26.4" spans="1:7">
      <c r="A1075" s="1" t="s">
        <v>3</v>
      </c>
      <c r="B1075" s="2" t="s">
        <v>407</v>
      </c>
      <c r="C1075" t="e">
        <f t="shared" si="0"/>
        <v>#VALUE!</v>
      </c>
      <c r="D1075" t="e">
        <f t="shared" si="1"/>
        <v>#VALUE!</v>
      </c>
      <c r="E1075" t="e">
        <f t="shared" si="2"/>
        <v>#VALUE!</v>
      </c>
      <c r="F1075" s="3" t="e">
        <f t="shared" si="3"/>
        <v>#VALUE!</v>
      </c>
      <c r="G1075" s="3" t="e">
        <f t="shared" si="4"/>
        <v>#VALUE!</v>
      </c>
    </row>
    <row r="1076" ht="13.8" spans="1:7">
      <c r="A1076" s="1" t="s">
        <v>6</v>
      </c>
      <c r="B1076" s="2"/>
      <c r="C1076">
        <f t="shared" si="0"/>
        <v>0</v>
      </c>
      <c r="D1076">
        <f t="shared" si="1"/>
        <v>0</v>
      </c>
      <c r="E1076">
        <f t="shared" si="2"/>
        <v>0</v>
      </c>
      <c r="F1076" s="3">
        <f t="shared" si="3"/>
        <v>0</v>
      </c>
      <c r="G1076" s="3">
        <f t="shared" si="4"/>
        <v>0</v>
      </c>
    </row>
    <row r="1077" ht="66" spans="1:7">
      <c r="A1077" s="1" t="s">
        <v>3</v>
      </c>
      <c r="B1077" s="2" t="s">
        <v>65</v>
      </c>
      <c r="C1077" t="e">
        <f t="shared" si="0"/>
        <v>#VALUE!</v>
      </c>
      <c r="D1077" t="e">
        <f t="shared" si="1"/>
        <v>#VALUE!</v>
      </c>
      <c r="E1077" t="e">
        <f t="shared" si="2"/>
        <v>#VALUE!</v>
      </c>
      <c r="F1077" s="3">
        <f t="shared" si="3"/>
        <v>11</v>
      </c>
      <c r="G1077" s="3">
        <f t="shared" si="4"/>
        <v>33</v>
      </c>
    </row>
    <row r="1078" ht="13.8" spans="1:7">
      <c r="A1078" s="1" t="s">
        <v>6</v>
      </c>
      <c r="B1078" s="2"/>
      <c r="C1078">
        <f t="shared" si="0"/>
        <v>0</v>
      </c>
      <c r="D1078">
        <f t="shared" si="1"/>
        <v>0</v>
      </c>
      <c r="E1078">
        <f t="shared" si="2"/>
        <v>0</v>
      </c>
      <c r="F1078" s="3">
        <f t="shared" si="3"/>
        <v>0</v>
      </c>
      <c r="G1078" s="3">
        <f t="shared" si="4"/>
        <v>0</v>
      </c>
    </row>
    <row r="1079" ht="66" spans="1:7">
      <c r="A1079" s="1" t="s">
        <v>3</v>
      </c>
      <c r="B1079" s="2" t="s">
        <v>65</v>
      </c>
      <c r="C1079" t="e">
        <f t="shared" si="0"/>
        <v>#VALUE!</v>
      </c>
      <c r="D1079" t="e">
        <f t="shared" si="1"/>
        <v>#VALUE!</v>
      </c>
      <c r="E1079" t="e">
        <f t="shared" si="2"/>
        <v>#VALUE!</v>
      </c>
      <c r="F1079" s="3">
        <f t="shared" si="3"/>
        <v>11</v>
      </c>
      <c r="G1079" s="3">
        <f t="shared" si="4"/>
        <v>33</v>
      </c>
    </row>
    <row r="1080" ht="13.8" spans="1:7">
      <c r="A1080" s="1" t="s">
        <v>6</v>
      </c>
      <c r="B1080" s="2"/>
      <c r="C1080">
        <f t="shared" si="0"/>
        <v>0</v>
      </c>
      <c r="D1080">
        <f t="shared" si="1"/>
        <v>0</v>
      </c>
      <c r="E1080">
        <f t="shared" si="2"/>
        <v>0</v>
      </c>
      <c r="F1080" s="3">
        <f t="shared" si="3"/>
        <v>0</v>
      </c>
      <c r="G1080" s="3">
        <f t="shared" si="4"/>
        <v>0</v>
      </c>
    </row>
    <row r="1081" ht="52.8" spans="1:7">
      <c r="A1081" s="1" t="s">
        <v>3</v>
      </c>
      <c r="B1081" s="2" t="s">
        <v>408</v>
      </c>
      <c r="C1081" t="e">
        <f t="shared" si="0"/>
        <v>#VALUE!</v>
      </c>
      <c r="D1081" t="e">
        <f t="shared" si="1"/>
        <v>#VALUE!</v>
      </c>
      <c r="E1081" t="e">
        <f t="shared" si="2"/>
        <v>#VALUE!</v>
      </c>
      <c r="F1081" s="3" t="e">
        <f t="shared" si="3"/>
        <v>#VALUE!</v>
      </c>
      <c r="G1081" s="3" t="e">
        <f t="shared" si="4"/>
        <v>#VALUE!</v>
      </c>
    </row>
    <row r="1082" ht="13.8" spans="1:7">
      <c r="A1082" s="1" t="s">
        <v>6</v>
      </c>
      <c r="B1082" s="2"/>
      <c r="C1082">
        <f t="shared" si="0"/>
        <v>0</v>
      </c>
      <c r="D1082">
        <f t="shared" si="1"/>
        <v>0</v>
      </c>
      <c r="E1082">
        <f t="shared" si="2"/>
        <v>0</v>
      </c>
      <c r="F1082" s="3">
        <f t="shared" si="3"/>
        <v>0</v>
      </c>
      <c r="G1082" s="3">
        <f t="shared" si="4"/>
        <v>0</v>
      </c>
    </row>
    <row r="1083" ht="13.8" spans="1:7">
      <c r="A1083" s="1" t="s">
        <v>3</v>
      </c>
      <c r="B1083" s="2" t="s">
        <v>409</v>
      </c>
      <c r="C1083" t="e">
        <f t="shared" si="0"/>
        <v>#VALUE!</v>
      </c>
      <c r="D1083" t="e">
        <f t="shared" si="1"/>
        <v>#VALUE!</v>
      </c>
      <c r="E1083" t="e">
        <f t="shared" si="2"/>
        <v>#VALUE!</v>
      </c>
      <c r="F1083" s="3" t="e">
        <f t="shared" si="3"/>
        <v>#VALUE!</v>
      </c>
      <c r="G1083" s="3" t="e">
        <f t="shared" si="4"/>
        <v>#VALUE!</v>
      </c>
    </row>
    <row r="1084" ht="13.8" spans="1:7">
      <c r="A1084" s="1" t="s">
        <v>6</v>
      </c>
      <c r="B1084" s="2"/>
      <c r="C1084">
        <f t="shared" si="0"/>
        <v>0</v>
      </c>
      <c r="D1084">
        <f t="shared" si="1"/>
        <v>0</v>
      </c>
      <c r="E1084">
        <f t="shared" si="2"/>
        <v>0</v>
      </c>
      <c r="F1084" s="3">
        <f t="shared" si="3"/>
        <v>0</v>
      </c>
      <c r="G1084" s="3">
        <f t="shared" si="4"/>
        <v>0</v>
      </c>
    </row>
    <row r="1085" ht="26.4" spans="1:7">
      <c r="A1085" s="1" t="s">
        <v>3</v>
      </c>
      <c r="B1085" s="2" t="s">
        <v>410</v>
      </c>
      <c r="C1085" t="e">
        <f t="shared" si="0"/>
        <v>#VALUE!</v>
      </c>
      <c r="D1085" t="e">
        <f t="shared" si="1"/>
        <v>#VALUE!</v>
      </c>
      <c r="E1085" t="e">
        <f t="shared" si="2"/>
        <v>#VALUE!</v>
      </c>
      <c r="F1085" s="3" t="e">
        <f t="shared" si="3"/>
        <v>#VALUE!</v>
      </c>
      <c r="G1085" s="3" t="e">
        <f t="shared" si="4"/>
        <v>#VALUE!</v>
      </c>
    </row>
    <row r="1086" ht="13.8" spans="1:7">
      <c r="A1086" s="1" t="s">
        <v>6</v>
      </c>
      <c r="B1086" s="2"/>
      <c r="C1086">
        <f t="shared" si="0"/>
        <v>0</v>
      </c>
      <c r="D1086">
        <f t="shared" si="1"/>
        <v>0</v>
      </c>
      <c r="E1086">
        <f t="shared" si="2"/>
        <v>0</v>
      </c>
      <c r="F1086" s="3">
        <f t="shared" si="3"/>
        <v>0</v>
      </c>
      <c r="G1086" s="3">
        <f t="shared" si="4"/>
        <v>0</v>
      </c>
    </row>
    <row r="1087" ht="79.2" spans="1:7">
      <c r="A1087" s="1" t="s">
        <v>3</v>
      </c>
      <c r="B1087" s="2" t="s">
        <v>411</v>
      </c>
      <c r="C1087" t="e">
        <f t="shared" si="0"/>
        <v>#VALUE!</v>
      </c>
      <c r="D1087" t="e">
        <f t="shared" si="1"/>
        <v>#VALUE!</v>
      </c>
      <c r="E1087" t="e">
        <f t="shared" si="2"/>
        <v>#VALUE!</v>
      </c>
      <c r="F1087" s="3" t="e">
        <f t="shared" si="3"/>
        <v>#VALUE!</v>
      </c>
      <c r="G1087" s="3" t="e">
        <f t="shared" si="4"/>
        <v>#VALUE!</v>
      </c>
    </row>
    <row r="1088" ht="13.8" spans="1:7">
      <c r="A1088" s="1" t="s">
        <v>6</v>
      </c>
      <c r="B1088" s="2"/>
      <c r="C1088">
        <f t="shared" si="0"/>
        <v>0</v>
      </c>
      <c r="D1088">
        <f t="shared" si="1"/>
        <v>0</v>
      </c>
      <c r="E1088">
        <f t="shared" si="2"/>
        <v>0</v>
      </c>
      <c r="F1088" s="3">
        <f t="shared" si="3"/>
        <v>0</v>
      </c>
      <c r="G1088" s="3">
        <f t="shared" si="4"/>
        <v>0</v>
      </c>
    </row>
    <row r="1089" ht="13.8" spans="1:7">
      <c r="A1089" s="1" t="s">
        <v>6</v>
      </c>
      <c r="B1089" s="2"/>
      <c r="C1089">
        <f t="shared" si="0"/>
        <v>0</v>
      </c>
      <c r="D1089">
        <f t="shared" si="1"/>
        <v>0</v>
      </c>
      <c r="E1089">
        <f t="shared" si="2"/>
        <v>0</v>
      </c>
      <c r="F1089" s="3">
        <f t="shared" si="3"/>
        <v>0</v>
      </c>
      <c r="G1089" s="3">
        <f t="shared" si="4"/>
        <v>0</v>
      </c>
    </row>
    <row r="1090" ht="26.4" spans="1:7">
      <c r="A1090" s="1" t="s">
        <v>3</v>
      </c>
      <c r="B1090" s="2" t="s">
        <v>412</v>
      </c>
      <c r="C1090" t="e">
        <f t="shared" si="0"/>
        <v>#VALUE!</v>
      </c>
      <c r="D1090" t="e">
        <f t="shared" si="1"/>
        <v>#VALUE!</v>
      </c>
      <c r="E1090" t="e">
        <f t="shared" si="2"/>
        <v>#VALUE!</v>
      </c>
      <c r="F1090" s="3" t="e">
        <f t="shared" si="3"/>
        <v>#VALUE!</v>
      </c>
      <c r="G1090" s="3" t="e">
        <f t="shared" si="4"/>
        <v>#VALUE!</v>
      </c>
    </row>
    <row r="1091" ht="13.8" spans="1:7">
      <c r="A1091" s="1" t="s">
        <v>6</v>
      </c>
      <c r="B1091" s="2"/>
      <c r="C1091">
        <f t="shared" si="0"/>
        <v>0</v>
      </c>
      <c r="D1091">
        <f t="shared" si="1"/>
        <v>0</v>
      </c>
      <c r="E1091">
        <f t="shared" si="2"/>
        <v>0</v>
      </c>
      <c r="F1091" s="3">
        <f t="shared" si="3"/>
        <v>0</v>
      </c>
      <c r="G1091" s="3">
        <f t="shared" si="4"/>
        <v>0</v>
      </c>
    </row>
    <row r="1092" ht="26.4" spans="1:7">
      <c r="A1092" s="1" t="s">
        <v>3</v>
      </c>
      <c r="B1092" s="2" t="s">
        <v>413</v>
      </c>
      <c r="C1092" t="e">
        <f t="shared" si="0"/>
        <v>#VALUE!</v>
      </c>
      <c r="D1092" t="e">
        <f t="shared" si="1"/>
        <v>#VALUE!</v>
      </c>
      <c r="E1092" t="e">
        <f t="shared" si="2"/>
        <v>#VALUE!</v>
      </c>
      <c r="F1092" s="3" t="e">
        <f t="shared" si="3"/>
        <v>#VALUE!</v>
      </c>
      <c r="G1092" s="3" t="e">
        <f t="shared" si="4"/>
        <v>#VALUE!</v>
      </c>
    </row>
    <row r="1093" ht="13.8" spans="1:7">
      <c r="A1093" s="1" t="s">
        <v>6</v>
      </c>
      <c r="B1093" s="2"/>
      <c r="C1093">
        <f t="shared" si="0"/>
        <v>0</v>
      </c>
      <c r="D1093">
        <f t="shared" si="1"/>
        <v>0</v>
      </c>
      <c r="E1093">
        <f t="shared" si="2"/>
        <v>0</v>
      </c>
      <c r="F1093" s="3">
        <f t="shared" si="3"/>
        <v>0</v>
      </c>
      <c r="G1093" s="3">
        <f t="shared" si="4"/>
        <v>0</v>
      </c>
    </row>
    <row r="1094" ht="26.4" spans="1:7">
      <c r="A1094" s="1" t="s">
        <v>3</v>
      </c>
      <c r="B1094" s="2" t="s">
        <v>414</v>
      </c>
      <c r="C1094" t="e">
        <f t="shared" si="0"/>
        <v>#VALUE!</v>
      </c>
      <c r="D1094" t="e">
        <f t="shared" si="1"/>
        <v>#VALUE!</v>
      </c>
      <c r="E1094" t="e">
        <f t="shared" si="2"/>
        <v>#VALUE!</v>
      </c>
      <c r="F1094" s="3" t="e">
        <f t="shared" si="3"/>
        <v>#VALUE!</v>
      </c>
      <c r="G1094" s="3" t="e">
        <f t="shared" si="4"/>
        <v>#VALUE!</v>
      </c>
    </row>
    <row r="1095" ht="13.8" spans="1:7">
      <c r="A1095" s="1" t="s">
        <v>6</v>
      </c>
      <c r="B1095" s="2"/>
      <c r="C1095">
        <f t="shared" si="0"/>
        <v>0</v>
      </c>
      <c r="D1095">
        <f t="shared" si="1"/>
        <v>0</v>
      </c>
      <c r="E1095">
        <f t="shared" si="2"/>
        <v>0</v>
      </c>
      <c r="F1095" s="3">
        <f t="shared" si="3"/>
        <v>0</v>
      </c>
      <c r="G1095" s="3">
        <f t="shared" si="4"/>
        <v>0</v>
      </c>
    </row>
    <row r="1096" ht="26.4" spans="1:7">
      <c r="A1096" s="1" t="s">
        <v>3</v>
      </c>
      <c r="B1096" s="2" t="s">
        <v>139</v>
      </c>
      <c r="C1096" t="e">
        <f t="shared" si="0"/>
        <v>#VALUE!</v>
      </c>
      <c r="D1096" t="e">
        <f t="shared" si="1"/>
        <v>#VALUE!</v>
      </c>
      <c r="E1096" t="e">
        <f t="shared" si="2"/>
        <v>#VALUE!</v>
      </c>
      <c r="F1096" s="3" t="e">
        <f t="shared" si="3"/>
        <v>#VALUE!</v>
      </c>
      <c r="G1096" s="3" t="e">
        <f t="shared" si="4"/>
        <v>#VALUE!</v>
      </c>
    </row>
    <row r="1097" ht="13.8" spans="1:7">
      <c r="A1097" s="1" t="s">
        <v>6</v>
      </c>
      <c r="B1097" s="2"/>
      <c r="C1097">
        <f t="shared" si="0"/>
        <v>0</v>
      </c>
      <c r="D1097">
        <f t="shared" si="1"/>
        <v>0</v>
      </c>
      <c r="E1097">
        <f t="shared" si="2"/>
        <v>0</v>
      </c>
      <c r="F1097" s="3">
        <f t="shared" si="3"/>
        <v>0</v>
      </c>
      <c r="G1097" s="3">
        <f t="shared" si="4"/>
        <v>0</v>
      </c>
    </row>
    <row r="1098" ht="26.4" spans="1:7">
      <c r="A1098" s="1" t="s">
        <v>3</v>
      </c>
      <c r="B1098" s="2" t="s">
        <v>415</v>
      </c>
      <c r="C1098" t="e">
        <f t="shared" si="0"/>
        <v>#VALUE!</v>
      </c>
      <c r="D1098" t="e">
        <f t="shared" si="1"/>
        <v>#VALUE!</v>
      </c>
      <c r="E1098" t="e">
        <f t="shared" si="2"/>
        <v>#VALUE!</v>
      </c>
      <c r="F1098" s="3" t="e">
        <f t="shared" si="3"/>
        <v>#VALUE!</v>
      </c>
      <c r="G1098" s="3" t="e">
        <f t="shared" si="4"/>
        <v>#VALUE!</v>
      </c>
    </row>
    <row r="1099" ht="13.8" spans="1:7">
      <c r="A1099" s="1" t="s">
        <v>6</v>
      </c>
      <c r="B1099" s="2"/>
      <c r="C1099">
        <f t="shared" si="0"/>
        <v>0</v>
      </c>
      <c r="D1099">
        <f t="shared" si="1"/>
        <v>0</v>
      </c>
      <c r="E1099">
        <f t="shared" si="2"/>
        <v>0</v>
      </c>
      <c r="F1099" s="3">
        <f t="shared" si="3"/>
        <v>0</v>
      </c>
      <c r="G1099" s="3">
        <f t="shared" si="4"/>
        <v>0</v>
      </c>
    </row>
    <row r="1100" ht="39.6" spans="1:7">
      <c r="A1100" s="1" t="s">
        <v>3</v>
      </c>
      <c r="B1100" s="2" t="s">
        <v>55</v>
      </c>
      <c r="C1100" t="e">
        <f t="shared" si="0"/>
        <v>#VALUE!</v>
      </c>
      <c r="D1100" t="e">
        <f t="shared" si="1"/>
        <v>#VALUE!</v>
      </c>
      <c r="E1100" t="e">
        <f t="shared" si="2"/>
        <v>#VALUE!</v>
      </c>
      <c r="F1100" s="3">
        <f t="shared" si="3"/>
        <v>11</v>
      </c>
      <c r="G1100" s="3" t="e">
        <f t="shared" si="4"/>
        <v>#VALUE!</v>
      </c>
    </row>
    <row r="1101" ht="13.8" spans="1:7">
      <c r="A1101" s="1" t="s">
        <v>6</v>
      </c>
      <c r="B1101" s="2"/>
      <c r="C1101">
        <f t="shared" si="0"/>
        <v>0</v>
      </c>
      <c r="D1101">
        <f t="shared" si="1"/>
        <v>0</v>
      </c>
      <c r="E1101">
        <f t="shared" si="2"/>
        <v>0</v>
      </c>
      <c r="F1101" s="3">
        <f t="shared" si="3"/>
        <v>0</v>
      </c>
      <c r="G1101" s="3">
        <f t="shared" si="4"/>
        <v>0</v>
      </c>
    </row>
    <row r="1102" ht="52.8" spans="1:7">
      <c r="A1102" s="1" t="s">
        <v>3</v>
      </c>
      <c r="B1102" s="2" t="s">
        <v>404</v>
      </c>
      <c r="C1102" t="e">
        <f t="shared" si="0"/>
        <v>#VALUE!</v>
      </c>
      <c r="D1102" t="e">
        <f t="shared" si="1"/>
        <v>#VALUE!</v>
      </c>
      <c r="E1102" t="e">
        <f t="shared" si="2"/>
        <v>#VALUE!</v>
      </c>
      <c r="F1102" s="3" t="e">
        <f t="shared" si="3"/>
        <v>#VALUE!</v>
      </c>
      <c r="G1102" s="3" t="e">
        <f t="shared" si="4"/>
        <v>#VALUE!</v>
      </c>
    </row>
    <row r="1103" ht="13.8" spans="1:7">
      <c r="A1103" s="1" t="s">
        <v>6</v>
      </c>
      <c r="B1103" s="2"/>
      <c r="C1103">
        <f t="shared" si="0"/>
        <v>0</v>
      </c>
      <c r="D1103">
        <f t="shared" si="1"/>
        <v>0</v>
      </c>
      <c r="E1103">
        <f t="shared" si="2"/>
        <v>0</v>
      </c>
      <c r="F1103" s="3">
        <f t="shared" si="3"/>
        <v>0</v>
      </c>
      <c r="G1103" s="3">
        <f t="shared" si="4"/>
        <v>0</v>
      </c>
    </row>
    <row r="1104" ht="52.8" spans="1:7">
      <c r="A1104" s="1" t="s">
        <v>3</v>
      </c>
      <c r="B1104" s="2" t="s">
        <v>404</v>
      </c>
      <c r="C1104" t="e">
        <f t="shared" si="0"/>
        <v>#VALUE!</v>
      </c>
      <c r="D1104" t="e">
        <f t="shared" si="1"/>
        <v>#VALUE!</v>
      </c>
      <c r="E1104" t="e">
        <f t="shared" si="2"/>
        <v>#VALUE!</v>
      </c>
      <c r="F1104" s="3" t="e">
        <f t="shared" si="3"/>
        <v>#VALUE!</v>
      </c>
      <c r="G1104" s="3" t="e">
        <f t="shared" si="4"/>
        <v>#VALUE!</v>
      </c>
    </row>
    <row r="1105" ht="13.8" spans="1:7">
      <c r="A1105" s="1" t="s">
        <v>6</v>
      </c>
      <c r="B1105" s="2"/>
      <c r="C1105">
        <f t="shared" si="0"/>
        <v>0</v>
      </c>
      <c r="D1105">
        <f t="shared" si="1"/>
        <v>0</v>
      </c>
      <c r="E1105">
        <f t="shared" si="2"/>
        <v>0</v>
      </c>
      <c r="F1105" s="3">
        <f t="shared" si="3"/>
        <v>0</v>
      </c>
      <c r="G1105" s="3">
        <f t="shared" si="4"/>
        <v>0</v>
      </c>
    </row>
    <row r="1106" ht="52.8" spans="1:7">
      <c r="A1106" s="1" t="s">
        <v>3</v>
      </c>
      <c r="B1106" s="2" t="s">
        <v>416</v>
      </c>
      <c r="C1106" t="e">
        <f t="shared" si="0"/>
        <v>#VALUE!</v>
      </c>
      <c r="D1106" t="e">
        <f t="shared" si="1"/>
        <v>#VALUE!</v>
      </c>
      <c r="E1106" t="e">
        <f t="shared" si="2"/>
        <v>#VALUE!</v>
      </c>
      <c r="F1106" s="3" t="e">
        <f t="shared" si="3"/>
        <v>#VALUE!</v>
      </c>
      <c r="G1106" s="3" t="e">
        <f t="shared" si="4"/>
        <v>#VALUE!</v>
      </c>
    </row>
    <row r="1107" ht="13.8" spans="1:7">
      <c r="A1107" s="1" t="s">
        <v>6</v>
      </c>
      <c r="B1107" s="2"/>
      <c r="C1107">
        <f t="shared" si="0"/>
        <v>0</v>
      </c>
      <c r="D1107">
        <f t="shared" si="1"/>
        <v>0</v>
      </c>
      <c r="E1107">
        <f t="shared" si="2"/>
        <v>0</v>
      </c>
      <c r="F1107" s="3">
        <f t="shared" si="3"/>
        <v>0</v>
      </c>
      <c r="G1107" s="3">
        <f t="shared" si="4"/>
        <v>0</v>
      </c>
    </row>
    <row r="1108" ht="26.4" spans="1:7">
      <c r="A1108" s="1" t="s">
        <v>3</v>
      </c>
      <c r="B1108" s="2" t="s">
        <v>417</v>
      </c>
      <c r="C1108" t="e">
        <f t="shared" si="0"/>
        <v>#VALUE!</v>
      </c>
      <c r="D1108" t="e">
        <f t="shared" si="1"/>
        <v>#VALUE!</v>
      </c>
      <c r="E1108" t="e">
        <f t="shared" si="2"/>
        <v>#VALUE!</v>
      </c>
      <c r="F1108" s="3" t="e">
        <f t="shared" si="3"/>
        <v>#VALUE!</v>
      </c>
      <c r="G1108" s="3" t="e">
        <f t="shared" si="4"/>
        <v>#VALUE!</v>
      </c>
    </row>
    <row r="1109" ht="13.8" spans="1:7">
      <c r="A1109" s="1" t="s">
        <v>6</v>
      </c>
      <c r="B1109" s="2"/>
      <c r="C1109">
        <f t="shared" si="0"/>
        <v>0</v>
      </c>
      <c r="D1109">
        <f t="shared" si="1"/>
        <v>0</v>
      </c>
      <c r="E1109">
        <f t="shared" si="2"/>
        <v>0</v>
      </c>
      <c r="F1109" s="3">
        <f t="shared" si="3"/>
        <v>0</v>
      </c>
      <c r="G1109" s="3">
        <f t="shared" si="4"/>
        <v>0</v>
      </c>
    </row>
    <row r="1110" ht="26.4" spans="1:7">
      <c r="A1110" s="1" t="s">
        <v>3</v>
      </c>
      <c r="B1110" s="2" t="s">
        <v>418</v>
      </c>
      <c r="C1110" t="e">
        <f t="shared" si="0"/>
        <v>#VALUE!</v>
      </c>
      <c r="D1110" t="e">
        <f t="shared" si="1"/>
        <v>#VALUE!</v>
      </c>
      <c r="E1110" t="e">
        <f t="shared" si="2"/>
        <v>#VALUE!</v>
      </c>
      <c r="F1110" s="3" t="e">
        <f t="shared" si="3"/>
        <v>#VALUE!</v>
      </c>
      <c r="G1110" s="3" t="e">
        <f t="shared" si="4"/>
        <v>#VALUE!</v>
      </c>
    </row>
    <row r="1111" ht="13.8" spans="1:7">
      <c r="A1111" s="1" t="s">
        <v>6</v>
      </c>
      <c r="B1111" s="2"/>
      <c r="C1111">
        <f t="shared" si="0"/>
        <v>0</v>
      </c>
      <c r="D1111">
        <f t="shared" si="1"/>
        <v>0</v>
      </c>
      <c r="E1111">
        <f t="shared" si="2"/>
        <v>0</v>
      </c>
      <c r="F1111" s="3">
        <f t="shared" si="3"/>
        <v>0</v>
      </c>
      <c r="G1111" s="3">
        <f t="shared" si="4"/>
        <v>0</v>
      </c>
    </row>
    <row r="1112" ht="39.6" spans="1:7">
      <c r="A1112" s="1" t="s">
        <v>3</v>
      </c>
      <c r="B1112" s="2" t="s">
        <v>419</v>
      </c>
      <c r="C1112" t="e">
        <f t="shared" si="0"/>
        <v>#VALUE!</v>
      </c>
      <c r="D1112" t="e">
        <f t="shared" si="1"/>
        <v>#VALUE!</v>
      </c>
      <c r="E1112" t="e">
        <f t="shared" si="2"/>
        <v>#VALUE!</v>
      </c>
      <c r="F1112" s="3" t="e">
        <f t="shared" si="3"/>
        <v>#VALUE!</v>
      </c>
      <c r="G1112" s="3" t="e">
        <f t="shared" si="4"/>
        <v>#VALUE!</v>
      </c>
    </row>
    <row r="1113" ht="13.8" spans="1:7">
      <c r="A1113" s="1" t="s">
        <v>6</v>
      </c>
      <c r="B1113" s="2"/>
      <c r="C1113">
        <f t="shared" si="0"/>
        <v>0</v>
      </c>
      <c r="D1113">
        <f t="shared" si="1"/>
        <v>0</v>
      </c>
      <c r="E1113">
        <f t="shared" si="2"/>
        <v>0</v>
      </c>
      <c r="F1113" s="3">
        <f t="shared" si="3"/>
        <v>0</v>
      </c>
      <c r="G1113" s="3">
        <f t="shared" si="4"/>
        <v>0</v>
      </c>
    </row>
    <row r="1114" ht="26.4" spans="1:7">
      <c r="A1114" s="1" t="s">
        <v>3</v>
      </c>
      <c r="B1114" s="2" t="s">
        <v>420</v>
      </c>
      <c r="C1114" t="e">
        <f t="shared" si="0"/>
        <v>#VALUE!</v>
      </c>
      <c r="D1114" t="e">
        <f t="shared" si="1"/>
        <v>#VALUE!</v>
      </c>
      <c r="E1114" t="e">
        <f t="shared" si="2"/>
        <v>#VALUE!</v>
      </c>
      <c r="F1114" s="3" t="e">
        <f t="shared" si="3"/>
        <v>#VALUE!</v>
      </c>
      <c r="G1114" s="3" t="e">
        <f t="shared" si="4"/>
        <v>#VALUE!</v>
      </c>
    </row>
    <row r="1115" ht="13.8" spans="1:7">
      <c r="A1115" s="1" t="s">
        <v>6</v>
      </c>
      <c r="B1115" s="2"/>
      <c r="C1115">
        <f t="shared" si="0"/>
        <v>0</v>
      </c>
      <c r="D1115">
        <f t="shared" si="1"/>
        <v>0</v>
      </c>
      <c r="E1115">
        <f t="shared" si="2"/>
        <v>0</v>
      </c>
      <c r="F1115" s="3">
        <f t="shared" si="3"/>
        <v>0</v>
      </c>
      <c r="G1115" s="3">
        <f t="shared" si="4"/>
        <v>0</v>
      </c>
    </row>
    <row r="1116" ht="39.6" spans="1:7">
      <c r="A1116" s="1" t="s">
        <v>3</v>
      </c>
      <c r="B1116" s="2" t="s">
        <v>421</v>
      </c>
      <c r="C1116" t="e">
        <f t="shared" si="0"/>
        <v>#VALUE!</v>
      </c>
      <c r="D1116" t="e">
        <f t="shared" si="1"/>
        <v>#VALUE!</v>
      </c>
      <c r="E1116" t="e">
        <f t="shared" si="2"/>
        <v>#VALUE!</v>
      </c>
      <c r="F1116" s="3" t="e">
        <f t="shared" si="3"/>
        <v>#VALUE!</v>
      </c>
      <c r="G1116" s="3">
        <f t="shared" si="4"/>
        <v>16</v>
      </c>
    </row>
    <row r="1117" ht="13.8" spans="1:7">
      <c r="A1117" s="1" t="s">
        <v>6</v>
      </c>
      <c r="B1117" s="2"/>
      <c r="C1117">
        <f t="shared" si="0"/>
        <v>0</v>
      </c>
      <c r="D1117">
        <f t="shared" si="1"/>
        <v>0</v>
      </c>
      <c r="E1117">
        <f t="shared" si="2"/>
        <v>0</v>
      </c>
      <c r="F1117" s="3">
        <f t="shared" si="3"/>
        <v>0</v>
      </c>
      <c r="G1117" s="3">
        <f t="shared" si="4"/>
        <v>0</v>
      </c>
    </row>
    <row r="1118" ht="26.4" spans="1:7">
      <c r="A1118" s="1" t="s">
        <v>3</v>
      </c>
      <c r="B1118" s="2" t="s">
        <v>422</v>
      </c>
      <c r="C1118" t="e">
        <f t="shared" si="0"/>
        <v>#VALUE!</v>
      </c>
      <c r="D1118" t="e">
        <f t="shared" si="1"/>
        <v>#VALUE!</v>
      </c>
      <c r="E1118" t="e">
        <f t="shared" si="2"/>
        <v>#VALUE!</v>
      </c>
      <c r="F1118" s="3" t="e">
        <f t="shared" si="3"/>
        <v>#VALUE!</v>
      </c>
      <c r="G1118" s="3" t="e">
        <f t="shared" si="4"/>
        <v>#VALUE!</v>
      </c>
    </row>
    <row r="1119" ht="13.8" spans="1:7">
      <c r="A1119" s="1" t="s">
        <v>6</v>
      </c>
      <c r="B1119" s="2"/>
      <c r="C1119">
        <f t="shared" si="0"/>
        <v>0</v>
      </c>
      <c r="D1119">
        <f t="shared" si="1"/>
        <v>0</v>
      </c>
      <c r="E1119">
        <f t="shared" si="2"/>
        <v>0</v>
      </c>
      <c r="F1119" s="3">
        <f t="shared" si="3"/>
        <v>0</v>
      </c>
      <c r="G1119" s="3">
        <f t="shared" si="4"/>
        <v>0</v>
      </c>
    </row>
    <row r="1120" ht="52.8" spans="1:7">
      <c r="A1120" s="1" t="s">
        <v>3</v>
      </c>
      <c r="B1120" s="2" t="s">
        <v>423</v>
      </c>
      <c r="C1120" t="e">
        <f t="shared" si="0"/>
        <v>#VALUE!</v>
      </c>
      <c r="D1120" t="e">
        <f t="shared" si="1"/>
        <v>#VALUE!</v>
      </c>
      <c r="E1120" t="e">
        <f t="shared" si="2"/>
        <v>#VALUE!</v>
      </c>
      <c r="F1120" s="3" t="e">
        <f t="shared" si="3"/>
        <v>#VALUE!</v>
      </c>
      <c r="G1120" s="3" t="e">
        <f t="shared" si="4"/>
        <v>#VALUE!</v>
      </c>
    </row>
    <row r="1121" ht="13.8" spans="1:7">
      <c r="A1121" s="1" t="s">
        <v>6</v>
      </c>
      <c r="B1121" s="2"/>
      <c r="C1121">
        <f t="shared" si="0"/>
        <v>0</v>
      </c>
      <c r="D1121">
        <f t="shared" si="1"/>
        <v>0</v>
      </c>
      <c r="E1121">
        <f t="shared" si="2"/>
        <v>0</v>
      </c>
      <c r="F1121" s="3">
        <f t="shared" si="3"/>
        <v>0</v>
      </c>
      <c r="G1121" s="3">
        <f t="shared" si="4"/>
        <v>0</v>
      </c>
    </row>
    <row r="1122" ht="13.8" spans="1:7">
      <c r="A1122" s="1" t="s">
        <v>3</v>
      </c>
      <c r="B1122" s="2" t="s">
        <v>424</v>
      </c>
      <c r="C1122" t="e">
        <f t="shared" si="0"/>
        <v>#VALUE!</v>
      </c>
      <c r="D1122" t="e">
        <f t="shared" si="1"/>
        <v>#VALUE!</v>
      </c>
      <c r="E1122" t="e">
        <f t="shared" si="2"/>
        <v>#VALUE!</v>
      </c>
      <c r="F1122" s="3" t="e">
        <f t="shared" si="3"/>
        <v>#VALUE!</v>
      </c>
      <c r="G1122" s="3" t="e">
        <f t="shared" si="4"/>
        <v>#VALUE!</v>
      </c>
    </row>
    <row r="1123" ht="13.8" spans="1:7">
      <c r="A1123" s="1" t="s">
        <v>6</v>
      </c>
      <c r="B1123" s="2"/>
      <c r="C1123">
        <f t="shared" si="0"/>
        <v>0</v>
      </c>
      <c r="D1123">
        <f t="shared" si="1"/>
        <v>0</v>
      </c>
      <c r="E1123">
        <f t="shared" si="2"/>
        <v>0</v>
      </c>
      <c r="F1123" s="3">
        <f t="shared" si="3"/>
        <v>0</v>
      </c>
      <c r="G1123" s="3">
        <f t="shared" si="4"/>
        <v>0</v>
      </c>
    </row>
    <row r="1124" ht="39.6" spans="1:7">
      <c r="A1124" s="1" t="s">
        <v>3</v>
      </c>
      <c r="B1124" s="2" t="s">
        <v>425</v>
      </c>
      <c r="C1124" t="e">
        <f t="shared" si="0"/>
        <v>#VALUE!</v>
      </c>
      <c r="D1124" t="e">
        <f t="shared" si="1"/>
        <v>#VALUE!</v>
      </c>
      <c r="E1124" t="e">
        <f t="shared" si="2"/>
        <v>#VALUE!</v>
      </c>
      <c r="F1124" s="3" t="e">
        <f t="shared" si="3"/>
        <v>#VALUE!</v>
      </c>
      <c r="G1124" s="3" t="e">
        <f t="shared" si="4"/>
        <v>#VALUE!</v>
      </c>
    </row>
    <row r="1125" ht="13.8" spans="1:7">
      <c r="A1125" s="1" t="s">
        <v>6</v>
      </c>
      <c r="B1125" s="2"/>
      <c r="C1125">
        <f t="shared" si="0"/>
        <v>0</v>
      </c>
      <c r="D1125">
        <f t="shared" si="1"/>
        <v>0</v>
      </c>
      <c r="E1125">
        <f t="shared" si="2"/>
        <v>0</v>
      </c>
      <c r="F1125" s="3">
        <f t="shared" si="3"/>
        <v>0</v>
      </c>
      <c r="G1125" s="3">
        <f t="shared" si="4"/>
        <v>0</v>
      </c>
    </row>
    <row r="1126" ht="39.6" spans="1:7">
      <c r="A1126" s="1" t="s">
        <v>3</v>
      </c>
      <c r="B1126" s="2" t="s">
        <v>426</v>
      </c>
      <c r="C1126" t="e">
        <f t="shared" si="0"/>
        <v>#VALUE!</v>
      </c>
      <c r="D1126" t="e">
        <f t="shared" si="1"/>
        <v>#VALUE!</v>
      </c>
      <c r="E1126" t="e">
        <f t="shared" si="2"/>
        <v>#VALUE!</v>
      </c>
      <c r="F1126" s="3" t="e">
        <f t="shared" si="3"/>
        <v>#VALUE!</v>
      </c>
      <c r="G1126" s="3" t="e">
        <f t="shared" si="4"/>
        <v>#VALUE!</v>
      </c>
    </row>
    <row r="1127" ht="13.8" spans="1:7">
      <c r="A1127" s="1" t="s">
        <v>6</v>
      </c>
      <c r="B1127" s="2"/>
      <c r="C1127">
        <f t="shared" si="0"/>
        <v>0</v>
      </c>
      <c r="D1127">
        <f t="shared" si="1"/>
        <v>0</v>
      </c>
      <c r="E1127">
        <f t="shared" si="2"/>
        <v>0</v>
      </c>
      <c r="F1127" s="3">
        <f t="shared" si="3"/>
        <v>0</v>
      </c>
      <c r="G1127" s="3">
        <f t="shared" si="4"/>
        <v>0</v>
      </c>
    </row>
    <row r="1128" ht="13.8" spans="1:7">
      <c r="A1128" s="1" t="s">
        <v>3</v>
      </c>
      <c r="B1128" s="2" t="s">
        <v>427</v>
      </c>
      <c r="C1128" t="e">
        <f t="shared" si="0"/>
        <v>#VALUE!</v>
      </c>
      <c r="D1128" t="e">
        <f t="shared" si="1"/>
        <v>#VALUE!</v>
      </c>
      <c r="E1128" t="e">
        <f t="shared" si="2"/>
        <v>#VALUE!</v>
      </c>
      <c r="F1128" s="3" t="e">
        <f t="shared" si="3"/>
        <v>#VALUE!</v>
      </c>
      <c r="G1128" s="3" t="e">
        <f t="shared" si="4"/>
        <v>#VALUE!</v>
      </c>
    </row>
    <row r="1129" ht="13.8" spans="1:7">
      <c r="A1129" s="1" t="s">
        <v>6</v>
      </c>
      <c r="B1129" s="2"/>
      <c r="C1129">
        <f t="shared" si="0"/>
        <v>0</v>
      </c>
      <c r="D1129">
        <f t="shared" si="1"/>
        <v>0</v>
      </c>
      <c r="E1129">
        <f t="shared" si="2"/>
        <v>0</v>
      </c>
      <c r="F1129" s="3">
        <f t="shared" si="3"/>
        <v>0</v>
      </c>
      <c r="G1129" s="3">
        <f t="shared" si="4"/>
        <v>0</v>
      </c>
    </row>
    <row r="1130" ht="52.8" spans="1:7">
      <c r="A1130" s="1" t="s">
        <v>3</v>
      </c>
      <c r="B1130" s="2" t="s">
        <v>428</v>
      </c>
      <c r="C1130" t="e">
        <f t="shared" si="0"/>
        <v>#VALUE!</v>
      </c>
      <c r="D1130" t="e">
        <f t="shared" si="1"/>
        <v>#VALUE!</v>
      </c>
      <c r="E1130" t="e">
        <f t="shared" si="2"/>
        <v>#VALUE!</v>
      </c>
      <c r="F1130" s="3" t="e">
        <f t="shared" si="3"/>
        <v>#VALUE!</v>
      </c>
      <c r="G1130" s="3" t="e">
        <f t="shared" si="4"/>
        <v>#VALUE!</v>
      </c>
    </row>
    <row r="1131" ht="13.8" spans="1:7">
      <c r="A1131" s="1" t="s">
        <v>6</v>
      </c>
      <c r="B1131" s="2"/>
      <c r="C1131">
        <f t="shared" si="0"/>
        <v>0</v>
      </c>
      <c r="D1131">
        <f t="shared" si="1"/>
        <v>0</v>
      </c>
      <c r="E1131">
        <f t="shared" si="2"/>
        <v>0</v>
      </c>
      <c r="F1131" s="3">
        <f t="shared" si="3"/>
        <v>0</v>
      </c>
      <c r="G1131" s="3">
        <f t="shared" si="4"/>
        <v>0</v>
      </c>
    </row>
    <row r="1132" ht="52.8" spans="1:7">
      <c r="A1132" s="1" t="s">
        <v>3</v>
      </c>
      <c r="B1132" s="2" t="s">
        <v>429</v>
      </c>
      <c r="C1132" t="e">
        <f t="shared" si="0"/>
        <v>#VALUE!</v>
      </c>
      <c r="D1132" t="e">
        <f t="shared" si="1"/>
        <v>#VALUE!</v>
      </c>
      <c r="E1132" t="e">
        <f t="shared" si="2"/>
        <v>#VALUE!</v>
      </c>
      <c r="F1132" s="3" t="e">
        <f t="shared" si="3"/>
        <v>#VALUE!</v>
      </c>
      <c r="G1132" s="3" t="e">
        <f t="shared" si="4"/>
        <v>#VALUE!</v>
      </c>
    </row>
    <row r="1133" ht="13.8" spans="1:7">
      <c r="A1133" s="1" t="s">
        <v>6</v>
      </c>
      <c r="B1133" s="2"/>
      <c r="C1133">
        <f t="shared" si="0"/>
        <v>0</v>
      </c>
      <c r="D1133">
        <f t="shared" si="1"/>
        <v>0</v>
      </c>
      <c r="E1133">
        <f t="shared" si="2"/>
        <v>0</v>
      </c>
      <c r="F1133" s="3">
        <f t="shared" si="3"/>
        <v>0</v>
      </c>
      <c r="G1133" s="3">
        <f t="shared" si="4"/>
        <v>0</v>
      </c>
    </row>
    <row r="1134" ht="26.4" spans="1:7">
      <c r="A1134" s="1" t="s">
        <v>3</v>
      </c>
      <c r="B1134" s="2" t="s">
        <v>210</v>
      </c>
      <c r="C1134" t="e">
        <f t="shared" si="0"/>
        <v>#VALUE!</v>
      </c>
      <c r="D1134" t="e">
        <f t="shared" si="1"/>
        <v>#VALUE!</v>
      </c>
      <c r="E1134" t="e">
        <f t="shared" si="2"/>
        <v>#VALUE!</v>
      </c>
      <c r="F1134" s="3" t="e">
        <f t="shared" si="3"/>
        <v>#VALUE!</v>
      </c>
      <c r="G1134" s="3" t="e">
        <f t="shared" si="4"/>
        <v>#VALUE!</v>
      </c>
    </row>
    <row r="1135" ht="13.8" spans="1:7">
      <c r="A1135" s="1" t="s">
        <v>6</v>
      </c>
      <c r="B1135" s="2"/>
      <c r="C1135">
        <f t="shared" si="0"/>
        <v>0</v>
      </c>
      <c r="D1135">
        <f t="shared" si="1"/>
        <v>0</v>
      </c>
      <c r="E1135">
        <f t="shared" si="2"/>
        <v>0</v>
      </c>
      <c r="F1135" s="3">
        <f t="shared" si="3"/>
        <v>0</v>
      </c>
      <c r="G1135" s="3">
        <f t="shared" si="4"/>
        <v>0</v>
      </c>
    </row>
    <row r="1136" ht="39.6" spans="1:7">
      <c r="A1136" s="1" t="s">
        <v>3</v>
      </c>
      <c r="B1136" s="2" t="s">
        <v>55</v>
      </c>
      <c r="C1136" t="e">
        <f t="shared" si="0"/>
        <v>#VALUE!</v>
      </c>
      <c r="D1136" t="e">
        <f t="shared" si="1"/>
        <v>#VALUE!</v>
      </c>
      <c r="E1136" t="e">
        <f t="shared" si="2"/>
        <v>#VALUE!</v>
      </c>
      <c r="F1136" s="3">
        <f t="shared" si="3"/>
        <v>11</v>
      </c>
      <c r="G1136" s="3" t="e">
        <f t="shared" si="4"/>
        <v>#VALUE!</v>
      </c>
    </row>
    <row r="1137" ht="13.8" spans="1:7">
      <c r="A1137" s="1" t="s">
        <v>6</v>
      </c>
      <c r="B1137" s="2"/>
      <c r="C1137">
        <f t="shared" si="0"/>
        <v>0</v>
      </c>
      <c r="D1137">
        <f t="shared" si="1"/>
        <v>0</v>
      </c>
      <c r="E1137">
        <f t="shared" si="2"/>
        <v>0</v>
      </c>
      <c r="F1137" s="3">
        <f t="shared" si="3"/>
        <v>0</v>
      </c>
      <c r="G1137" s="3">
        <f t="shared" si="4"/>
        <v>0</v>
      </c>
    </row>
    <row r="1138" ht="26.4" spans="1:7">
      <c r="A1138" s="1" t="s">
        <v>3</v>
      </c>
      <c r="B1138" s="2" t="s">
        <v>430</v>
      </c>
      <c r="C1138" t="e">
        <f t="shared" si="0"/>
        <v>#VALUE!</v>
      </c>
      <c r="D1138" t="e">
        <f t="shared" si="1"/>
        <v>#VALUE!</v>
      </c>
      <c r="E1138">
        <f t="shared" si="2"/>
        <v>1</v>
      </c>
      <c r="F1138" s="3" t="e">
        <f t="shared" si="3"/>
        <v>#VALUE!</v>
      </c>
      <c r="G1138" s="3" t="e">
        <f t="shared" si="4"/>
        <v>#VALUE!</v>
      </c>
    </row>
    <row r="1139" ht="13.8" spans="1:7">
      <c r="A1139" s="1" t="s">
        <v>6</v>
      </c>
      <c r="B1139" s="2"/>
      <c r="C1139">
        <f t="shared" si="0"/>
        <v>0</v>
      </c>
      <c r="D1139">
        <f t="shared" si="1"/>
        <v>0</v>
      </c>
      <c r="E1139">
        <f t="shared" si="2"/>
        <v>0</v>
      </c>
      <c r="F1139" s="3">
        <f t="shared" si="3"/>
        <v>0</v>
      </c>
      <c r="G1139" s="3">
        <f t="shared" si="4"/>
        <v>0</v>
      </c>
    </row>
    <row r="1140" ht="66" spans="1:7">
      <c r="A1140" s="1" t="s">
        <v>3</v>
      </c>
      <c r="B1140" s="2" t="s">
        <v>65</v>
      </c>
      <c r="C1140" t="e">
        <f t="shared" si="0"/>
        <v>#VALUE!</v>
      </c>
      <c r="D1140" t="e">
        <f t="shared" si="1"/>
        <v>#VALUE!</v>
      </c>
      <c r="E1140" t="e">
        <f t="shared" si="2"/>
        <v>#VALUE!</v>
      </c>
      <c r="F1140" s="3">
        <f t="shared" si="3"/>
        <v>11</v>
      </c>
      <c r="G1140" s="3">
        <f t="shared" si="4"/>
        <v>33</v>
      </c>
    </row>
    <row r="1141" ht="13.8" spans="1:7">
      <c r="A1141" s="1" t="s">
        <v>6</v>
      </c>
      <c r="B1141" s="2"/>
      <c r="C1141">
        <f t="shared" si="0"/>
        <v>0</v>
      </c>
      <c r="D1141">
        <f t="shared" si="1"/>
        <v>0</v>
      </c>
      <c r="E1141">
        <f t="shared" si="2"/>
        <v>0</v>
      </c>
      <c r="F1141" s="3">
        <f t="shared" si="3"/>
        <v>0</v>
      </c>
      <c r="G1141" s="3">
        <f t="shared" si="4"/>
        <v>0</v>
      </c>
    </row>
    <row r="1142" ht="39.6" spans="1:7">
      <c r="A1142" s="1" t="s">
        <v>3</v>
      </c>
      <c r="B1142" s="2" t="s">
        <v>55</v>
      </c>
      <c r="C1142" t="e">
        <f t="shared" si="0"/>
        <v>#VALUE!</v>
      </c>
      <c r="D1142" t="e">
        <f t="shared" si="1"/>
        <v>#VALUE!</v>
      </c>
      <c r="E1142" t="e">
        <f t="shared" si="2"/>
        <v>#VALUE!</v>
      </c>
      <c r="F1142" s="3">
        <f t="shared" si="3"/>
        <v>11</v>
      </c>
      <c r="G1142" s="3" t="e">
        <f t="shared" si="4"/>
        <v>#VALUE!</v>
      </c>
    </row>
    <row r="1143" ht="13.8" spans="1:7">
      <c r="A1143" s="1" t="s">
        <v>6</v>
      </c>
      <c r="B1143" s="2"/>
      <c r="C1143">
        <f t="shared" si="0"/>
        <v>0</v>
      </c>
      <c r="D1143">
        <f t="shared" si="1"/>
        <v>0</v>
      </c>
      <c r="E1143">
        <f t="shared" si="2"/>
        <v>0</v>
      </c>
      <c r="F1143" s="3">
        <f t="shared" si="3"/>
        <v>0</v>
      </c>
      <c r="G1143" s="3">
        <f t="shared" si="4"/>
        <v>0</v>
      </c>
    </row>
    <row r="1144" ht="26.4" spans="1:7">
      <c r="A1144" s="1" t="s">
        <v>3</v>
      </c>
      <c r="B1144" s="2" t="s">
        <v>431</v>
      </c>
      <c r="C1144" t="e">
        <f t="shared" si="0"/>
        <v>#VALUE!</v>
      </c>
      <c r="D1144" t="e">
        <f t="shared" si="1"/>
        <v>#VALUE!</v>
      </c>
      <c r="E1144" t="e">
        <f t="shared" si="2"/>
        <v>#VALUE!</v>
      </c>
      <c r="F1144" s="3" t="e">
        <f t="shared" si="3"/>
        <v>#VALUE!</v>
      </c>
      <c r="G1144" s="3" t="e">
        <f t="shared" si="4"/>
        <v>#VALUE!</v>
      </c>
    </row>
    <row r="1145" ht="13.8" spans="1:7">
      <c r="A1145" s="1" t="s">
        <v>6</v>
      </c>
      <c r="B1145" s="2"/>
      <c r="C1145">
        <f t="shared" si="0"/>
        <v>0</v>
      </c>
      <c r="D1145">
        <f t="shared" si="1"/>
        <v>0</v>
      </c>
      <c r="E1145">
        <f t="shared" si="2"/>
        <v>0</v>
      </c>
      <c r="F1145" s="3">
        <f t="shared" si="3"/>
        <v>0</v>
      </c>
      <c r="G1145" s="3">
        <f t="shared" si="4"/>
        <v>0</v>
      </c>
    </row>
    <row r="1146" ht="13.8" spans="1:7">
      <c r="A1146" s="1" t="s">
        <v>3</v>
      </c>
      <c r="B1146" s="2" t="s">
        <v>432</v>
      </c>
      <c r="C1146" t="e">
        <f t="shared" si="0"/>
        <v>#VALUE!</v>
      </c>
      <c r="D1146" t="e">
        <f t="shared" si="1"/>
        <v>#VALUE!</v>
      </c>
      <c r="E1146" t="e">
        <f t="shared" si="2"/>
        <v>#VALUE!</v>
      </c>
      <c r="F1146" s="3" t="e">
        <f t="shared" si="3"/>
        <v>#VALUE!</v>
      </c>
      <c r="G1146" s="3" t="e">
        <f t="shared" si="4"/>
        <v>#VALUE!</v>
      </c>
    </row>
    <row r="1147" ht="13.8" spans="1:7">
      <c r="A1147" s="1" t="s">
        <v>6</v>
      </c>
      <c r="B1147" s="2"/>
      <c r="C1147">
        <f t="shared" si="0"/>
        <v>0</v>
      </c>
      <c r="D1147">
        <f t="shared" si="1"/>
        <v>0</v>
      </c>
      <c r="E1147">
        <f t="shared" si="2"/>
        <v>0</v>
      </c>
      <c r="F1147" s="3">
        <f t="shared" si="3"/>
        <v>0</v>
      </c>
      <c r="G1147" s="3">
        <f t="shared" si="4"/>
        <v>0</v>
      </c>
    </row>
    <row r="1148" ht="39.6" spans="1:7">
      <c r="A1148" s="1" t="s">
        <v>3</v>
      </c>
      <c r="B1148" s="2" t="s">
        <v>433</v>
      </c>
      <c r="C1148" t="e">
        <f t="shared" si="0"/>
        <v>#VALUE!</v>
      </c>
      <c r="D1148" t="e">
        <f t="shared" si="1"/>
        <v>#VALUE!</v>
      </c>
      <c r="E1148" t="e">
        <f t="shared" si="2"/>
        <v>#VALUE!</v>
      </c>
      <c r="F1148" s="3" t="e">
        <f t="shared" si="3"/>
        <v>#VALUE!</v>
      </c>
      <c r="G1148" s="3" t="e">
        <f t="shared" si="4"/>
        <v>#VALUE!</v>
      </c>
    </row>
    <row r="1149" ht="13.8" spans="1:7">
      <c r="A1149" s="1" t="s">
        <v>6</v>
      </c>
      <c r="B1149" s="2"/>
      <c r="C1149">
        <f t="shared" si="0"/>
        <v>0</v>
      </c>
      <c r="D1149">
        <f t="shared" si="1"/>
        <v>0</v>
      </c>
      <c r="E1149">
        <f t="shared" si="2"/>
        <v>0</v>
      </c>
      <c r="F1149" s="3">
        <f t="shared" si="3"/>
        <v>0</v>
      </c>
      <c r="G1149" s="3">
        <f t="shared" si="4"/>
        <v>0</v>
      </c>
    </row>
    <row r="1150" ht="13.8" spans="1:7">
      <c r="A1150" s="1" t="s">
        <v>3</v>
      </c>
      <c r="B1150" s="2" t="s">
        <v>434</v>
      </c>
      <c r="C1150" t="e">
        <f t="shared" si="0"/>
        <v>#VALUE!</v>
      </c>
      <c r="D1150" t="e">
        <f t="shared" si="1"/>
        <v>#VALUE!</v>
      </c>
      <c r="E1150" t="e">
        <f t="shared" si="2"/>
        <v>#VALUE!</v>
      </c>
      <c r="F1150" s="3" t="e">
        <f t="shared" si="3"/>
        <v>#VALUE!</v>
      </c>
      <c r="G1150" s="3" t="e">
        <f t="shared" si="4"/>
        <v>#VALUE!</v>
      </c>
    </row>
    <row r="1151" ht="13.8" spans="1:7">
      <c r="A1151" s="1" t="s">
        <v>6</v>
      </c>
      <c r="B1151" s="2"/>
      <c r="C1151">
        <f t="shared" si="0"/>
        <v>0</v>
      </c>
      <c r="D1151">
        <f t="shared" si="1"/>
        <v>0</v>
      </c>
      <c r="E1151">
        <f t="shared" si="2"/>
        <v>0</v>
      </c>
      <c r="F1151" s="3">
        <f t="shared" si="3"/>
        <v>0</v>
      </c>
      <c r="G1151" s="3">
        <f t="shared" si="4"/>
        <v>0</v>
      </c>
    </row>
    <row r="1152" ht="13.8" spans="1:7">
      <c r="A1152" s="1" t="s">
        <v>3</v>
      </c>
      <c r="B1152" s="2" t="s">
        <v>435</v>
      </c>
      <c r="C1152" t="e">
        <f t="shared" si="0"/>
        <v>#VALUE!</v>
      </c>
      <c r="D1152" t="e">
        <f t="shared" si="1"/>
        <v>#VALUE!</v>
      </c>
      <c r="E1152" t="e">
        <f t="shared" si="2"/>
        <v>#VALUE!</v>
      </c>
      <c r="F1152" s="3" t="e">
        <f t="shared" si="3"/>
        <v>#VALUE!</v>
      </c>
      <c r="G1152" s="3" t="e">
        <f t="shared" si="4"/>
        <v>#VALUE!</v>
      </c>
    </row>
    <row r="1153" ht="13.8" spans="1:7">
      <c r="A1153" s="1" t="s">
        <v>6</v>
      </c>
      <c r="B1153" s="2"/>
      <c r="C1153">
        <f t="shared" si="0"/>
        <v>0</v>
      </c>
      <c r="D1153">
        <f t="shared" si="1"/>
        <v>0</v>
      </c>
      <c r="E1153">
        <f t="shared" si="2"/>
        <v>0</v>
      </c>
      <c r="F1153" s="3">
        <f t="shared" si="3"/>
        <v>0</v>
      </c>
      <c r="G1153" s="3">
        <f t="shared" si="4"/>
        <v>0</v>
      </c>
    </row>
    <row r="1154" ht="39.6" spans="1:7">
      <c r="A1154" s="1" t="s">
        <v>3</v>
      </c>
      <c r="B1154" s="2" t="s">
        <v>436</v>
      </c>
      <c r="C1154" t="e">
        <f t="shared" si="0"/>
        <v>#VALUE!</v>
      </c>
      <c r="D1154" t="e">
        <f t="shared" si="1"/>
        <v>#VALUE!</v>
      </c>
      <c r="E1154" t="e">
        <f t="shared" si="2"/>
        <v>#VALUE!</v>
      </c>
      <c r="F1154" s="3" t="e">
        <f t="shared" si="3"/>
        <v>#VALUE!</v>
      </c>
      <c r="G1154" s="3" t="e">
        <f t="shared" si="4"/>
        <v>#VALUE!</v>
      </c>
    </row>
    <row r="1155" ht="13.8" spans="1:7">
      <c r="A1155" s="1" t="s">
        <v>6</v>
      </c>
      <c r="B1155" s="2"/>
      <c r="C1155">
        <f t="shared" si="0"/>
        <v>0</v>
      </c>
      <c r="D1155">
        <f t="shared" si="1"/>
        <v>0</v>
      </c>
      <c r="E1155">
        <f t="shared" si="2"/>
        <v>0</v>
      </c>
      <c r="F1155" s="3">
        <f t="shared" si="3"/>
        <v>0</v>
      </c>
      <c r="G1155" s="3">
        <f t="shared" si="4"/>
        <v>0</v>
      </c>
    </row>
    <row r="1156" ht="39.6" spans="1:7">
      <c r="A1156" s="1" t="s">
        <v>3</v>
      </c>
      <c r="B1156" s="2" t="s">
        <v>55</v>
      </c>
      <c r="C1156" t="e">
        <f t="shared" si="0"/>
        <v>#VALUE!</v>
      </c>
      <c r="D1156" t="e">
        <f t="shared" si="1"/>
        <v>#VALUE!</v>
      </c>
      <c r="E1156" t="e">
        <f t="shared" si="2"/>
        <v>#VALUE!</v>
      </c>
      <c r="F1156" s="3">
        <f t="shared" si="3"/>
        <v>11</v>
      </c>
      <c r="G1156" s="3" t="e">
        <f t="shared" si="4"/>
        <v>#VALUE!</v>
      </c>
    </row>
    <row r="1157" ht="13.8" spans="1:7">
      <c r="A1157" s="1" t="s">
        <v>6</v>
      </c>
      <c r="B1157" s="2"/>
      <c r="C1157">
        <f t="shared" si="0"/>
        <v>0</v>
      </c>
      <c r="D1157">
        <f t="shared" si="1"/>
        <v>0</v>
      </c>
      <c r="E1157">
        <f t="shared" si="2"/>
        <v>0</v>
      </c>
      <c r="F1157" s="3">
        <f t="shared" si="3"/>
        <v>0</v>
      </c>
      <c r="G1157" s="3">
        <f t="shared" si="4"/>
        <v>0</v>
      </c>
    </row>
    <row r="1158" ht="66" spans="1:7">
      <c r="A1158" s="1" t="s">
        <v>3</v>
      </c>
      <c r="B1158" s="2" t="s">
        <v>437</v>
      </c>
      <c r="C1158" t="e">
        <f t="shared" si="0"/>
        <v>#VALUE!</v>
      </c>
      <c r="D1158" t="e">
        <f t="shared" si="1"/>
        <v>#VALUE!</v>
      </c>
      <c r="E1158" t="e">
        <f t="shared" si="2"/>
        <v>#VALUE!</v>
      </c>
      <c r="F1158" s="3" t="e">
        <f t="shared" si="3"/>
        <v>#VALUE!</v>
      </c>
      <c r="G1158" s="3" t="e">
        <f t="shared" si="4"/>
        <v>#VALUE!</v>
      </c>
    </row>
    <row r="1159" ht="13.8" spans="1:7">
      <c r="A1159" s="1" t="s">
        <v>6</v>
      </c>
      <c r="B1159" s="2"/>
      <c r="C1159">
        <f t="shared" si="0"/>
        <v>0</v>
      </c>
      <c r="D1159">
        <f t="shared" si="1"/>
        <v>0</v>
      </c>
      <c r="E1159">
        <f t="shared" si="2"/>
        <v>0</v>
      </c>
      <c r="F1159" s="3">
        <f t="shared" si="3"/>
        <v>0</v>
      </c>
      <c r="G1159" s="3">
        <f t="shared" si="4"/>
        <v>0</v>
      </c>
    </row>
    <row r="1160" ht="13.8" spans="1:7">
      <c r="A1160" s="1" t="s">
        <v>3</v>
      </c>
      <c r="B1160" s="2" t="s">
        <v>438</v>
      </c>
      <c r="C1160" t="e">
        <f t="shared" si="0"/>
        <v>#VALUE!</v>
      </c>
      <c r="D1160" t="e">
        <f t="shared" si="1"/>
        <v>#VALUE!</v>
      </c>
      <c r="E1160" t="e">
        <f t="shared" si="2"/>
        <v>#VALUE!</v>
      </c>
      <c r="F1160" s="3" t="e">
        <f t="shared" si="3"/>
        <v>#VALUE!</v>
      </c>
      <c r="G1160" s="3" t="e">
        <f t="shared" si="4"/>
        <v>#VALUE!</v>
      </c>
    </row>
    <row r="1161" ht="13.8" spans="1:7">
      <c r="A1161" s="1" t="s">
        <v>6</v>
      </c>
      <c r="B1161" s="2"/>
      <c r="C1161">
        <f t="shared" si="0"/>
        <v>0</v>
      </c>
      <c r="D1161">
        <f t="shared" si="1"/>
        <v>0</v>
      </c>
      <c r="E1161">
        <f t="shared" si="2"/>
        <v>0</v>
      </c>
      <c r="F1161" s="3">
        <f t="shared" si="3"/>
        <v>0</v>
      </c>
      <c r="G1161" s="3">
        <f t="shared" si="4"/>
        <v>0</v>
      </c>
    </row>
    <row r="1162" ht="13.8" spans="1:7">
      <c r="A1162" s="1" t="s">
        <v>6</v>
      </c>
      <c r="B1162" s="2"/>
      <c r="C1162">
        <f t="shared" si="0"/>
        <v>0</v>
      </c>
      <c r="D1162">
        <f t="shared" si="1"/>
        <v>0</v>
      </c>
      <c r="E1162">
        <f t="shared" si="2"/>
        <v>0</v>
      </c>
      <c r="F1162" s="3">
        <f t="shared" si="3"/>
        <v>0</v>
      </c>
      <c r="G1162" s="3">
        <f t="shared" si="4"/>
        <v>0</v>
      </c>
    </row>
    <row r="1163" ht="26.4" spans="1:7">
      <c r="A1163" s="1" t="s">
        <v>3</v>
      </c>
      <c r="B1163" s="2" t="s">
        <v>70</v>
      </c>
      <c r="C1163" t="e">
        <f t="shared" si="0"/>
        <v>#VALUE!</v>
      </c>
      <c r="D1163" t="e">
        <f t="shared" si="1"/>
        <v>#VALUE!</v>
      </c>
      <c r="E1163" t="e">
        <f t="shared" si="2"/>
        <v>#VALUE!</v>
      </c>
      <c r="F1163" s="3" t="e">
        <f t="shared" si="3"/>
        <v>#VALUE!</v>
      </c>
      <c r="G1163" s="3" t="e">
        <f t="shared" si="4"/>
        <v>#VALUE!</v>
      </c>
    </row>
    <row r="1164" ht="13.8" spans="1:7">
      <c r="A1164" s="1" t="s">
        <v>6</v>
      </c>
      <c r="B1164" s="2"/>
      <c r="C1164">
        <f t="shared" si="0"/>
        <v>0</v>
      </c>
      <c r="D1164">
        <f t="shared" si="1"/>
        <v>0</v>
      </c>
      <c r="E1164">
        <f t="shared" si="2"/>
        <v>0</v>
      </c>
      <c r="F1164" s="3">
        <f t="shared" si="3"/>
        <v>0</v>
      </c>
      <c r="G1164" s="3">
        <f t="shared" si="4"/>
        <v>0</v>
      </c>
    </row>
    <row r="1165" ht="39.6" spans="1:7">
      <c r="A1165" s="1" t="s">
        <v>3</v>
      </c>
      <c r="B1165" s="2" t="s">
        <v>312</v>
      </c>
      <c r="C1165" t="e">
        <f t="shared" si="0"/>
        <v>#VALUE!</v>
      </c>
      <c r="D1165" t="e">
        <f t="shared" si="1"/>
        <v>#VALUE!</v>
      </c>
      <c r="E1165" t="e">
        <f t="shared" si="2"/>
        <v>#VALUE!</v>
      </c>
      <c r="F1165" s="3" t="e">
        <f t="shared" si="3"/>
        <v>#VALUE!</v>
      </c>
      <c r="G1165" s="3" t="e">
        <f t="shared" si="4"/>
        <v>#VALUE!</v>
      </c>
    </row>
    <row r="1166" ht="13.8" spans="1:7">
      <c r="A1166" s="1" t="s">
        <v>6</v>
      </c>
      <c r="B1166" s="2"/>
      <c r="C1166">
        <f t="shared" si="0"/>
        <v>0</v>
      </c>
      <c r="D1166">
        <f t="shared" si="1"/>
        <v>0</v>
      </c>
      <c r="E1166">
        <f t="shared" si="2"/>
        <v>0</v>
      </c>
      <c r="F1166" s="3">
        <f t="shared" si="3"/>
        <v>0</v>
      </c>
      <c r="G1166" s="3">
        <f t="shared" si="4"/>
        <v>0</v>
      </c>
    </row>
    <row r="1167" ht="39.6" spans="1:7">
      <c r="A1167" s="1" t="s">
        <v>3</v>
      </c>
      <c r="B1167" s="2" t="s">
        <v>439</v>
      </c>
      <c r="C1167" t="e">
        <f t="shared" si="0"/>
        <v>#VALUE!</v>
      </c>
      <c r="D1167" t="e">
        <f t="shared" si="1"/>
        <v>#VALUE!</v>
      </c>
      <c r="E1167" t="e">
        <f t="shared" si="2"/>
        <v>#VALUE!</v>
      </c>
      <c r="F1167" s="3" t="e">
        <f t="shared" si="3"/>
        <v>#VALUE!</v>
      </c>
      <c r="G1167" s="3" t="e">
        <f t="shared" si="4"/>
        <v>#VALUE!</v>
      </c>
    </row>
    <row r="1168" ht="13.8" spans="1:7">
      <c r="A1168" s="1" t="s">
        <v>6</v>
      </c>
      <c r="B1168" s="2"/>
      <c r="C1168">
        <f t="shared" si="0"/>
        <v>0</v>
      </c>
      <c r="D1168">
        <f t="shared" si="1"/>
        <v>0</v>
      </c>
      <c r="E1168">
        <f t="shared" si="2"/>
        <v>0</v>
      </c>
      <c r="F1168" s="3">
        <f t="shared" si="3"/>
        <v>0</v>
      </c>
      <c r="G1168" s="3">
        <f t="shared" si="4"/>
        <v>0</v>
      </c>
    </row>
    <row r="1169" ht="39.6" spans="1:7">
      <c r="A1169" s="1" t="s">
        <v>3</v>
      </c>
      <c r="B1169" s="2" t="s">
        <v>55</v>
      </c>
      <c r="C1169" t="e">
        <f t="shared" si="0"/>
        <v>#VALUE!</v>
      </c>
      <c r="D1169" t="e">
        <f t="shared" si="1"/>
        <v>#VALUE!</v>
      </c>
      <c r="E1169" t="e">
        <f t="shared" si="2"/>
        <v>#VALUE!</v>
      </c>
      <c r="F1169" s="3">
        <f t="shared" si="3"/>
        <v>11</v>
      </c>
      <c r="G1169" s="3" t="e">
        <f t="shared" si="4"/>
        <v>#VALUE!</v>
      </c>
    </row>
    <row r="1170" ht="13.8" spans="1:7">
      <c r="A1170" s="1" t="s">
        <v>6</v>
      </c>
      <c r="B1170" s="2"/>
      <c r="C1170">
        <f t="shared" si="0"/>
        <v>0</v>
      </c>
      <c r="D1170">
        <f t="shared" si="1"/>
        <v>0</v>
      </c>
      <c r="E1170">
        <f t="shared" si="2"/>
        <v>0</v>
      </c>
      <c r="F1170" s="3">
        <f t="shared" si="3"/>
        <v>0</v>
      </c>
      <c r="G1170" s="3">
        <f t="shared" si="4"/>
        <v>0</v>
      </c>
    </row>
    <row r="1171" ht="39.6" spans="1:7">
      <c r="A1171" s="1" t="s">
        <v>3</v>
      </c>
      <c r="B1171" s="2" t="s">
        <v>440</v>
      </c>
      <c r="C1171" t="e">
        <f t="shared" si="0"/>
        <v>#VALUE!</v>
      </c>
      <c r="D1171" t="e">
        <f t="shared" si="1"/>
        <v>#VALUE!</v>
      </c>
      <c r="E1171" t="e">
        <f t="shared" si="2"/>
        <v>#VALUE!</v>
      </c>
      <c r="F1171" s="3" t="e">
        <f t="shared" si="3"/>
        <v>#VALUE!</v>
      </c>
      <c r="G1171" s="3" t="e">
        <f t="shared" si="4"/>
        <v>#VALUE!</v>
      </c>
    </row>
    <row r="1172" ht="13.8" spans="1:7">
      <c r="A1172" s="1" t="s">
        <v>6</v>
      </c>
      <c r="B1172" s="2"/>
      <c r="C1172">
        <f t="shared" si="0"/>
        <v>0</v>
      </c>
      <c r="D1172">
        <f t="shared" si="1"/>
        <v>0</v>
      </c>
      <c r="E1172">
        <f t="shared" si="2"/>
        <v>0</v>
      </c>
      <c r="F1172" s="3">
        <f t="shared" si="3"/>
        <v>0</v>
      </c>
      <c r="G1172" s="3">
        <f t="shared" si="4"/>
        <v>0</v>
      </c>
    </row>
    <row r="1173" ht="39.6" spans="1:7">
      <c r="A1173" s="1" t="s">
        <v>3</v>
      </c>
      <c r="B1173" s="2" t="s">
        <v>441</v>
      </c>
      <c r="C1173" t="e">
        <f t="shared" si="0"/>
        <v>#VALUE!</v>
      </c>
      <c r="D1173" t="e">
        <f t="shared" si="1"/>
        <v>#VALUE!</v>
      </c>
      <c r="E1173" t="e">
        <f t="shared" si="2"/>
        <v>#VALUE!</v>
      </c>
      <c r="F1173" s="3" t="e">
        <f t="shared" si="3"/>
        <v>#VALUE!</v>
      </c>
      <c r="G1173" s="3" t="e">
        <f t="shared" si="4"/>
        <v>#VALUE!</v>
      </c>
    </row>
    <row r="1174" ht="13.8" spans="1:7">
      <c r="A1174" s="1" t="s">
        <v>6</v>
      </c>
      <c r="B1174" s="2"/>
      <c r="C1174">
        <f t="shared" si="0"/>
        <v>0</v>
      </c>
      <c r="D1174">
        <f t="shared" si="1"/>
        <v>0</v>
      </c>
      <c r="E1174">
        <f t="shared" si="2"/>
        <v>0</v>
      </c>
      <c r="F1174" s="3">
        <f t="shared" si="3"/>
        <v>0</v>
      </c>
      <c r="G1174" s="3">
        <f t="shared" si="4"/>
        <v>0</v>
      </c>
    </row>
    <row r="1175" ht="13.8" spans="1:7">
      <c r="A1175" s="1" t="s">
        <v>6</v>
      </c>
      <c r="B1175" s="2"/>
      <c r="C1175">
        <f t="shared" si="0"/>
        <v>0</v>
      </c>
      <c r="D1175">
        <f t="shared" si="1"/>
        <v>0</v>
      </c>
      <c r="E1175">
        <f t="shared" si="2"/>
        <v>0</v>
      </c>
      <c r="F1175" s="3">
        <f t="shared" si="3"/>
        <v>0</v>
      </c>
      <c r="G1175" s="3">
        <f t="shared" si="4"/>
        <v>0</v>
      </c>
    </row>
    <row r="1176" ht="39.6" spans="1:7">
      <c r="A1176" s="1" t="s">
        <v>3</v>
      </c>
      <c r="B1176" s="2" t="s">
        <v>442</v>
      </c>
      <c r="C1176" t="e">
        <f t="shared" si="0"/>
        <v>#VALUE!</v>
      </c>
      <c r="D1176" t="e">
        <f t="shared" si="1"/>
        <v>#VALUE!</v>
      </c>
      <c r="E1176" t="e">
        <f t="shared" si="2"/>
        <v>#VALUE!</v>
      </c>
      <c r="F1176" s="3" t="e">
        <f t="shared" si="3"/>
        <v>#VALUE!</v>
      </c>
      <c r="G1176" s="3" t="e">
        <f t="shared" si="4"/>
        <v>#VALUE!</v>
      </c>
    </row>
    <row r="1177" ht="13.8" spans="1:7">
      <c r="A1177" s="1" t="s">
        <v>6</v>
      </c>
      <c r="B1177" s="2"/>
      <c r="C1177">
        <f t="shared" si="0"/>
        <v>0</v>
      </c>
      <c r="D1177">
        <f t="shared" si="1"/>
        <v>0</v>
      </c>
      <c r="E1177">
        <f t="shared" si="2"/>
        <v>0</v>
      </c>
      <c r="F1177" s="3">
        <f t="shared" si="3"/>
        <v>0</v>
      </c>
      <c r="G1177" s="3">
        <f t="shared" si="4"/>
        <v>0</v>
      </c>
    </row>
    <row r="1178" ht="39.6" spans="1:7">
      <c r="A1178" s="1" t="s">
        <v>3</v>
      </c>
      <c r="B1178" s="2" t="s">
        <v>443</v>
      </c>
      <c r="C1178" t="e">
        <f t="shared" si="0"/>
        <v>#VALUE!</v>
      </c>
      <c r="D1178" t="e">
        <f t="shared" si="1"/>
        <v>#VALUE!</v>
      </c>
      <c r="E1178" t="e">
        <f t="shared" si="2"/>
        <v>#VALUE!</v>
      </c>
      <c r="F1178" s="3" t="e">
        <f t="shared" si="3"/>
        <v>#VALUE!</v>
      </c>
      <c r="G1178" s="3" t="e">
        <f t="shared" si="4"/>
        <v>#VALUE!</v>
      </c>
    </row>
    <row r="1179" ht="13.8" spans="1:7">
      <c r="A1179" s="1" t="s">
        <v>6</v>
      </c>
      <c r="B1179" s="2"/>
      <c r="C1179">
        <f t="shared" si="0"/>
        <v>0</v>
      </c>
      <c r="D1179">
        <f t="shared" si="1"/>
        <v>0</v>
      </c>
      <c r="E1179">
        <f t="shared" si="2"/>
        <v>0</v>
      </c>
      <c r="F1179" s="3">
        <f t="shared" si="3"/>
        <v>0</v>
      </c>
      <c r="G1179" s="3">
        <f t="shared" si="4"/>
        <v>0</v>
      </c>
    </row>
    <row r="1180" ht="26.4" spans="1:7">
      <c r="A1180" s="1" t="s">
        <v>3</v>
      </c>
      <c r="B1180" s="2" t="s">
        <v>444</v>
      </c>
      <c r="C1180" t="e">
        <f t="shared" si="0"/>
        <v>#VALUE!</v>
      </c>
      <c r="D1180" t="e">
        <f t="shared" si="1"/>
        <v>#VALUE!</v>
      </c>
      <c r="E1180" t="e">
        <f t="shared" si="2"/>
        <v>#VALUE!</v>
      </c>
      <c r="F1180" s="3" t="e">
        <f t="shared" si="3"/>
        <v>#VALUE!</v>
      </c>
      <c r="G1180" s="3" t="e">
        <f t="shared" si="4"/>
        <v>#VALUE!</v>
      </c>
    </row>
    <row r="1181" ht="13.8" spans="1:7">
      <c r="A1181" s="1" t="s">
        <v>6</v>
      </c>
      <c r="B1181" s="2"/>
      <c r="C1181">
        <f t="shared" si="0"/>
        <v>0</v>
      </c>
      <c r="D1181">
        <f t="shared" si="1"/>
        <v>0</v>
      </c>
      <c r="E1181">
        <f t="shared" si="2"/>
        <v>0</v>
      </c>
      <c r="F1181" s="3">
        <f t="shared" si="3"/>
        <v>0</v>
      </c>
      <c r="G1181" s="3">
        <f t="shared" si="4"/>
        <v>0</v>
      </c>
    </row>
    <row r="1182" ht="26.4" spans="1:7">
      <c r="A1182" s="1" t="s">
        <v>3</v>
      </c>
      <c r="B1182" s="2" t="s">
        <v>333</v>
      </c>
      <c r="C1182" t="e">
        <f t="shared" si="0"/>
        <v>#VALUE!</v>
      </c>
      <c r="D1182" t="e">
        <f t="shared" si="1"/>
        <v>#VALUE!</v>
      </c>
      <c r="E1182" t="e">
        <f t="shared" si="2"/>
        <v>#VALUE!</v>
      </c>
      <c r="F1182" s="3" t="e">
        <f t="shared" si="3"/>
        <v>#VALUE!</v>
      </c>
      <c r="G1182" s="3" t="e">
        <f t="shared" si="4"/>
        <v>#VALUE!</v>
      </c>
    </row>
    <row r="1183" ht="13.8" spans="1:7">
      <c r="A1183" s="1" t="s">
        <v>6</v>
      </c>
      <c r="B1183" s="2"/>
      <c r="C1183">
        <f t="shared" si="0"/>
        <v>0</v>
      </c>
      <c r="D1183">
        <f t="shared" si="1"/>
        <v>0</v>
      </c>
      <c r="E1183">
        <f t="shared" si="2"/>
        <v>0</v>
      </c>
      <c r="F1183" s="3">
        <f t="shared" si="3"/>
        <v>0</v>
      </c>
      <c r="G1183" s="3">
        <f t="shared" si="4"/>
        <v>0</v>
      </c>
    </row>
    <row r="1184" ht="92.4" spans="1:7">
      <c r="A1184" s="1" t="s">
        <v>3</v>
      </c>
      <c r="B1184" s="2" t="s">
        <v>445</v>
      </c>
      <c r="C1184" t="e">
        <f t="shared" si="0"/>
        <v>#VALUE!</v>
      </c>
      <c r="D1184">
        <f t="shared" si="1"/>
        <v>27</v>
      </c>
      <c r="E1184" t="e">
        <f t="shared" si="2"/>
        <v>#VALUE!</v>
      </c>
      <c r="F1184" s="3" t="e">
        <f t="shared" si="3"/>
        <v>#VALUE!</v>
      </c>
      <c r="G1184" s="3" t="e">
        <f t="shared" si="4"/>
        <v>#VALUE!</v>
      </c>
    </row>
    <row r="1185" ht="13.8" spans="1:7">
      <c r="A1185" s="1" t="s">
        <v>6</v>
      </c>
      <c r="B1185" s="2"/>
      <c r="C1185">
        <f t="shared" si="0"/>
        <v>0</v>
      </c>
      <c r="D1185">
        <f t="shared" si="1"/>
        <v>0</v>
      </c>
      <c r="E1185">
        <f t="shared" si="2"/>
        <v>0</v>
      </c>
      <c r="F1185" s="3">
        <f t="shared" si="3"/>
        <v>0</v>
      </c>
      <c r="G1185" s="3">
        <f t="shared" si="4"/>
        <v>0</v>
      </c>
    </row>
    <row r="1186" ht="92.4" spans="1:7">
      <c r="A1186" s="1" t="s">
        <v>3</v>
      </c>
      <c r="B1186" s="2" t="s">
        <v>446</v>
      </c>
      <c r="C1186" t="e">
        <f t="shared" si="0"/>
        <v>#VALUE!</v>
      </c>
      <c r="D1186" t="e">
        <f t="shared" si="1"/>
        <v>#VALUE!</v>
      </c>
      <c r="E1186" t="e">
        <f t="shared" si="2"/>
        <v>#VALUE!</v>
      </c>
      <c r="F1186" s="3" t="e">
        <f t="shared" si="3"/>
        <v>#VALUE!</v>
      </c>
      <c r="G1186" s="3">
        <f t="shared" si="4"/>
        <v>51</v>
      </c>
    </row>
    <row r="1187" ht="13.8" spans="1:7">
      <c r="A1187" s="1" t="s">
        <v>6</v>
      </c>
      <c r="B1187" s="2"/>
      <c r="C1187">
        <f t="shared" si="0"/>
        <v>0</v>
      </c>
      <c r="D1187">
        <f t="shared" si="1"/>
        <v>0</v>
      </c>
      <c r="E1187">
        <f t="shared" si="2"/>
        <v>0</v>
      </c>
      <c r="F1187" s="3">
        <f t="shared" si="3"/>
        <v>0</v>
      </c>
      <c r="G1187" s="3">
        <f t="shared" si="4"/>
        <v>0</v>
      </c>
    </row>
    <row r="1188" ht="52.8" spans="1:7">
      <c r="A1188" s="1" t="s">
        <v>3</v>
      </c>
      <c r="B1188" s="2" t="s">
        <v>447</v>
      </c>
      <c r="C1188" t="e">
        <f t="shared" si="0"/>
        <v>#VALUE!</v>
      </c>
      <c r="D1188" t="e">
        <f t="shared" si="1"/>
        <v>#VALUE!</v>
      </c>
      <c r="E1188" t="e">
        <f t="shared" si="2"/>
        <v>#VALUE!</v>
      </c>
      <c r="F1188" s="3" t="e">
        <f t="shared" si="3"/>
        <v>#VALUE!</v>
      </c>
      <c r="G1188" s="3" t="e">
        <f t="shared" si="4"/>
        <v>#VALUE!</v>
      </c>
    </row>
    <row r="1189" ht="13.8" spans="1:7">
      <c r="A1189" s="1" t="s">
        <v>6</v>
      </c>
      <c r="B1189" s="2"/>
      <c r="C1189">
        <f t="shared" si="0"/>
        <v>0</v>
      </c>
      <c r="D1189">
        <f t="shared" si="1"/>
        <v>0</v>
      </c>
      <c r="E1189">
        <f t="shared" si="2"/>
        <v>0</v>
      </c>
      <c r="F1189" s="3">
        <f t="shared" si="3"/>
        <v>0</v>
      </c>
      <c r="G1189" s="3">
        <f t="shared" si="4"/>
        <v>0</v>
      </c>
    </row>
    <row r="1190" ht="66" spans="1:7">
      <c r="A1190" s="1" t="s">
        <v>3</v>
      </c>
      <c r="B1190" s="2" t="s">
        <v>448</v>
      </c>
      <c r="C1190" t="e">
        <f t="shared" si="0"/>
        <v>#VALUE!</v>
      </c>
      <c r="D1190">
        <f t="shared" si="1"/>
        <v>27</v>
      </c>
      <c r="E1190" t="e">
        <f t="shared" si="2"/>
        <v>#VALUE!</v>
      </c>
      <c r="F1190" s="3" t="e">
        <f t="shared" si="3"/>
        <v>#VALUE!</v>
      </c>
      <c r="G1190" s="3" t="e">
        <f t="shared" si="4"/>
        <v>#VALUE!</v>
      </c>
    </row>
    <row r="1191" ht="13.8" spans="1:7">
      <c r="A1191" s="1" t="s">
        <v>6</v>
      </c>
      <c r="B1191" s="2"/>
      <c r="C1191">
        <f t="shared" si="0"/>
        <v>0</v>
      </c>
      <c r="D1191">
        <f t="shared" si="1"/>
        <v>0</v>
      </c>
      <c r="E1191">
        <f t="shared" si="2"/>
        <v>0</v>
      </c>
      <c r="F1191" s="3">
        <f t="shared" si="3"/>
        <v>0</v>
      </c>
      <c r="G1191" s="3">
        <f t="shared" si="4"/>
        <v>0</v>
      </c>
    </row>
    <row r="1192" ht="52.8" spans="1:7">
      <c r="A1192" s="1" t="s">
        <v>3</v>
      </c>
      <c r="B1192" s="2" t="s">
        <v>449</v>
      </c>
      <c r="C1192" t="e">
        <f t="shared" si="0"/>
        <v>#VALUE!</v>
      </c>
      <c r="D1192" t="e">
        <f t="shared" si="1"/>
        <v>#VALUE!</v>
      </c>
      <c r="E1192" t="e">
        <f t="shared" si="2"/>
        <v>#VALUE!</v>
      </c>
      <c r="F1192" s="3" t="e">
        <f t="shared" si="3"/>
        <v>#VALUE!</v>
      </c>
      <c r="G1192" s="3" t="e">
        <f t="shared" si="4"/>
        <v>#VALUE!</v>
      </c>
    </row>
    <row r="1193" ht="13.8" spans="1:7">
      <c r="A1193" s="1" t="s">
        <v>6</v>
      </c>
      <c r="B1193" s="2"/>
      <c r="C1193">
        <f t="shared" si="0"/>
        <v>0</v>
      </c>
      <c r="D1193">
        <f t="shared" si="1"/>
        <v>0</v>
      </c>
      <c r="E1193">
        <f t="shared" si="2"/>
        <v>0</v>
      </c>
      <c r="F1193" s="3">
        <f t="shared" si="3"/>
        <v>0</v>
      </c>
      <c r="G1193" s="3">
        <f t="shared" si="4"/>
        <v>0</v>
      </c>
    </row>
    <row r="1194" ht="52.8" spans="1:7">
      <c r="A1194" s="1" t="s">
        <v>3</v>
      </c>
      <c r="B1194" s="2" t="s">
        <v>450</v>
      </c>
      <c r="C1194" t="e">
        <f t="shared" si="0"/>
        <v>#VALUE!</v>
      </c>
      <c r="D1194" t="e">
        <f t="shared" si="1"/>
        <v>#VALUE!</v>
      </c>
      <c r="E1194" t="e">
        <f t="shared" si="2"/>
        <v>#VALUE!</v>
      </c>
      <c r="F1194" s="3" t="e">
        <f t="shared" si="3"/>
        <v>#VALUE!</v>
      </c>
      <c r="G1194" s="3" t="e">
        <f t="shared" si="4"/>
        <v>#VALUE!</v>
      </c>
    </row>
    <row r="1195" ht="13.8" spans="1:7">
      <c r="A1195" s="1" t="s">
        <v>6</v>
      </c>
      <c r="B1195" s="2"/>
      <c r="C1195">
        <f t="shared" si="0"/>
        <v>0</v>
      </c>
      <c r="D1195">
        <f t="shared" si="1"/>
        <v>0</v>
      </c>
      <c r="E1195">
        <f t="shared" si="2"/>
        <v>0</v>
      </c>
      <c r="F1195" s="3">
        <f t="shared" si="3"/>
        <v>0</v>
      </c>
      <c r="G1195" s="3">
        <f t="shared" si="4"/>
        <v>0</v>
      </c>
    </row>
    <row r="1196" ht="26.4" spans="1:7">
      <c r="A1196" s="1" t="s">
        <v>3</v>
      </c>
      <c r="B1196" s="2" t="s">
        <v>451</v>
      </c>
      <c r="C1196" t="e">
        <f t="shared" si="0"/>
        <v>#VALUE!</v>
      </c>
      <c r="D1196" t="e">
        <f t="shared" si="1"/>
        <v>#VALUE!</v>
      </c>
      <c r="E1196" t="e">
        <f t="shared" si="2"/>
        <v>#VALUE!</v>
      </c>
      <c r="F1196" s="3" t="e">
        <f t="shared" si="3"/>
        <v>#VALUE!</v>
      </c>
      <c r="G1196" s="3" t="e">
        <f t="shared" si="4"/>
        <v>#VALUE!</v>
      </c>
    </row>
    <row r="1197" ht="13.8" spans="1:7">
      <c r="A1197" s="1" t="s">
        <v>6</v>
      </c>
      <c r="B1197" s="2"/>
      <c r="C1197">
        <f t="shared" si="0"/>
        <v>0</v>
      </c>
      <c r="D1197">
        <f t="shared" si="1"/>
        <v>0</v>
      </c>
      <c r="E1197">
        <f t="shared" si="2"/>
        <v>0</v>
      </c>
      <c r="F1197" s="3">
        <f t="shared" si="3"/>
        <v>0</v>
      </c>
      <c r="G1197" s="3">
        <f t="shared" si="4"/>
        <v>0</v>
      </c>
    </row>
    <row r="1198" ht="39.6" spans="1:7">
      <c r="A1198" s="1" t="s">
        <v>3</v>
      </c>
      <c r="B1198" s="2" t="s">
        <v>55</v>
      </c>
      <c r="C1198" t="e">
        <f t="shared" si="0"/>
        <v>#VALUE!</v>
      </c>
      <c r="D1198" t="e">
        <f t="shared" si="1"/>
        <v>#VALUE!</v>
      </c>
      <c r="E1198" t="e">
        <f t="shared" si="2"/>
        <v>#VALUE!</v>
      </c>
      <c r="F1198" s="3">
        <f t="shared" si="3"/>
        <v>11</v>
      </c>
      <c r="G1198" s="3" t="e">
        <f t="shared" si="4"/>
        <v>#VALUE!</v>
      </c>
    </row>
    <row r="1199" ht="13.8" spans="1:7">
      <c r="A1199" s="1" t="s">
        <v>6</v>
      </c>
      <c r="B1199" s="2"/>
      <c r="C1199">
        <f t="shared" si="0"/>
        <v>0</v>
      </c>
      <c r="D1199">
        <f t="shared" si="1"/>
        <v>0</v>
      </c>
      <c r="E1199">
        <f t="shared" si="2"/>
        <v>0</v>
      </c>
      <c r="F1199" s="3">
        <f t="shared" si="3"/>
        <v>0</v>
      </c>
      <c r="G1199" s="3">
        <f t="shared" si="4"/>
        <v>0</v>
      </c>
    </row>
    <row r="1200" ht="52.8" spans="1:7">
      <c r="A1200" s="1" t="s">
        <v>3</v>
      </c>
      <c r="B1200" s="2" t="s">
        <v>452</v>
      </c>
      <c r="C1200" t="e">
        <f t="shared" si="0"/>
        <v>#VALUE!</v>
      </c>
      <c r="D1200" t="e">
        <f t="shared" si="1"/>
        <v>#VALUE!</v>
      </c>
      <c r="E1200" t="e">
        <f t="shared" si="2"/>
        <v>#VALUE!</v>
      </c>
      <c r="F1200" s="3" t="e">
        <f t="shared" si="3"/>
        <v>#VALUE!</v>
      </c>
      <c r="G1200" s="3" t="e">
        <f t="shared" si="4"/>
        <v>#VALUE!</v>
      </c>
    </row>
    <row r="1201" ht="13.8" spans="1:7">
      <c r="A1201" s="1" t="s">
        <v>6</v>
      </c>
      <c r="B1201" s="2"/>
      <c r="C1201">
        <f t="shared" si="0"/>
        <v>0</v>
      </c>
      <c r="D1201">
        <f t="shared" si="1"/>
        <v>0</v>
      </c>
      <c r="E1201">
        <f t="shared" si="2"/>
        <v>0</v>
      </c>
      <c r="F1201" s="3">
        <f t="shared" si="3"/>
        <v>0</v>
      </c>
      <c r="G1201" s="3">
        <f t="shared" si="4"/>
        <v>0</v>
      </c>
    </row>
    <row r="1202" ht="13.8" spans="1:7">
      <c r="A1202" s="1" t="s">
        <v>6</v>
      </c>
      <c r="B1202" s="2"/>
      <c r="C1202">
        <f t="shared" si="0"/>
        <v>0</v>
      </c>
      <c r="D1202">
        <f t="shared" si="1"/>
        <v>0</v>
      </c>
      <c r="E1202">
        <f t="shared" si="2"/>
        <v>0</v>
      </c>
      <c r="F1202" s="3">
        <f t="shared" si="3"/>
        <v>0</v>
      </c>
      <c r="G1202" s="3">
        <f t="shared" si="4"/>
        <v>0</v>
      </c>
    </row>
    <row r="1203" ht="26.4" spans="1:7">
      <c r="A1203" s="1" t="s">
        <v>3</v>
      </c>
      <c r="B1203" s="2" t="s">
        <v>453</v>
      </c>
      <c r="C1203" t="e">
        <f t="shared" si="0"/>
        <v>#VALUE!</v>
      </c>
      <c r="D1203" t="e">
        <f t="shared" si="1"/>
        <v>#VALUE!</v>
      </c>
      <c r="E1203" t="e">
        <f t="shared" si="2"/>
        <v>#VALUE!</v>
      </c>
      <c r="F1203" s="3" t="e">
        <f t="shared" si="3"/>
        <v>#VALUE!</v>
      </c>
      <c r="G1203" s="3" t="e">
        <f t="shared" si="4"/>
        <v>#VALUE!</v>
      </c>
    </row>
    <row r="1204" ht="13.8" spans="1:7">
      <c r="A1204" s="1" t="s">
        <v>6</v>
      </c>
      <c r="B1204" s="2"/>
      <c r="C1204">
        <f t="shared" si="0"/>
        <v>0</v>
      </c>
      <c r="D1204">
        <f t="shared" si="1"/>
        <v>0</v>
      </c>
      <c r="E1204">
        <f t="shared" si="2"/>
        <v>0</v>
      </c>
      <c r="F1204" s="3">
        <f t="shared" si="3"/>
        <v>0</v>
      </c>
      <c r="G1204" s="3">
        <f t="shared" si="4"/>
        <v>0</v>
      </c>
    </row>
    <row r="1205" ht="39.6" spans="1:7">
      <c r="A1205" s="1" t="s">
        <v>3</v>
      </c>
      <c r="B1205" s="2" t="s">
        <v>55</v>
      </c>
      <c r="C1205" t="e">
        <f t="shared" si="0"/>
        <v>#VALUE!</v>
      </c>
      <c r="D1205" t="e">
        <f t="shared" si="1"/>
        <v>#VALUE!</v>
      </c>
      <c r="E1205" t="e">
        <f t="shared" si="2"/>
        <v>#VALUE!</v>
      </c>
      <c r="F1205" s="3">
        <f t="shared" si="3"/>
        <v>11</v>
      </c>
      <c r="G1205" s="3" t="e">
        <f t="shared" si="4"/>
        <v>#VALUE!</v>
      </c>
    </row>
    <row r="1206" ht="13.8" spans="1:7">
      <c r="A1206" s="1" t="s">
        <v>6</v>
      </c>
      <c r="B1206" s="2"/>
      <c r="C1206">
        <f t="shared" si="0"/>
        <v>0</v>
      </c>
      <c r="D1206">
        <f t="shared" si="1"/>
        <v>0</v>
      </c>
      <c r="E1206">
        <f t="shared" si="2"/>
        <v>0</v>
      </c>
      <c r="F1206" s="3">
        <f t="shared" si="3"/>
        <v>0</v>
      </c>
      <c r="G1206" s="3">
        <f t="shared" si="4"/>
        <v>0</v>
      </c>
    </row>
    <row r="1207" ht="39.6" spans="1:7">
      <c r="A1207" s="1" t="s">
        <v>3</v>
      </c>
      <c r="B1207" s="2" t="s">
        <v>454</v>
      </c>
      <c r="C1207" t="e">
        <f t="shared" si="0"/>
        <v>#VALUE!</v>
      </c>
      <c r="D1207" t="e">
        <f t="shared" si="1"/>
        <v>#VALUE!</v>
      </c>
      <c r="E1207" t="e">
        <f t="shared" si="2"/>
        <v>#VALUE!</v>
      </c>
      <c r="F1207" s="3" t="e">
        <f t="shared" si="3"/>
        <v>#VALUE!</v>
      </c>
      <c r="G1207" s="3" t="e">
        <f t="shared" si="4"/>
        <v>#VALUE!</v>
      </c>
    </row>
    <row r="1208" ht="13.8" spans="1:7">
      <c r="A1208" s="1" t="s">
        <v>6</v>
      </c>
      <c r="B1208" s="2"/>
      <c r="C1208">
        <f t="shared" si="0"/>
        <v>0</v>
      </c>
      <c r="D1208">
        <f t="shared" si="1"/>
        <v>0</v>
      </c>
      <c r="E1208">
        <f t="shared" si="2"/>
        <v>0</v>
      </c>
      <c r="F1208" s="3">
        <f t="shared" si="3"/>
        <v>0</v>
      </c>
      <c r="G1208" s="3">
        <f t="shared" si="4"/>
        <v>0</v>
      </c>
    </row>
    <row r="1209" ht="39.6" spans="1:7">
      <c r="A1209" s="1" t="s">
        <v>3</v>
      </c>
      <c r="B1209" s="2" t="s">
        <v>455</v>
      </c>
      <c r="C1209" t="e">
        <f t="shared" si="0"/>
        <v>#VALUE!</v>
      </c>
      <c r="D1209" t="e">
        <f t="shared" si="1"/>
        <v>#VALUE!</v>
      </c>
      <c r="E1209" t="e">
        <f t="shared" si="2"/>
        <v>#VALUE!</v>
      </c>
      <c r="F1209" s="3" t="e">
        <f t="shared" si="3"/>
        <v>#VALUE!</v>
      </c>
      <c r="G1209" s="3">
        <f t="shared" si="4"/>
        <v>16</v>
      </c>
    </row>
    <row r="1210" ht="13.8" spans="1:7">
      <c r="A1210" s="1" t="s">
        <v>6</v>
      </c>
      <c r="B1210" s="2"/>
      <c r="C1210">
        <f t="shared" si="0"/>
        <v>0</v>
      </c>
      <c r="D1210">
        <f t="shared" si="1"/>
        <v>0</v>
      </c>
      <c r="E1210">
        <f t="shared" si="2"/>
        <v>0</v>
      </c>
      <c r="F1210" s="3">
        <f t="shared" si="3"/>
        <v>0</v>
      </c>
      <c r="G1210" s="3">
        <f t="shared" si="4"/>
        <v>0</v>
      </c>
    </row>
    <row r="1211" ht="39.6" spans="1:7">
      <c r="A1211" s="1" t="s">
        <v>3</v>
      </c>
      <c r="B1211" s="2" t="s">
        <v>456</v>
      </c>
      <c r="C1211" t="e">
        <f t="shared" si="0"/>
        <v>#VALUE!</v>
      </c>
      <c r="D1211" t="e">
        <f t="shared" si="1"/>
        <v>#VALUE!</v>
      </c>
      <c r="E1211" t="e">
        <f t="shared" si="2"/>
        <v>#VALUE!</v>
      </c>
      <c r="F1211" s="3" t="e">
        <f t="shared" si="3"/>
        <v>#VALUE!</v>
      </c>
      <c r="G1211" s="3">
        <f t="shared" si="4"/>
        <v>16</v>
      </c>
    </row>
    <row r="1212" ht="13.8" spans="1:7">
      <c r="A1212" s="1" t="s">
        <v>6</v>
      </c>
      <c r="B1212" s="2"/>
      <c r="C1212">
        <f t="shared" si="0"/>
        <v>0</v>
      </c>
      <c r="D1212">
        <f t="shared" si="1"/>
        <v>0</v>
      </c>
      <c r="E1212">
        <f t="shared" si="2"/>
        <v>0</v>
      </c>
      <c r="F1212" s="3">
        <f t="shared" si="3"/>
        <v>0</v>
      </c>
      <c r="G1212" s="3">
        <f t="shared" si="4"/>
        <v>0</v>
      </c>
    </row>
    <row r="1213" ht="39.6" spans="1:7">
      <c r="A1213" s="1" t="s">
        <v>3</v>
      </c>
      <c r="B1213" s="2" t="s">
        <v>55</v>
      </c>
      <c r="C1213" t="e">
        <f t="shared" si="0"/>
        <v>#VALUE!</v>
      </c>
      <c r="D1213" t="e">
        <f t="shared" si="1"/>
        <v>#VALUE!</v>
      </c>
      <c r="E1213" t="e">
        <f t="shared" si="2"/>
        <v>#VALUE!</v>
      </c>
      <c r="F1213" s="3">
        <f t="shared" si="3"/>
        <v>11</v>
      </c>
      <c r="G1213" s="3" t="e">
        <f t="shared" si="4"/>
        <v>#VALUE!</v>
      </c>
    </row>
    <row r="1214" ht="13.8" spans="1:7">
      <c r="A1214" s="1" t="s">
        <v>6</v>
      </c>
      <c r="B1214" s="2"/>
      <c r="C1214">
        <f t="shared" si="0"/>
        <v>0</v>
      </c>
      <c r="D1214">
        <f t="shared" si="1"/>
        <v>0</v>
      </c>
      <c r="E1214">
        <f t="shared" si="2"/>
        <v>0</v>
      </c>
      <c r="F1214" s="3">
        <f t="shared" si="3"/>
        <v>0</v>
      </c>
      <c r="G1214" s="3">
        <f t="shared" si="4"/>
        <v>0</v>
      </c>
    </row>
    <row r="1215" ht="26.4" spans="1:7">
      <c r="A1215" s="1" t="s">
        <v>3</v>
      </c>
      <c r="B1215" s="2" t="s">
        <v>457</v>
      </c>
      <c r="C1215" t="e">
        <f t="shared" si="0"/>
        <v>#VALUE!</v>
      </c>
      <c r="D1215" t="e">
        <f t="shared" si="1"/>
        <v>#VALUE!</v>
      </c>
      <c r="E1215" t="e">
        <f t="shared" si="2"/>
        <v>#VALUE!</v>
      </c>
      <c r="F1215" s="3" t="e">
        <f t="shared" si="3"/>
        <v>#VALUE!</v>
      </c>
      <c r="G1215" s="3" t="e">
        <f t="shared" si="4"/>
        <v>#VALUE!</v>
      </c>
    </row>
    <row r="1216" ht="13.8" spans="1:7">
      <c r="A1216" s="1" t="s">
        <v>6</v>
      </c>
      <c r="B1216" s="2"/>
      <c r="C1216">
        <f t="shared" si="0"/>
        <v>0</v>
      </c>
      <c r="D1216">
        <f t="shared" si="1"/>
        <v>0</v>
      </c>
      <c r="E1216">
        <f t="shared" si="2"/>
        <v>0</v>
      </c>
      <c r="F1216" s="3">
        <f t="shared" si="3"/>
        <v>0</v>
      </c>
      <c r="G1216" s="3">
        <f t="shared" si="4"/>
        <v>0</v>
      </c>
    </row>
    <row r="1217" ht="66" spans="1:7">
      <c r="A1217" s="1" t="s">
        <v>3</v>
      </c>
      <c r="B1217" s="2" t="s">
        <v>458</v>
      </c>
      <c r="C1217" t="e">
        <f t="shared" si="0"/>
        <v>#VALUE!</v>
      </c>
      <c r="D1217" t="e">
        <f t="shared" si="1"/>
        <v>#VALUE!</v>
      </c>
      <c r="E1217" t="e">
        <f t="shared" si="2"/>
        <v>#VALUE!</v>
      </c>
      <c r="F1217" s="3" t="e">
        <f t="shared" si="3"/>
        <v>#VALUE!</v>
      </c>
      <c r="G1217" s="3" t="e">
        <f t="shared" si="4"/>
        <v>#VALUE!</v>
      </c>
    </row>
    <row r="1218" ht="13.8" spans="1:7">
      <c r="A1218" s="1" t="s">
        <v>6</v>
      </c>
      <c r="B1218" s="2"/>
      <c r="C1218">
        <f t="shared" si="0"/>
        <v>0</v>
      </c>
      <c r="D1218">
        <f t="shared" si="1"/>
        <v>0</v>
      </c>
      <c r="E1218">
        <f t="shared" si="2"/>
        <v>0</v>
      </c>
      <c r="F1218" s="3">
        <f t="shared" si="3"/>
        <v>0</v>
      </c>
      <c r="G1218" s="3">
        <f t="shared" si="4"/>
        <v>0</v>
      </c>
    </row>
    <row r="1219" ht="39.6" spans="1:7">
      <c r="A1219" s="1" t="s">
        <v>3</v>
      </c>
      <c r="B1219" s="2" t="s">
        <v>459</v>
      </c>
      <c r="C1219" t="e">
        <f t="shared" si="0"/>
        <v>#VALUE!</v>
      </c>
      <c r="D1219" t="e">
        <f t="shared" si="1"/>
        <v>#VALUE!</v>
      </c>
      <c r="E1219" t="e">
        <f t="shared" si="2"/>
        <v>#VALUE!</v>
      </c>
      <c r="F1219" s="3" t="e">
        <f t="shared" si="3"/>
        <v>#VALUE!</v>
      </c>
      <c r="G1219" s="3" t="e">
        <f t="shared" si="4"/>
        <v>#VALUE!</v>
      </c>
    </row>
    <row r="1220" ht="13.8" spans="1:7">
      <c r="A1220" s="1" t="s">
        <v>6</v>
      </c>
      <c r="B1220" s="2"/>
      <c r="C1220">
        <f t="shared" si="0"/>
        <v>0</v>
      </c>
      <c r="D1220">
        <f t="shared" si="1"/>
        <v>0</v>
      </c>
      <c r="E1220">
        <f t="shared" si="2"/>
        <v>0</v>
      </c>
      <c r="F1220" s="3">
        <f t="shared" si="3"/>
        <v>0</v>
      </c>
      <c r="G1220" s="3">
        <f t="shared" si="4"/>
        <v>0</v>
      </c>
    </row>
    <row r="1221" ht="39.6" spans="1:7">
      <c r="A1221" s="1" t="s">
        <v>3</v>
      </c>
      <c r="B1221" s="2" t="s">
        <v>460</v>
      </c>
      <c r="C1221" t="e">
        <f t="shared" si="0"/>
        <v>#VALUE!</v>
      </c>
      <c r="D1221" t="e">
        <f t="shared" si="1"/>
        <v>#VALUE!</v>
      </c>
      <c r="E1221" t="e">
        <f t="shared" si="2"/>
        <v>#VALUE!</v>
      </c>
      <c r="F1221" s="3" t="e">
        <f t="shared" si="3"/>
        <v>#VALUE!</v>
      </c>
      <c r="G1221" s="3" t="e">
        <f t="shared" si="4"/>
        <v>#VALUE!</v>
      </c>
    </row>
    <row r="1222" ht="13.8" spans="1:7">
      <c r="A1222" s="1" t="s">
        <v>6</v>
      </c>
      <c r="B1222" s="2"/>
      <c r="C1222">
        <f t="shared" si="0"/>
        <v>0</v>
      </c>
      <c r="D1222">
        <f t="shared" si="1"/>
        <v>0</v>
      </c>
      <c r="E1222">
        <f t="shared" si="2"/>
        <v>0</v>
      </c>
      <c r="F1222" s="3">
        <f t="shared" si="3"/>
        <v>0</v>
      </c>
      <c r="G1222" s="3">
        <f t="shared" si="4"/>
        <v>0</v>
      </c>
    </row>
    <row r="1223" ht="26.4" spans="1:7">
      <c r="A1223" s="1" t="s">
        <v>3</v>
      </c>
      <c r="B1223" s="2" t="s">
        <v>461</v>
      </c>
      <c r="C1223" t="e">
        <f t="shared" si="0"/>
        <v>#VALUE!</v>
      </c>
      <c r="D1223" t="e">
        <f t="shared" si="1"/>
        <v>#VALUE!</v>
      </c>
      <c r="E1223" t="e">
        <f t="shared" si="2"/>
        <v>#VALUE!</v>
      </c>
      <c r="F1223" s="3" t="e">
        <f t="shared" si="3"/>
        <v>#VALUE!</v>
      </c>
      <c r="G1223" s="3" t="e">
        <f t="shared" si="4"/>
        <v>#VALUE!</v>
      </c>
    </row>
    <row r="1224" ht="13.8" spans="1:7">
      <c r="A1224" s="1" t="s">
        <v>6</v>
      </c>
      <c r="B1224" s="2"/>
      <c r="C1224">
        <f t="shared" si="0"/>
        <v>0</v>
      </c>
      <c r="D1224">
        <f t="shared" si="1"/>
        <v>0</v>
      </c>
      <c r="E1224">
        <f t="shared" si="2"/>
        <v>0</v>
      </c>
      <c r="F1224" s="3">
        <f t="shared" si="3"/>
        <v>0</v>
      </c>
      <c r="G1224" s="3">
        <f t="shared" si="4"/>
        <v>0</v>
      </c>
    </row>
    <row r="1225" ht="26.4" spans="1:7">
      <c r="A1225" s="1" t="s">
        <v>3</v>
      </c>
      <c r="B1225" s="2" t="s">
        <v>462</v>
      </c>
      <c r="C1225" t="e">
        <f t="shared" si="0"/>
        <v>#VALUE!</v>
      </c>
      <c r="D1225" t="e">
        <f t="shared" si="1"/>
        <v>#VALUE!</v>
      </c>
      <c r="E1225" t="e">
        <f t="shared" si="2"/>
        <v>#VALUE!</v>
      </c>
      <c r="F1225" s="3" t="e">
        <f t="shared" si="3"/>
        <v>#VALUE!</v>
      </c>
      <c r="G1225" s="3" t="e">
        <f t="shared" si="4"/>
        <v>#VALUE!</v>
      </c>
    </row>
    <row r="1226" ht="13.8" spans="1:7">
      <c r="A1226" s="1" t="s">
        <v>6</v>
      </c>
      <c r="B1226" s="2"/>
      <c r="C1226">
        <f t="shared" si="0"/>
        <v>0</v>
      </c>
      <c r="D1226">
        <f t="shared" si="1"/>
        <v>0</v>
      </c>
      <c r="E1226">
        <f t="shared" si="2"/>
        <v>0</v>
      </c>
      <c r="F1226" s="3">
        <f t="shared" si="3"/>
        <v>0</v>
      </c>
      <c r="G1226" s="3">
        <f t="shared" si="4"/>
        <v>0</v>
      </c>
    </row>
    <row r="1227" ht="39.6" spans="1:7">
      <c r="A1227" s="1" t="s">
        <v>3</v>
      </c>
      <c r="B1227" s="2" t="s">
        <v>55</v>
      </c>
      <c r="C1227" t="e">
        <f t="shared" si="0"/>
        <v>#VALUE!</v>
      </c>
      <c r="D1227" t="e">
        <f t="shared" si="1"/>
        <v>#VALUE!</v>
      </c>
      <c r="E1227" t="e">
        <f t="shared" si="2"/>
        <v>#VALUE!</v>
      </c>
      <c r="F1227" s="3">
        <f t="shared" si="3"/>
        <v>11</v>
      </c>
      <c r="G1227" s="3" t="e">
        <f t="shared" si="4"/>
        <v>#VALUE!</v>
      </c>
    </row>
    <row r="1228" ht="13.8" spans="1:7">
      <c r="A1228" s="1" t="s">
        <v>6</v>
      </c>
      <c r="B1228" s="2"/>
      <c r="C1228">
        <f t="shared" si="0"/>
        <v>0</v>
      </c>
      <c r="D1228">
        <f t="shared" si="1"/>
        <v>0</v>
      </c>
      <c r="E1228">
        <f t="shared" si="2"/>
        <v>0</v>
      </c>
      <c r="F1228" s="3">
        <f t="shared" si="3"/>
        <v>0</v>
      </c>
      <c r="G1228" s="3">
        <f t="shared" si="4"/>
        <v>0</v>
      </c>
    </row>
    <row r="1229" ht="39.6" spans="1:7">
      <c r="A1229" s="1" t="s">
        <v>3</v>
      </c>
      <c r="B1229" s="2" t="s">
        <v>55</v>
      </c>
      <c r="C1229" t="e">
        <f t="shared" si="0"/>
        <v>#VALUE!</v>
      </c>
      <c r="D1229" t="e">
        <f t="shared" si="1"/>
        <v>#VALUE!</v>
      </c>
      <c r="E1229" t="e">
        <f t="shared" si="2"/>
        <v>#VALUE!</v>
      </c>
      <c r="F1229" s="3">
        <f t="shared" si="3"/>
        <v>11</v>
      </c>
      <c r="G1229" s="3" t="e">
        <f t="shared" si="4"/>
        <v>#VALUE!</v>
      </c>
    </row>
    <row r="1230" ht="13.8" spans="1:7">
      <c r="A1230" s="1" t="s">
        <v>6</v>
      </c>
      <c r="B1230" s="2"/>
      <c r="C1230">
        <f t="shared" si="0"/>
        <v>0</v>
      </c>
      <c r="D1230">
        <f t="shared" si="1"/>
        <v>0</v>
      </c>
      <c r="E1230">
        <f t="shared" si="2"/>
        <v>0</v>
      </c>
      <c r="F1230" s="3">
        <f t="shared" si="3"/>
        <v>0</v>
      </c>
      <c r="G1230" s="3">
        <f t="shared" si="4"/>
        <v>0</v>
      </c>
    </row>
    <row r="1231" ht="39.6" spans="1:7">
      <c r="A1231" s="1" t="s">
        <v>3</v>
      </c>
      <c r="B1231" s="2" t="s">
        <v>55</v>
      </c>
      <c r="C1231" t="e">
        <f t="shared" si="0"/>
        <v>#VALUE!</v>
      </c>
      <c r="D1231" t="e">
        <f t="shared" si="1"/>
        <v>#VALUE!</v>
      </c>
      <c r="E1231" t="e">
        <f t="shared" si="2"/>
        <v>#VALUE!</v>
      </c>
      <c r="F1231" s="3">
        <f t="shared" si="3"/>
        <v>11</v>
      </c>
      <c r="G1231" s="3" t="e">
        <f t="shared" si="4"/>
        <v>#VALUE!</v>
      </c>
    </row>
    <row r="1232" ht="13.8" spans="1:7">
      <c r="A1232" s="1" t="s">
        <v>6</v>
      </c>
      <c r="B1232" s="2"/>
      <c r="C1232">
        <f t="shared" si="0"/>
        <v>0</v>
      </c>
      <c r="D1232">
        <f t="shared" si="1"/>
        <v>0</v>
      </c>
      <c r="E1232">
        <f t="shared" si="2"/>
        <v>0</v>
      </c>
      <c r="F1232" s="3">
        <f t="shared" si="3"/>
        <v>0</v>
      </c>
      <c r="G1232" s="3">
        <f t="shared" si="4"/>
        <v>0</v>
      </c>
    </row>
    <row r="1233" ht="26.4" spans="1:7">
      <c r="A1233" s="1" t="s">
        <v>3</v>
      </c>
      <c r="B1233" s="2" t="s">
        <v>70</v>
      </c>
      <c r="C1233" t="e">
        <f t="shared" si="0"/>
        <v>#VALUE!</v>
      </c>
      <c r="D1233" t="e">
        <f t="shared" si="1"/>
        <v>#VALUE!</v>
      </c>
      <c r="E1233" t="e">
        <f t="shared" si="2"/>
        <v>#VALUE!</v>
      </c>
      <c r="F1233" s="3" t="e">
        <f t="shared" si="3"/>
        <v>#VALUE!</v>
      </c>
      <c r="G1233" s="3" t="e">
        <f t="shared" si="4"/>
        <v>#VALUE!</v>
      </c>
    </row>
    <row r="1234" ht="13.8" spans="1:7">
      <c r="A1234" s="1" t="s">
        <v>6</v>
      </c>
      <c r="B1234" s="2"/>
      <c r="C1234">
        <f t="shared" si="0"/>
        <v>0</v>
      </c>
      <c r="D1234">
        <f t="shared" si="1"/>
        <v>0</v>
      </c>
      <c r="E1234">
        <f t="shared" si="2"/>
        <v>0</v>
      </c>
      <c r="F1234" s="3">
        <f t="shared" si="3"/>
        <v>0</v>
      </c>
      <c r="G1234" s="3">
        <f t="shared" si="4"/>
        <v>0</v>
      </c>
    </row>
    <row r="1235" ht="39.6" spans="1:7">
      <c r="A1235" s="1" t="s">
        <v>3</v>
      </c>
      <c r="B1235" s="2" t="s">
        <v>55</v>
      </c>
      <c r="C1235" t="e">
        <f t="shared" si="0"/>
        <v>#VALUE!</v>
      </c>
      <c r="D1235" t="e">
        <f t="shared" si="1"/>
        <v>#VALUE!</v>
      </c>
      <c r="E1235" t="e">
        <f t="shared" si="2"/>
        <v>#VALUE!</v>
      </c>
      <c r="F1235" s="3">
        <f t="shared" si="3"/>
        <v>11</v>
      </c>
      <c r="G1235" s="3" t="e">
        <f t="shared" si="4"/>
        <v>#VALUE!</v>
      </c>
    </row>
    <row r="1236" ht="13.8" spans="1:7">
      <c r="A1236" s="1" t="s">
        <v>6</v>
      </c>
      <c r="B1236" s="2"/>
      <c r="C1236">
        <f t="shared" si="0"/>
        <v>0</v>
      </c>
      <c r="D1236">
        <f t="shared" si="1"/>
        <v>0</v>
      </c>
      <c r="E1236">
        <f t="shared" si="2"/>
        <v>0</v>
      </c>
      <c r="F1236" s="3">
        <f t="shared" si="3"/>
        <v>0</v>
      </c>
      <c r="G1236" s="3">
        <f t="shared" si="4"/>
        <v>0</v>
      </c>
    </row>
    <row r="1237" ht="66" spans="1:7">
      <c r="A1237" s="1" t="s">
        <v>3</v>
      </c>
      <c r="B1237" s="2" t="s">
        <v>463</v>
      </c>
      <c r="C1237" t="e">
        <f t="shared" si="0"/>
        <v>#VALUE!</v>
      </c>
      <c r="D1237" t="e">
        <f t="shared" si="1"/>
        <v>#VALUE!</v>
      </c>
      <c r="E1237" t="e">
        <f t="shared" si="2"/>
        <v>#VALUE!</v>
      </c>
      <c r="F1237" s="3" t="e">
        <f t="shared" si="3"/>
        <v>#VALUE!</v>
      </c>
      <c r="G1237" s="3" t="e">
        <f t="shared" si="4"/>
        <v>#VALUE!</v>
      </c>
    </row>
    <row r="1238" ht="13.8" spans="1:7">
      <c r="A1238" s="1" t="s">
        <v>6</v>
      </c>
      <c r="B1238" s="2"/>
      <c r="C1238">
        <f t="shared" si="0"/>
        <v>0</v>
      </c>
      <c r="D1238">
        <f t="shared" si="1"/>
        <v>0</v>
      </c>
      <c r="E1238">
        <f t="shared" si="2"/>
        <v>0</v>
      </c>
      <c r="F1238" s="3">
        <f t="shared" si="3"/>
        <v>0</v>
      </c>
      <c r="G1238" s="3">
        <f t="shared" si="4"/>
        <v>0</v>
      </c>
    </row>
    <row r="1239" ht="39.6" spans="1:7">
      <c r="A1239" s="1" t="s">
        <v>3</v>
      </c>
      <c r="B1239" s="2" t="s">
        <v>55</v>
      </c>
      <c r="C1239" t="e">
        <f t="shared" si="0"/>
        <v>#VALUE!</v>
      </c>
      <c r="D1239" t="e">
        <f t="shared" si="1"/>
        <v>#VALUE!</v>
      </c>
      <c r="E1239" t="e">
        <f t="shared" si="2"/>
        <v>#VALUE!</v>
      </c>
      <c r="F1239" s="3">
        <f t="shared" si="3"/>
        <v>11</v>
      </c>
      <c r="G1239" s="3" t="e">
        <f t="shared" si="4"/>
        <v>#VALUE!</v>
      </c>
    </row>
    <row r="1240" ht="13.8" spans="1:7">
      <c r="A1240" s="1" t="s">
        <v>6</v>
      </c>
      <c r="B1240" s="2"/>
      <c r="C1240">
        <f t="shared" si="0"/>
        <v>0</v>
      </c>
      <c r="D1240">
        <f t="shared" si="1"/>
        <v>0</v>
      </c>
      <c r="E1240">
        <f t="shared" si="2"/>
        <v>0</v>
      </c>
      <c r="F1240" s="3">
        <f t="shared" si="3"/>
        <v>0</v>
      </c>
      <c r="G1240" s="3">
        <f t="shared" si="4"/>
        <v>0</v>
      </c>
    </row>
    <row r="1241" ht="39.6" spans="1:7">
      <c r="A1241" s="1" t="s">
        <v>3</v>
      </c>
      <c r="B1241" s="2" t="s">
        <v>464</v>
      </c>
      <c r="C1241" t="e">
        <f t="shared" si="0"/>
        <v>#VALUE!</v>
      </c>
      <c r="D1241" t="e">
        <f t="shared" si="1"/>
        <v>#VALUE!</v>
      </c>
      <c r="E1241" t="e">
        <f t="shared" si="2"/>
        <v>#VALUE!</v>
      </c>
      <c r="F1241" s="3" t="e">
        <f t="shared" si="3"/>
        <v>#VALUE!</v>
      </c>
      <c r="G1241" s="3" t="e">
        <f t="shared" si="4"/>
        <v>#VALUE!</v>
      </c>
    </row>
    <row r="1242" ht="13.8" spans="1:7">
      <c r="A1242" s="1" t="s">
        <v>6</v>
      </c>
      <c r="B1242" s="2"/>
      <c r="C1242">
        <f t="shared" si="0"/>
        <v>0</v>
      </c>
      <c r="D1242">
        <f t="shared" si="1"/>
        <v>0</v>
      </c>
      <c r="E1242">
        <f t="shared" si="2"/>
        <v>0</v>
      </c>
      <c r="F1242" s="3">
        <f t="shared" si="3"/>
        <v>0</v>
      </c>
      <c r="G1242" s="3">
        <f t="shared" si="4"/>
        <v>0</v>
      </c>
    </row>
    <row r="1243" ht="13.8" spans="1:7">
      <c r="A1243" s="1" t="s">
        <v>3</v>
      </c>
      <c r="B1243" s="2" t="s">
        <v>465</v>
      </c>
      <c r="C1243" t="e">
        <f t="shared" si="0"/>
        <v>#VALUE!</v>
      </c>
      <c r="D1243" t="e">
        <f t="shared" si="1"/>
        <v>#VALUE!</v>
      </c>
      <c r="E1243" t="e">
        <f t="shared" si="2"/>
        <v>#VALUE!</v>
      </c>
      <c r="F1243" s="3" t="e">
        <f t="shared" si="3"/>
        <v>#VALUE!</v>
      </c>
      <c r="G1243" s="3" t="e">
        <f t="shared" si="4"/>
        <v>#VALUE!</v>
      </c>
    </row>
    <row r="1244" ht="13.8" spans="1:7">
      <c r="A1244" s="1" t="s">
        <v>6</v>
      </c>
      <c r="B1244" s="2"/>
      <c r="C1244">
        <f t="shared" si="0"/>
        <v>0</v>
      </c>
      <c r="D1244">
        <f t="shared" si="1"/>
        <v>0</v>
      </c>
      <c r="E1244">
        <f t="shared" si="2"/>
        <v>0</v>
      </c>
      <c r="F1244" s="3">
        <f t="shared" si="3"/>
        <v>0</v>
      </c>
      <c r="G1244" s="3">
        <f t="shared" si="4"/>
        <v>0</v>
      </c>
    </row>
    <row r="1245" ht="39.6" spans="1:7">
      <c r="A1245" s="1" t="s">
        <v>3</v>
      </c>
      <c r="B1245" s="2" t="s">
        <v>250</v>
      </c>
      <c r="C1245" t="e">
        <f t="shared" si="0"/>
        <v>#VALUE!</v>
      </c>
      <c r="D1245" t="e">
        <f t="shared" si="1"/>
        <v>#VALUE!</v>
      </c>
      <c r="E1245" t="e">
        <f t="shared" si="2"/>
        <v>#VALUE!</v>
      </c>
      <c r="F1245" s="3" t="e">
        <f t="shared" si="3"/>
        <v>#VALUE!</v>
      </c>
      <c r="G1245" s="3" t="e">
        <f t="shared" si="4"/>
        <v>#VALUE!</v>
      </c>
    </row>
    <row r="1246" ht="13.8" spans="1:7">
      <c r="A1246" s="1" t="s">
        <v>6</v>
      </c>
      <c r="B1246" s="2"/>
      <c r="C1246">
        <f t="shared" si="0"/>
        <v>0</v>
      </c>
      <c r="D1246">
        <f t="shared" si="1"/>
        <v>0</v>
      </c>
      <c r="E1246">
        <f t="shared" si="2"/>
        <v>0</v>
      </c>
      <c r="F1246" s="3">
        <f t="shared" si="3"/>
        <v>0</v>
      </c>
      <c r="G1246" s="3">
        <f t="shared" si="4"/>
        <v>0</v>
      </c>
    </row>
    <row r="1247" ht="26.4" spans="1:7">
      <c r="A1247" s="1" t="s">
        <v>3</v>
      </c>
      <c r="B1247" s="2" t="s">
        <v>466</v>
      </c>
      <c r="C1247" t="e">
        <f t="shared" si="0"/>
        <v>#VALUE!</v>
      </c>
      <c r="D1247" t="e">
        <f t="shared" si="1"/>
        <v>#VALUE!</v>
      </c>
      <c r="E1247" t="e">
        <f t="shared" si="2"/>
        <v>#VALUE!</v>
      </c>
      <c r="F1247" s="3" t="e">
        <f t="shared" si="3"/>
        <v>#VALUE!</v>
      </c>
      <c r="G1247" s="3" t="e">
        <f t="shared" si="4"/>
        <v>#VALUE!</v>
      </c>
    </row>
    <row r="1248" ht="13.8" spans="1:7">
      <c r="A1248" s="1" t="s">
        <v>6</v>
      </c>
      <c r="B1248" s="2"/>
      <c r="C1248">
        <f t="shared" si="0"/>
        <v>0</v>
      </c>
      <c r="D1248">
        <f t="shared" si="1"/>
        <v>0</v>
      </c>
      <c r="E1248">
        <f t="shared" si="2"/>
        <v>0</v>
      </c>
      <c r="F1248" s="3">
        <f t="shared" si="3"/>
        <v>0</v>
      </c>
      <c r="G1248" s="3">
        <f t="shared" si="4"/>
        <v>0</v>
      </c>
    </row>
    <row r="1249" ht="13.8" spans="1:7">
      <c r="A1249" s="1" t="s">
        <v>3</v>
      </c>
      <c r="B1249" s="2" t="s">
        <v>392</v>
      </c>
      <c r="C1249" t="e">
        <f t="shared" si="0"/>
        <v>#VALUE!</v>
      </c>
      <c r="D1249" t="e">
        <f t="shared" si="1"/>
        <v>#VALUE!</v>
      </c>
      <c r="E1249" t="e">
        <f t="shared" si="2"/>
        <v>#VALUE!</v>
      </c>
      <c r="F1249" s="3" t="e">
        <f t="shared" si="3"/>
        <v>#VALUE!</v>
      </c>
      <c r="G1249" s="3" t="e">
        <f t="shared" si="4"/>
        <v>#VALUE!</v>
      </c>
    </row>
    <row r="1250" ht="13.8" spans="1:7">
      <c r="A1250" s="1" t="s">
        <v>6</v>
      </c>
      <c r="B1250" s="2"/>
      <c r="C1250">
        <f t="shared" si="0"/>
        <v>0</v>
      </c>
      <c r="D1250">
        <f t="shared" si="1"/>
        <v>0</v>
      </c>
      <c r="E1250">
        <f t="shared" si="2"/>
        <v>0</v>
      </c>
      <c r="F1250" s="3">
        <f t="shared" si="3"/>
        <v>0</v>
      </c>
      <c r="G1250" s="3">
        <f t="shared" si="4"/>
        <v>0</v>
      </c>
    </row>
    <row r="1251" ht="39.6" spans="1:7">
      <c r="A1251" s="1" t="s">
        <v>3</v>
      </c>
      <c r="B1251" s="2" t="s">
        <v>55</v>
      </c>
      <c r="C1251" t="e">
        <f t="shared" si="0"/>
        <v>#VALUE!</v>
      </c>
      <c r="D1251" t="e">
        <f t="shared" si="1"/>
        <v>#VALUE!</v>
      </c>
      <c r="E1251" t="e">
        <f t="shared" si="2"/>
        <v>#VALUE!</v>
      </c>
      <c r="F1251" s="3">
        <f t="shared" si="3"/>
        <v>11</v>
      </c>
      <c r="G1251" s="3" t="e">
        <f t="shared" si="4"/>
        <v>#VALUE!</v>
      </c>
    </row>
    <row r="1252" ht="13.8" spans="1:7">
      <c r="A1252" s="1" t="s">
        <v>6</v>
      </c>
      <c r="B1252" s="2"/>
      <c r="C1252">
        <f t="shared" si="0"/>
        <v>0</v>
      </c>
      <c r="D1252">
        <f t="shared" si="1"/>
        <v>0</v>
      </c>
      <c r="E1252">
        <f t="shared" si="2"/>
        <v>0</v>
      </c>
      <c r="F1252" s="3">
        <f t="shared" si="3"/>
        <v>0</v>
      </c>
      <c r="G1252" s="3">
        <f t="shared" si="4"/>
        <v>0</v>
      </c>
    </row>
    <row r="1253" ht="26.4" spans="1:7">
      <c r="A1253" s="1" t="s">
        <v>3</v>
      </c>
      <c r="B1253" s="2" t="s">
        <v>98</v>
      </c>
      <c r="C1253" t="e">
        <f t="shared" si="0"/>
        <v>#VALUE!</v>
      </c>
      <c r="D1253" t="e">
        <f t="shared" si="1"/>
        <v>#VALUE!</v>
      </c>
      <c r="E1253" t="e">
        <f t="shared" si="2"/>
        <v>#VALUE!</v>
      </c>
      <c r="F1253" s="3" t="e">
        <f t="shared" si="3"/>
        <v>#VALUE!</v>
      </c>
      <c r="G1253" s="3">
        <f t="shared" si="4"/>
        <v>1</v>
      </c>
    </row>
    <row r="1254" ht="13.8" spans="1:7">
      <c r="A1254" s="1" t="s">
        <v>6</v>
      </c>
      <c r="B1254" s="2"/>
      <c r="C1254">
        <f t="shared" si="0"/>
        <v>0</v>
      </c>
      <c r="D1254">
        <f t="shared" si="1"/>
        <v>0</v>
      </c>
      <c r="E1254">
        <f t="shared" si="2"/>
        <v>0</v>
      </c>
      <c r="F1254" s="3">
        <f t="shared" si="3"/>
        <v>0</v>
      </c>
      <c r="G1254" s="3">
        <f t="shared" si="4"/>
        <v>0</v>
      </c>
    </row>
    <row r="1255" ht="39.6" spans="1:7">
      <c r="A1255" s="1" t="s">
        <v>3</v>
      </c>
      <c r="B1255" s="2" t="s">
        <v>55</v>
      </c>
      <c r="C1255" t="e">
        <f t="shared" si="0"/>
        <v>#VALUE!</v>
      </c>
      <c r="D1255" t="e">
        <f t="shared" si="1"/>
        <v>#VALUE!</v>
      </c>
      <c r="E1255" t="e">
        <f t="shared" si="2"/>
        <v>#VALUE!</v>
      </c>
      <c r="F1255" s="3">
        <f t="shared" si="3"/>
        <v>11</v>
      </c>
      <c r="G1255" s="3" t="e">
        <f t="shared" si="4"/>
        <v>#VALUE!</v>
      </c>
    </row>
    <row r="1256" ht="13.8" spans="1:7">
      <c r="A1256" s="1" t="s">
        <v>6</v>
      </c>
      <c r="B1256" s="2"/>
      <c r="C1256">
        <f t="shared" si="0"/>
        <v>0</v>
      </c>
      <c r="D1256">
        <f t="shared" si="1"/>
        <v>0</v>
      </c>
      <c r="E1256">
        <f t="shared" si="2"/>
        <v>0</v>
      </c>
      <c r="F1256" s="3">
        <f t="shared" si="3"/>
        <v>0</v>
      </c>
      <c r="G1256" s="3">
        <f t="shared" si="4"/>
        <v>0</v>
      </c>
    </row>
    <row r="1257" ht="26.4" spans="1:7">
      <c r="A1257" s="1" t="s">
        <v>3</v>
      </c>
      <c r="B1257" s="2" t="s">
        <v>467</v>
      </c>
      <c r="C1257" t="e">
        <f t="shared" si="0"/>
        <v>#VALUE!</v>
      </c>
      <c r="D1257" t="e">
        <f t="shared" si="1"/>
        <v>#VALUE!</v>
      </c>
      <c r="E1257" t="e">
        <f t="shared" si="2"/>
        <v>#VALUE!</v>
      </c>
      <c r="F1257" s="3" t="e">
        <f t="shared" si="3"/>
        <v>#VALUE!</v>
      </c>
      <c r="G1257" s="3" t="e">
        <f t="shared" si="4"/>
        <v>#VALUE!</v>
      </c>
    </row>
    <row r="1258" ht="13.8" spans="1:7">
      <c r="A1258" s="1" t="s">
        <v>6</v>
      </c>
      <c r="B1258" s="2"/>
      <c r="C1258">
        <f t="shared" si="0"/>
        <v>0</v>
      </c>
      <c r="D1258">
        <f t="shared" si="1"/>
        <v>0</v>
      </c>
      <c r="E1258">
        <f t="shared" si="2"/>
        <v>0</v>
      </c>
      <c r="F1258" s="3">
        <f t="shared" si="3"/>
        <v>0</v>
      </c>
      <c r="G1258" s="3">
        <f t="shared" si="4"/>
        <v>0</v>
      </c>
    </row>
    <row r="1259" ht="52.8" spans="1:7">
      <c r="A1259" s="1" t="s">
        <v>3</v>
      </c>
      <c r="B1259" s="2" t="s">
        <v>468</v>
      </c>
      <c r="C1259" t="e">
        <f t="shared" si="0"/>
        <v>#VALUE!</v>
      </c>
      <c r="D1259">
        <f t="shared" si="1"/>
        <v>11</v>
      </c>
      <c r="E1259" t="e">
        <f t="shared" si="2"/>
        <v>#VALUE!</v>
      </c>
      <c r="F1259" s="3" t="e">
        <f t="shared" si="3"/>
        <v>#VALUE!</v>
      </c>
      <c r="G1259" s="3" t="e">
        <f t="shared" si="4"/>
        <v>#VALUE!</v>
      </c>
    </row>
    <row r="1260" ht="13.8" spans="1:7">
      <c r="A1260" s="1" t="s">
        <v>6</v>
      </c>
      <c r="B1260" s="2"/>
      <c r="C1260">
        <f t="shared" si="0"/>
        <v>0</v>
      </c>
      <c r="D1260">
        <f t="shared" si="1"/>
        <v>0</v>
      </c>
      <c r="E1260">
        <f t="shared" si="2"/>
        <v>0</v>
      </c>
      <c r="F1260" s="3">
        <f t="shared" si="3"/>
        <v>0</v>
      </c>
      <c r="G1260" s="3">
        <f t="shared" si="4"/>
        <v>0</v>
      </c>
    </row>
    <row r="1261" ht="66" spans="1:7">
      <c r="A1261" s="1" t="s">
        <v>3</v>
      </c>
      <c r="B1261" s="2" t="s">
        <v>469</v>
      </c>
      <c r="C1261" t="e">
        <f t="shared" si="0"/>
        <v>#VALUE!</v>
      </c>
      <c r="D1261">
        <f t="shared" si="1"/>
        <v>22</v>
      </c>
      <c r="E1261" t="e">
        <f t="shared" si="2"/>
        <v>#VALUE!</v>
      </c>
      <c r="F1261" s="3" t="e">
        <f t="shared" si="3"/>
        <v>#VALUE!</v>
      </c>
      <c r="G1261" s="3" t="e">
        <f t="shared" si="4"/>
        <v>#VALUE!</v>
      </c>
    </row>
    <row r="1262" ht="13.8" spans="1:7">
      <c r="A1262" s="1" t="s">
        <v>6</v>
      </c>
      <c r="B1262" s="2"/>
      <c r="C1262">
        <f t="shared" si="0"/>
        <v>0</v>
      </c>
      <c r="D1262">
        <f t="shared" si="1"/>
        <v>0</v>
      </c>
      <c r="E1262">
        <f t="shared" si="2"/>
        <v>0</v>
      </c>
      <c r="F1262" s="3">
        <f t="shared" si="3"/>
        <v>0</v>
      </c>
      <c r="G1262" s="3">
        <f t="shared" si="4"/>
        <v>0</v>
      </c>
    </row>
    <row r="1263" ht="66" spans="1:7">
      <c r="A1263" s="1" t="s">
        <v>3</v>
      </c>
      <c r="B1263" s="2" t="s">
        <v>469</v>
      </c>
      <c r="C1263" t="e">
        <f t="shared" si="0"/>
        <v>#VALUE!</v>
      </c>
      <c r="D1263">
        <f t="shared" si="1"/>
        <v>22</v>
      </c>
      <c r="E1263" t="e">
        <f t="shared" si="2"/>
        <v>#VALUE!</v>
      </c>
      <c r="F1263" s="3" t="e">
        <f t="shared" si="3"/>
        <v>#VALUE!</v>
      </c>
      <c r="G1263" s="3" t="e">
        <f t="shared" si="4"/>
        <v>#VALUE!</v>
      </c>
    </row>
    <row r="1264" ht="13.8" spans="1:7">
      <c r="A1264" s="1" t="s">
        <v>6</v>
      </c>
      <c r="B1264" s="2"/>
      <c r="C1264">
        <f t="shared" si="0"/>
        <v>0</v>
      </c>
      <c r="D1264">
        <f t="shared" si="1"/>
        <v>0</v>
      </c>
      <c r="E1264">
        <f t="shared" si="2"/>
        <v>0</v>
      </c>
      <c r="F1264" s="3">
        <f t="shared" si="3"/>
        <v>0</v>
      </c>
      <c r="G1264" s="3">
        <f t="shared" si="4"/>
        <v>0</v>
      </c>
    </row>
    <row r="1265" ht="52.8" spans="1:7">
      <c r="A1265" s="1" t="s">
        <v>3</v>
      </c>
      <c r="B1265" s="2" t="s">
        <v>404</v>
      </c>
      <c r="C1265" t="e">
        <f t="shared" si="0"/>
        <v>#VALUE!</v>
      </c>
      <c r="D1265" t="e">
        <f t="shared" si="1"/>
        <v>#VALUE!</v>
      </c>
      <c r="E1265" t="e">
        <f t="shared" si="2"/>
        <v>#VALUE!</v>
      </c>
      <c r="F1265" s="3" t="e">
        <f t="shared" si="3"/>
        <v>#VALUE!</v>
      </c>
      <c r="G1265" s="3" t="e">
        <f t="shared" si="4"/>
        <v>#VALUE!</v>
      </c>
    </row>
    <row r="1266" ht="13.8" spans="1:7">
      <c r="A1266" s="1" t="s">
        <v>6</v>
      </c>
      <c r="B1266" s="2"/>
      <c r="C1266">
        <f t="shared" si="0"/>
        <v>0</v>
      </c>
      <c r="D1266">
        <f t="shared" si="1"/>
        <v>0</v>
      </c>
      <c r="E1266">
        <f t="shared" si="2"/>
        <v>0</v>
      </c>
      <c r="F1266" s="3">
        <f t="shared" si="3"/>
        <v>0</v>
      </c>
      <c r="G1266" s="3">
        <f t="shared" si="4"/>
        <v>0</v>
      </c>
    </row>
    <row r="1267" ht="52.8" spans="1:7">
      <c r="A1267" s="1" t="s">
        <v>3</v>
      </c>
      <c r="B1267" s="2" t="s">
        <v>404</v>
      </c>
      <c r="C1267" t="e">
        <f t="shared" si="0"/>
        <v>#VALUE!</v>
      </c>
      <c r="D1267" t="e">
        <f t="shared" si="1"/>
        <v>#VALUE!</v>
      </c>
      <c r="E1267" t="e">
        <f t="shared" si="2"/>
        <v>#VALUE!</v>
      </c>
      <c r="F1267" s="3" t="e">
        <f t="shared" si="3"/>
        <v>#VALUE!</v>
      </c>
      <c r="G1267" s="3" t="e">
        <f t="shared" si="4"/>
        <v>#VALUE!</v>
      </c>
    </row>
    <row r="1268" ht="13.8" spans="1:7">
      <c r="A1268" s="1" t="s">
        <v>6</v>
      </c>
      <c r="B1268" s="2"/>
      <c r="C1268">
        <f t="shared" si="0"/>
        <v>0</v>
      </c>
      <c r="D1268">
        <f t="shared" si="1"/>
        <v>0</v>
      </c>
      <c r="E1268">
        <f t="shared" si="2"/>
        <v>0</v>
      </c>
      <c r="F1268" s="3">
        <f t="shared" si="3"/>
        <v>0</v>
      </c>
      <c r="G1268" s="3">
        <f t="shared" si="4"/>
        <v>0</v>
      </c>
    </row>
    <row r="1269" ht="79.2" spans="1:7">
      <c r="A1269" s="1" t="s">
        <v>3</v>
      </c>
      <c r="B1269" s="2" t="s">
        <v>470</v>
      </c>
      <c r="C1269" t="e">
        <f t="shared" si="0"/>
        <v>#VALUE!</v>
      </c>
      <c r="D1269" t="e">
        <f t="shared" si="1"/>
        <v>#VALUE!</v>
      </c>
      <c r="E1269" t="e">
        <f t="shared" si="2"/>
        <v>#VALUE!</v>
      </c>
      <c r="F1269" s="3" t="e">
        <f t="shared" si="3"/>
        <v>#VALUE!</v>
      </c>
      <c r="G1269" s="3" t="e">
        <f t="shared" si="4"/>
        <v>#VALUE!</v>
      </c>
    </row>
    <row r="1270" ht="13.8" spans="1:7">
      <c r="A1270" s="1" t="s">
        <v>6</v>
      </c>
      <c r="B1270" s="2"/>
      <c r="C1270">
        <f t="shared" si="0"/>
        <v>0</v>
      </c>
      <c r="D1270">
        <f t="shared" si="1"/>
        <v>0</v>
      </c>
      <c r="E1270">
        <f t="shared" si="2"/>
        <v>0</v>
      </c>
      <c r="F1270" s="3">
        <f t="shared" si="3"/>
        <v>0</v>
      </c>
      <c r="G1270" s="3">
        <f t="shared" si="4"/>
        <v>0</v>
      </c>
    </row>
    <row r="1271" ht="39.6" spans="1:7">
      <c r="A1271" s="1" t="s">
        <v>3</v>
      </c>
      <c r="B1271" s="2" t="s">
        <v>471</v>
      </c>
      <c r="C1271" t="e">
        <f t="shared" si="0"/>
        <v>#VALUE!</v>
      </c>
      <c r="D1271" t="e">
        <f t="shared" si="1"/>
        <v>#VALUE!</v>
      </c>
      <c r="E1271" t="e">
        <f t="shared" si="2"/>
        <v>#VALUE!</v>
      </c>
      <c r="F1271" s="3" t="e">
        <f t="shared" si="3"/>
        <v>#VALUE!</v>
      </c>
      <c r="G1271" s="3" t="e">
        <f t="shared" si="4"/>
        <v>#VALUE!</v>
      </c>
    </row>
    <row r="1272" ht="13.8" spans="1:7">
      <c r="A1272" s="1" t="s">
        <v>6</v>
      </c>
      <c r="B1272" s="2"/>
      <c r="C1272">
        <f t="shared" si="0"/>
        <v>0</v>
      </c>
      <c r="D1272">
        <f t="shared" si="1"/>
        <v>0</v>
      </c>
      <c r="E1272">
        <f t="shared" si="2"/>
        <v>0</v>
      </c>
      <c r="F1272" s="3">
        <f t="shared" si="3"/>
        <v>0</v>
      </c>
      <c r="G1272" s="3">
        <f t="shared" si="4"/>
        <v>0</v>
      </c>
    </row>
    <row r="1273" ht="52.8" spans="1:7">
      <c r="A1273" s="1" t="s">
        <v>3</v>
      </c>
      <c r="B1273" s="2" t="s">
        <v>472</v>
      </c>
      <c r="C1273" t="e">
        <f t="shared" si="0"/>
        <v>#VALUE!</v>
      </c>
      <c r="D1273" t="e">
        <f t="shared" si="1"/>
        <v>#VALUE!</v>
      </c>
      <c r="E1273" t="e">
        <f t="shared" si="2"/>
        <v>#VALUE!</v>
      </c>
      <c r="F1273" s="3" t="e">
        <f t="shared" si="3"/>
        <v>#VALUE!</v>
      </c>
      <c r="G1273" s="3" t="e">
        <f t="shared" si="4"/>
        <v>#VALUE!</v>
      </c>
    </row>
    <row r="1274" ht="13.8" spans="1:7">
      <c r="A1274" s="1" t="s">
        <v>6</v>
      </c>
      <c r="B1274" s="2"/>
      <c r="C1274">
        <f t="shared" si="0"/>
        <v>0</v>
      </c>
      <c r="D1274">
        <f t="shared" si="1"/>
        <v>0</v>
      </c>
      <c r="E1274">
        <f t="shared" si="2"/>
        <v>0</v>
      </c>
      <c r="F1274" s="3">
        <f t="shared" si="3"/>
        <v>0</v>
      </c>
      <c r="G1274" s="3">
        <f t="shared" si="4"/>
        <v>0</v>
      </c>
    </row>
    <row r="1275" ht="52.8" spans="1:7">
      <c r="A1275" s="1" t="s">
        <v>3</v>
      </c>
      <c r="B1275" s="2" t="s">
        <v>473</v>
      </c>
      <c r="C1275" t="e">
        <f t="shared" si="0"/>
        <v>#VALUE!</v>
      </c>
      <c r="D1275" t="e">
        <f t="shared" si="1"/>
        <v>#VALUE!</v>
      </c>
      <c r="E1275" t="e">
        <f t="shared" si="2"/>
        <v>#VALUE!</v>
      </c>
      <c r="F1275" s="3" t="e">
        <f t="shared" si="3"/>
        <v>#VALUE!</v>
      </c>
      <c r="G1275" s="3" t="e">
        <f t="shared" si="4"/>
        <v>#VALUE!</v>
      </c>
    </row>
    <row r="1276" ht="13.8" spans="1:7">
      <c r="A1276" s="1" t="s">
        <v>6</v>
      </c>
      <c r="B1276" s="2"/>
      <c r="C1276">
        <f t="shared" si="0"/>
        <v>0</v>
      </c>
      <c r="D1276">
        <f t="shared" si="1"/>
        <v>0</v>
      </c>
      <c r="E1276">
        <f t="shared" si="2"/>
        <v>0</v>
      </c>
      <c r="F1276" s="3">
        <f t="shared" si="3"/>
        <v>0</v>
      </c>
      <c r="G1276" s="3">
        <f t="shared" si="4"/>
        <v>0</v>
      </c>
    </row>
    <row r="1277" ht="39.6" spans="1:7">
      <c r="A1277" s="1" t="s">
        <v>3</v>
      </c>
      <c r="B1277" s="2" t="s">
        <v>474</v>
      </c>
      <c r="C1277" t="e">
        <f t="shared" si="0"/>
        <v>#VALUE!</v>
      </c>
      <c r="D1277" t="e">
        <f t="shared" si="1"/>
        <v>#VALUE!</v>
      </c>
      <c r="E1277" t="e">
        <f t="shared" si="2"/>
        <v>#VALUE!</v>
      </c>
      <c r="F1277" s="3" t="e">
        <f t="shared" si="3"/>
        <v>#VALUE!</v>
      </c>
      <c r="G1277" s="3" t="e">
        <f t="shared" si="4"/>
        <v>#VALUE!</v>
      </c>
    </row>
    <row r="1278" ht="13.8" spans="1:7">
      <c r="A1278" s="1" t="s">
        <v>6</v>
      </c>
      <c r="B1278" s="2"/>
      <c r="C1278">
        <f t="shared" si="0"/>
        <v>0</v>
      </c>
      <c r="D1278">
        <f t="shared" si="1"/>
        <v>0</v>
      </c>
      <c r="E1278">
        <f t="shared" si="2"/>
        <v>0</v>
      </c>
      <c r="F1278" s="3">
        <f t="shared" si="3"/>
        <v>0</v>
      </c>
      <c r="G1278" s="3">
        <f t="shared" si="4"/>
        <v>0</v>
      </c>
    </row>
    <row r="1279" ht="39.6" spans="1:7">
      <c r="A1279" s="1" t="s">
        <v>3</v>
      </c>
      <c r="B1279" s="2" t="s">
        <v>475</v>
      </c>
      <c r="C1279" t="e">
        <f t="shared" si="0"/>
        <v>#VALUE!</v>
      </c>
      <c r="D1279" t="e">
        <f t="shared" si="1"/>
        <v>#VALUE!</v>
      </c>
      <c r="E1279" t="e">
        <f t="shared" si="2"/>
        <v>#VALUE!</v>
      </c>
      <c r="F1279" s="3" t="e">
        <f t="shared" si="3"/>
        <v>#VALUE!</v>
      </c>
      <c r="G1279" s="3" t="e">
        <f t="shared" si="4"/>
        <v>#VALUE!</v>
      </c>
    </row>
    <row r="1280" ht="13.8" spans="1:7">
      <c r="A1280" s="1" t="s">
        <v>6</v>
      </c>
      <c r="B1280" s="2"/>
      <c r="C1280">
        <f t="shared" si="0"/>
        <v>0</v>
      </c>
      <c r="D1280">
        <f t="shared" si="1"/>
        <v>0</v>
      </c>
      <c r="E1280">
        <f t="shared" si="2"/>
        <v>0</v>
      </c>
      <c r="F1280" s="3">
        <f t="shared" si="3"/>
        <v>0</v>
      </c>
      <c r="G1280" s="3">
        <f t="shared" si="4"/>
        <v>0</v>
      </c>
    </row>
    <row r="1281" ht="26.4" spans="1:7">
      <c r="A1281" s="1" t="s">
        <v>3</v>
      </c>
      <c r="B1281" s="2" t="s">
        <v>476</v>
      </c>
      <c r="C1281" t="e">
        <f t="shared" si="0"/>
        <v>#VALUE!</v>
      </c>
      <c r="D1281" t="e">
        <f t="shared" si="1"/>
        <v>#VALUE!</v>
      </c>
      <c r="E1281" t="e">
        <f t="shared" si="2"/>
        <v>#VALUE!</v>
      </c>
      <c r="F1281" s="3" t="e">
        <f t="shared" si="3"/>
        <v>#VALUE!</v>
      </c>
      <c r="G1281" s="3" t="e">
        <f t="shared" si="4"/>
        <v>#VALUE!</v>
      </c>
    </row>
    <row r="1282" ht="13.8" spans="1:7">
      <c r="A1282" s="1" t="s">
        <v>6</v>
      </c>
      <c r="B1282" s="2"/>
      <c r="C1282">
        <f t="shared" si="0"/>
        <v>0</v>
      </c>
      <c r="D1282">
        <f t="shared" si="1"/>
        <v>0</v>
      </c>
      <c r="E1282">
        <f t="shared" si="2"/>
        <v>0</v>
      </c>
      <c r="F1282" s="3">
        <f t="shared" si="3"/>
        <v>0</v>
      </c>
      <c r="G1282" s="3">
        <f t="shared" si="4"/>
        <v>0</v>
      </c>
    </row>
    <row r="1283" ht="26.4" spans="1:7">
      <c r="A1283" s="1" t="s">
        <v>3</v>
      </c>
      <c r="B1283" s="2" t="s">
        <v>70</v>
      </c>
      <c r="C1283" t="e">
        <f t="shared" si="0"/>
        <v>#VALUE!</v>
      </c>
      <c r="D1283" t="e">
        <f t="shared" si="1"/>
        <v>#VALUE!</v>
      </c>
      <c r="E1283" t="e">
        <f t="shared" si="2"/>
        <v>#VALUE!</v>
      </c>
      <c r="F1283" s="3" t="e">
        <f t="shared" si="3"/>
        <v>#VALUE!</v>
      </c>
      <c r="G1283" s="3" t="e">
        <f t="shared" si="4"/>
        <v>#VALUE!</v>
      </c>
    </row>
    <row r="1284" ht="13.8" spans="1:7">
      <c r="A1284" s="1" t="s">
        <v>6</v>
      </c>
      <c r="B1284" s="2"/>
      <c r="C1284">
        <f t="shared" si="0"/>
        <v>0</v>
      </c>
      <c r="D1284">
        <f t="shared" si="1"/>
        <v>0</v>
      </c>
      <c r="E1284">
        <f t="shared" si="2"/>
        <v>0</v>
      </c>
      <c r="F1284" s="3">
        <f t="shared" si="3"/>
        <v>0</v>
      </c>
      <c r="G1284" s="3">
        <f t="shared" si="4"/>
        <v>0</v>
      </c>
    </row>
    <row r="1285" ht="39.6" spans="1:7">
      <c r="A1285" s="1" t="s">
        <v>3</v>
      </c>
      <c r="B1285" s="2" t="s">
        <v>477</v>
      </c>
      <c r="C1285" t="e">
        <f t="shared" si="0"/>
        <v>#VALUE!</v>
      </c>
      <c r="D1285" t="e">
        <f t="shared" si="1"/>
        <v>#VALUE!</v>
      </c>
      <c r="E1285" t="e">
        <f t="shared" si="2"/>
        <v>#VALUE!</v>
      </c>
      <c r="F1285" s="3" t="e">
        <f t="shared" si="3"/>
        <v>#VALUE!</v>
      </c>
      <c r="G1285" s="3" t="e">
        <f t="shared" si="4"/>
        <v>#VALUE!</v>
      </c>
    </row>
    <row r="1286" ht="13.8" spans="1:7">
      <c r="A1286" s="1" t="s">
        <v>6</v>
      </c>
      <c r="B1286" s="2"/>
      <c r="C1286">
        <f t="shared" si="0"/>
        <v>0</v>
      </c>
      <c r="D1286">
        <f t="shared" si="1"/>
        <v>0</v>
      </c>
      <c r="E1286">
        <f t="shared" si="2"/>
        <v>0</v>
      </c>
      <c r="F1286" s="3">
        <f t="shared" si="3"/>
        <v>0</v>
      </c>
      <c r="G1286" s="3">
        <f t="shared" si="4"/>
        <v>0</v>
      </c>
    </row>
    <row r="1287" ht="39.6" spans="1:7">
      <c r="A1287" s="1" t="s">
        <v>3</v>
      </c>
      <c r="B1287" s="2" t="s">
        <v>386</v>
      </c>
      <c r="C1287" t="e">
        <f t="shared" si="0"/>
        <v>#VALUE!</v>
      </c>
      <c r="D1287" t="e">
        <f t="shared" si="1"/>
        <v>#VALUE!</v>
      </c>
      <c r="E1287" t="e">
        <f t="shared" si="2"/>
        <v>#VALUE!</v>
      </c>
      <c r="F1287" s="3" t="e">
        <f t="shared" si="3"/>
        <v>#VALUE!</v>
      </c>
      <c r="G1287" s="3" t="e">
        <f t="shared" si="4"/>
        <v>#VALUE!</v>
      </c>
    </row>
    <row r="1288" ht="13.8" spans="1:7">
      <c r="A1288" s="1" t="s">
        <v>6</v>
      </c>
      <c r="B1288" s="2"/>
      <c r="C1288">
        <f t="shared" si="0"/>
        <v>0</v>
      </c>
      <c r="D1288">
        <f t="shared" si="1"/>
        <v>0</v>
      </c>
      <c r="E1288">
        <f t="shared" si="2"/>
        <v>0</v>
      </c>
      <c r="F1288" s="3">
        <f t="shared" si="3"/>
        <v>0</v>
      </c>
      <c r="G1288" s="3">
        <f t="shared" si="4"/>
        <v>0</v>
      </c>
    </row>
    <row r="1289" ht="39.6" spans="1:7">
      <c r="A1289" s="1" t="s">
        <v>3</v>
      </c>
      <c r="B1289" s="2" t="s">
        <v>478</v>
      </c>
      <c r="C1289" t="e">
        <f t="shared" si="0"/>
        <v>#VALUE!</v>
      </c>
      <c r="D1289" t="e">
        <f t="shared" si="1"/>
        <v>#VALUE!</v>
      </c>
      <c r="E1289" t="e">
        <f t="shared" si="2"/>
        <v>#VALUE!</v>
      </c>
      <c r="F1289" s="3" t="e">
        <f t="shared" si="3"/>
        <v>#VALUE!</v>
      </c>
      <c r="G1289" s="3" t="e">
        <f t="shared" si="4"/>
        <v>#VALUE!</v>
      </c>
    </row>
    <row r="1290" ht="13.8" spans="1:7">
      <c r="A1290" s="1" t="s">
        <v>6</v>
      </c>
      <c r="B1290" s="2"/>
      <c r="C1290">
        <f t="shared" si="0"/>
        <v>0</v>
      </c>
      <c r="D1290">
        <f t="shared" si="1"/>
        <v>0</v>
      </c>
      <c r="E1290">
        <f t="shared" si="2"/>
        <v>0</v>
      </c>
      <c r="F1290" s="3">
        <f t="shared" si="3"/>
        <v>0</v>
      </c>
      <c r="G1290" s="3">
        <f t="shared" si="4"/>
        <v>0</v>
      </c>
    </row>
    <row r="1291" ht="39.6" spans="1:7">
      <c r="A1291" s="1" t="s">
        <v>3</v>
      </c>
      <c r="B1291" s="2" t="s">
        <v>479</v>
      </c>
      <c r="C1291" t="e">
        <f t="shared" si="0"/>
        <v>#VALUE!</v>
      </c>
      <c r="D1291" t="e">
        <f t="shared" si="1"/>
        <v>#VALUE!</v>
      </c>
      <c r="E1291" t="e">
        <f t="shared" si="2"/>
        <v>#VALUE!</v>
      </c>
      <c r="F1291" s="3" t="e">
        <f t="shared" si="3"/>
        <v>#VALUE!</v>
      </c>
      <c r="G1291" s="3" t="e">
        <f t="shared" si="4"/>
        <v>#VALUE!</v>
      </c>
    </row>
    <row r="1292" ht="13.8" spans="1:7">
      <c r="A1292" s="1" t="s">
        <v>6</v>
      </c>
      <c r="B1292" s="2"/>
      <c r="C1292">
        <f t="shared" si="0"/>
        <v>0</v>
      </c>
      <c r="D1292">
        <f t="shared" si="1"/>
        <v>0</v>
      </c>
      <c r="E1292">
        <f t="shared" si="2"/>
        <v>0</v>
      </c>
      <c r="F1292" s="3">
        <f t="shared" si="3"/>
        <v>0</v>
      </c>
      <c r="G1292" s="3">
        <f t="shared" si="4"/>
        <v>0</v>
      </c>
    </row>
    <row r="1293" ht="26.4" spans="1:7">
      <c r="A1293" s="1" t="s">
        <v>3</v>
      </c>
      <c r="B1293" s="2" t="s">
        <v>480</v>
      </c>
      <c r="C1293" t="e">
        <f t="shared" si="0"/>
        <v>#VALUE!</v>
      </c>
      <c r="D1293" t="e">
        <f t="shared" si="1"/>
        <v>#VALUE!</v>
      </c>
      <c r="E1293">
        <f t="shared" si="2"/>
        <v>1</v>
      </c>
      <c r="F1293" s="3" t="e">
        <f t="shared" si="3"/>
        <v>#VALUE!</v>
      </c>
      <c r="G1293" s="3" t="e">
        <f t="shared" si="4"/>
        <v>#VALUE!</v>
      </c>
    </row>
    <row r="1294" ht="13.8" spans="1:7">
      <c r="A1294" s="1" t="s">
        <v>6</v>
      </c>
      <c r="B1294" s="2"/>
      <c r="C1294">
        <f t="shared" si="0"/>
        <v>0</v>
      </c>
      <c r="D1294">
        <f t="shared" si="1"/>
        <v>0</v>
      </c>
      <c r="E1294">
        <f t="shared" si="2"/>
        <v>0</v>
      </c>
      <c r="F1294" s="3">
        <f t="shared" si="3"/>
        <v>0</v>
      </c>
      <c r="G1294" s="3">
        <f t="shared" si="4"/>
        <v>0</v>
      </c>
    </row>
    <row r="1295" ht="39.6" spans="1:7">
      <c r="A1295" s="1" t="s">
        <v>3</v>
      </c>
      <c r="B1295" s="2" t="s">
        <v>55</v>
      </c>
      <c r="C1295" t="e">
        <f t="shared" si="0"/>
        <v>#VALUE!</v>
      </c>
      <c r="D1295" t="e">
        <f t="shared" si="1"/>
        <v>#VALUE!</v>
      </c>
      <c r="E1295" t="e">
        <f t="shared" si="2"/>
        <v>#VALUE!</v>
      </c>
      <c r="F1295" s="3">
        <f t="shared" si="3"/>
        <v>11</v>
      </c>
      <c r="G1295" s="3" t="e">
        <f t="shared" si="4"/>
        <v>#VALUE!</v>
      </c>
    </row>
    <row r="1296" ht="13.8" spans="1:7">
      <c r="A1296" s="1" t="s">
        <v>6</v>
      </c>
      <c r="B1296" s="2"/>
      <c r="C1296">
        <f t="shared" si="0"/>
        <v>0</v>
      </c>
      <c r="D1296">
        <f t="shared" si="1"/>
        <v>0</v>
      </c>
      <c r="E1296">
        <f t="shared" si="2"/>
        <v>0</v>
      </c>
      <c r="F1296" s="3">
        <f t="shared" si="3"/>
        <v>0</v>
      </c>
      <c r="G1296" s="3">
        <f t="shared" si="4"/>
        <v>0</v>
      </c>
    </row>
    <row r="1297" ht="39.6" spans="1:7">
      <c r="A1297" s="1" t="s">
        <v>3</v>
      </c>
      <c r="B1297" s="2" t="s">
        <v>481</v>
      </c>
      <c r="C1297" t="e">
        <f t="shared" si="0"/>
        <v>#VALUE!</v>
      </c>
      <c r="D1297" t="e">
        <f t="shared" si="1"/>
        <v>#VALUE!</v>
      </c>
      <c r="E1297" t="e">
        <f t="shared" si="2"/>
        <v>#VALUE!</v>
      </c>
      <c r="F1297" s="3" t="e">
        <f t="shared" si="3"/>
        <v>#VALUE!</v>
      </c>
      <c r="G1297" s="3" t="e">
        <f t="shared" si="4"/>
        <v>#VALUE!</v>
      </c>
    </row>
    <row r="1298" ht="13.8" spans="1:7">
      <c r="A1298" s="1" t="s">
        <v>6</v>
      </c>
      <c r="B1298" s="2"/>
      <c r="C1298">
        <f t="shared" si="0"/>
        <v>0</v>
      </c>
      <c r="D1298">
        <f t="shared" si="1"/>
        <v>0</v>
      </c>
      <c r="E1298">
        <f t="shared" si="2"/>
        <v>0</v>
      </c>
      <c r="F1298" s="3">
        <f t="shared" si="3"/>
        <v>0</v>
      </c>
      <c r="G1298" s="3">
        <f t="shared" si="4"/>
        <v>0</v>
      </c>
    </row>
    <row r="1299" ht="52.8" spans="1:7">
      <c r="A1299" s="1" t="s">
        <v>3</v>
      </c>
      <c r="B1299" s="2" t="s">
        <v>482</v>
      </c>
      <c r="C1299" t="e">
        <f t="shared" si="0"/>
        <v>#VALUE!</v>
      </c>
      <c r="D1299" t="e">
        <f t="shared" si="1"/>
        <v>#VALUE!</v>
      </c>
      <c r="E1299" t="e">
        <f t="shared" si="2"/>
        <v>#VALUE!</v>
      </c>
      <c r="F1299" s="3" t="e">
        <f t="shared" si="3"/>
        <v>#VALUE!</v>
      </c>
      <c r="G1299" s="3" t="e">
        <f t="shared" si="4"/>
        <v>#VALUE!</v>
      </c>
    </row>
    <row r="1300" ht="13.8" spans="1:7">
      <c r="A1300" s="1" t="s">
        <v>6</v>
      </c>
      <c r="B1300" s="2"/>
      <c r="C1300">
        <f t="shared" si="0"/>
        <v>0</v>
      </c>
      <c r="D1300">
        <f t="shared" si="1"/>
        <v>0</v>
      </c>
      <c r="E1300">
        <f t="shared" si="2"/>
        <v>0</v>
      </c>
      <c r="F1300" s="3">
        <f t="shared" si="3"/>
        <v>0</v>
      </c>
      <c r="G1300" s="3">
        <f t="shared" si="4"/>
        <v>0</v>
      </c>
    </row>
    <row r="1301" ht="26.4" spans="1:7">
      <c r="A1301" s="1" t="s">
        <v>3</v>
      </c>
      <c r="B1301" s="2" t="s">
        <v>483</v>
      </c>
      <c r="C1301" t="e">
        <f t="shared" si="0"/>
        <v>#VALUE!</v>
      </c>
      <c r="D1301" t="e">
        <f t="shared" si="1"/>
        <v>#VALUE!</v>
      </c>
      <c r="E1301">
        <f t="shared" si="2"/>
        <v>1</v>
      </c>
      <c r="F1301" s="3" t="e">
        <f t="shared" si="3"/>
        <v>#VALUE!</v>
      </c>
      <c r="G1301" s="3" t="e">
        <f t="shared" si="4"/>
        <v>#VALUE!</v>
      </c>
    </row>
    <row r="1302" ht="13.8" spans="1:7">
      <c r="A1302" s="1" t="s">
        <v>6</v>
      </c>
      <c r="B1302" s="2"/>
      <c r="C1302">
        <f t="shared" si="0"/>
        <v>0</v>
      </c>
      <c r="D1302">
        <f t="shared" si="1"/>
        <v>0</v>
      </c>
      <c r="E1302">
        <f t="shared" si="2"/>
        <v>0</v>
      </c>
      <c r="F1302" s="3">
        <f t="shared" si="3"/>
        <v>0</v>
      </c>
      <c r="G1302" s="3">
        <f t="shared" si="4"/>
        <v>0</v>
      </c>
    </row>
    <row r="1303" ht="39.6" spans="1:7">
      <c r="A1303" s="1" t="s">
        <v>3</v>
      </c>
      <c r="B1303" s="2" t="s">
        <v>55</v>
      </c>
      <c r="C1303" t="e">
        <f t="shared" si="0"/>
        <v>#VALUE!</v>
      </c>
      <c r="D1303" t="e">
        <f t="shared" si="1"/>
        <v>#VALUE!</v>
      </c>
      <c r="E1303" t="e">
        <f t="shared" si="2"/>
        <v>#VALUE!</v>
      </c>
      <c r="F1303" s="3">
        <f t="shared" si="3"/>
        <v>11</v>
      </c>
      <c r="G1303" s="3" t="e">
        <f t="shared" si="4"/>
        <v>#VALUE!</v>
      </c>
    </row>
    <row r="1304" ht="13.8" spans="1:7">
      <c r="A1304" s="1" t="s">
        <v>6</v>
      </c>
      <c r="B1304" s="2"/>
      <c r="C1304">
        <f t="shared" si="0"/>
        <v>0</v>
      </c>
      <c r="D1304">
        <f t="shared" si="1"/>
        <v>0</v>
      </c>
      <c r="E1304">
        <f t="shared" si="2"/>
        <v>0</v>
      </c>
      <c r="F1304" s="3">
        <f t="shared" si="3"/>
        <v>0</v>
      </c>
      <c r="G1304" s="3">
        <f t="shared" si="4"/>
        <v>0</v>
      </c>
    </row>
    <row r="1305" ht="52.8" spans="1:7">
      <c r="A1305" s="1" t="s">
        <v>3</v>
      </c>
      <c r="B1305" s="2" t="s">
        <v>484</v>
      </c>
      <c r="C1305" t="e">
        <f t="shared" si="0"/>
        <v>#VALUE!</v>
      </c>
      <c r="D1305" t="e">
        <f t="shared" si="1"/>
        <v>#VALUE!</v>
      </c>
      <c r="E1305" t="e">
        <f t="shared" si="2"/>
        <v>#VALUE!</v>
      </c>
      <c r="F1305" s="3" t="e">
        <f t="shared" si="3"/>
        <v>#VALUE!</v>
      </c>
      <c r="G1305" s="3" t="e">
        <f t="shared" si="4"/>
        <v>#VALUE!</v>
      </c>
    </row>
    <row r="1306" ht="13.8" spans="1:7">
      <c r="A1306" s="1" t="s">
        <v>6</v>
      </c>
      <c r="B1306" s="2"/>
      <c r="C1306">
        <f t="shared" si="0"/>
        <v>0</v>
      </c>
      <c r="D1306">
        <f t="shared" si="1"/>
        <v>0</v>
      </c>
      <c r="E1306">
        <f t="shared" si="2"/>
        <v>0</v>
      </c>
      <c r="F1306" s="3">
        <f t="shared" si="3"/>
        <v>0</v>
      </c>
      <c r="G1306" s="3">
        <f t="shared" si="4"/>
        <v>0</v>
      </c>
    </row>
    <row r="1307" ht="26.4" spans="1:7">
      <c r="A1307" s="1" t="s">
        <v>3</v>
      </c>
      <c r="B1307" s="2" t="s">
        <v>485</v>
      </c>
      <c r="C1307" t="e">
        <f t="shared" si="0"/>
        <v>#VALUE!</v>
      </c>
      <c r="D1307" t="e">
        <f t="shared" si="1"/>
        <v>#VALUE!</v>
      </c>
      <c r="E1307">
        <f t="shared" si="2"/>
        <v>1</v>
      </c>
      <c r="F1307" s="3" t="e">
        <f t="shared" si="3"/>
        <v>#VALUE!</v>
      </c>
      <c r="G1307" s="3" t="e">
        <f t="shared" si="4"/>
        <v>#VALUE!</v>
      </c>
    </row>
    <row r="1308" ht="13.8" spans="1:7">
      <c r="A1308" s="1" t="s">
        <v>6</v>
      </c>
      <c r="B1308" s="2"/>
      <c r="C1308">
        <f t="shared" si="0"/>
        <v>0</v>
      </c>
      <c r="D1308">
        <f t="shared" si="1"/>
        <v>0</v>
      </c>
      <c r="E1308">
        <f t="shared" si="2"/>
        <v>0</v>
      </c>
      <c r="F1308" s="3">
        <f t="shared" si="3"/>
        <v>0</v>
      </c>
      <c r="G1308" s="3">
        <f t="shared" si="4"/>
        <v>0</v>
      </c>
    </row>
    <row r="1309" ht="26.4" spans="1:7">
      <c r="A1309" s="1" t="s">
        <v>3</v>
      </c>
      <c r="B1309" s="2" t="s">
        <v>486</v>
      </c>
      <c r="C1309" t="e">
        <f t="shared" si="0"/>
        <v>#VALUE!</v>
      </c>
      <c r="D1309" t="e">
        <f t="shared" si="1"/>
        <v>#VALUE!</v>
      </c>
      <c r="E1309" t="e">
        <f t="shared" si="2"/>
        <v>#VALUE!</v>
      </c>
      <c r="F1309" s="3" t="e">
        <f t="shared" si="3"/>
        <v>#VALUE!</v>
      </c>
      <c r="G1309" s="3" t="e">
        <f t="shared" si="4"/>
        <v>#VALUE!</v>
      </c>
    </row>
    <row r="1310" ht="13.8" spans="1:7">
      <c r="A1310" s="1" t="s">
        <v>6</v>
      </c>
      <c r="B1310" s="2"/>
      <c r="C1310">
        <f t="shared" si="0"/>
        <v>0</v>
      </c>
      <c r="D1310">
        <f t="shared" si="1"/>
        <v>0</v>
      </c>
      <c r="E1310">
        <f t="shared" si="2"/>
        <v>0</v>
      </c>
      <c r="F1310" s="3">
        <f t="shared" si="3"/>
        <v>0</v>
      </c>
      <c r="G1310" s="3">
        <f t="shared" si="4"/>
        <v>0</v>
      </c>
    </row>
    <row r="1311" ht="13.8" spans="1:7">
      <c r="A1311" s="1" t="s">
        <v>3</v>
      </c>
      <c r="B1311" s="2" t="s">
        <v>487</v>
      </c>
      <c r="C1311" t="e">
        <f t="shared" si="0"/>
        <v>#VALUE!</v>
      </c>
      <c r="D1311" t="e">
        <f t="shared" si="1"/>
        <v>#VALUE!</v>
      </c>
      <c r="E1311" t="e">
        <f t="shared" si="2"/>
        <v>#VALUE!</v>
      </c>
      <c r="F1311" s="3" t="e">
        <f t="shared" si="3"/>
        <v>#VALUE!</v>
      </c>
      <c r="G1311" s="3" t="e">
        <f t="shared" si="4"/>
        <v>#VALUE!</v>
      </c>
    </row>
    <row r="1312" ht="13.8" spans="1:7">
      <c r="A1312" s="1" t="s">
        <v>6</v>
      </c>
      <c r="B1312" s="2"/>
      <c r="C1312">
        <f t="shared" si="0"/>
        <v>0</v>
      </c>
      <c r="D1312">
        <f t="shared" si="1"/>
        <v>0</v>
      </c>
      <c r="E1312">
        <f t="shared" si="2"/>
        <v>0</v>
      </c>
      <c r="F1312" s="3">
        <f t="shared" si="3"/>
        <v>0</v>
      </c>
      <c r="G1312" s="3">
        <f t="shared" si="4"/>
        <v>0</v>
      </c>
    </row>
    <row r="1313" ht="39.6" spans="1:7">
      <c r="A1313" s="1" t="s">
        <v>3</v>
      </c>
      <c r="B1313" s="2" t="s">
        <v>488</v>
      </c>
      <c r="C1313" t="e">
        <f t="shared" si="0"/>
        <v>#VALUE!</v>
      </c>
      <c r="D1313" t="e">
        <f t="shared" si="1"/>
        <v>#VALUE!</v>
      </c>
      <c r="E1313" t="e">
        <f t="shared" si="2"/>
        <v>#VALUE!</v>
      </c>
      <c r="F1313" s="3" t="e">
        <f t="shared" si="3"/>
        <v>#VALUE!</v>
      </c>
      <c r="G1313" s="3" t="e">
        <f t="shared" si="4"/>
        <v>#VALUE!</v>
      </c>
    </row>
    <row r="1314" ht="13.8" spans="1:7">
      <c r="A1314" s="1" t="s">
        <v>6</v>
      </c>
      <c r="B1314" s="2"/>
      <c r="C1314">
        <f t="shared" si="0"/>
        <v>0</v>
      </c>
      <c r="D1314">
        <f t="shared" si="1"/>
        <v>0</v>
      </c>
      <c r="E1314">
        <f t="shared" si="2"/>
        <v>0</v>
      </c>
      <c r="F1314" s="3">
        <f t="shared" si="3"/>
        <v>0</v>
      </c>
      <c r="G1314" s="3">
        <f t="shared" si="4"/>
        <v>0</v>
      </c>
    </row>
    <row r="1315" ht="39.6" spans="1:7">
      <c r="A1315" s="1" t="s">
        <v>3</v>
      </c>
      <c r="B1315" s="2" t="s">
        <v>55</v>
      </c>
      <c r="C1315" t="e">
        <f t="shared" si="0"/>
        <v>#VALUE!</v>
      </c>
      <c r="D1315" t="e">
        <f t="shared" si="1"/>
        <v>#VALUE!</v>
      </c>
      <c r="E1315" t="e">
        <f t="shared" si="2"/>
        <v>#VALUE!</v>
      </c>
      <c r="F1315" s="3">
        <f t="shared" si="3"/>
        <v>11</v>
      </c>
      <c r="G1315" s="3" t="e">
        <f t="shared" si="4"/>
        <v>#VALUE!</v>
      </c>
    </row>
    <row r="1316" ht="13.8" spans="1:7">
      <c r="A1316" s="1" t="s">
        <v>6</v>
      </c>
      <c r="B1316" s="2"/>
      <c r="C1316">
        <f t="shared" si="0"/>
        <v>0</v>
      </c>
      <c r="D1316">
        <f t="shared" si="1"/>
        <v>0</v>
      </c>
      <c r="E1316">
        <f t="shared" si="2"/>
        <v>0</v>
      </c>
      <c r="F1316" s="3">
        <f t="shared" si="3"/>
        <v>0</v>
      </c>
      <c r="G1316" s="3">
        <f t="shared" si="4"/>
        <v>0</v>
      </c>
    </row>
    <row r="1317" ht="39.6" spans="1:7">
      <c r="A1317" s="1" t="s">
        <v>3</v>
      </c>
      <c r="B1317" s="2" t="s">
        <v>55</v>
      </c>
      <c r="C1317" t="e">
        <f t="shared" si="0"/>
        <v>#VALUE!</v>
      </c>
      <c r="D1317" t="e">
        <f t="shared" si="1"/>
        <v>#VALUE!</v>
      </c>
      <c r="E1317" t="e">
        <f t="shared" si="2"/>
        <v>#VALUE!</v>
      </c>
      <c r="F1317" s="3">
        <f t="shared" si="3"/>
        <v>11</v>
      </c>
      <c r="G1317" s="3" t="e">
        <f t="shared" si="4"/>
        <v>#VALUE!</v>
      </c>
    </row>
    <row r="1318" ht="13.8" spans="1:7">
      <c r="A1318" s="1" t="s">
        <v>6</v>
      </c>
      <c r="B1318" s="2"/>
      <c r="C1318">
        <f t="shared" si="0"/>
        <v>0</v>
      </c>
      <c r="D1318">
        <f t="shared" si="1"/>
        <v>0</v>
      </c>
      <c r="E1318">
        <f t="shared" si="2"/>
        <v>0</v>
      </c>
      <c r="F1318" s="3">
        <f t="shared" si="3"/>
        <v>0</v>
      </c>
      <c r="G1318" s="3">
        <f t="shared" si="4"/>
        <v>0</v>
      </c>
    </row>
    <row r="1319" ht="39.6" spans="1:7">
      <c r="A1319" s="1" t="s">
        <v>3</v>
      </c>
      <c r="B1319" s="2" t="s">
        <v>55</v>
      </c>
      <c r="C1319" t="e">
        <f t="shared" si="0"/>
        <v>#VALUE!</v>
      </c>
      <c r="D1319" t="e">
        <f t="shared" si="1"/>
        <v>#VALUE!</v>
      </c>
      <c r="E1319" t="e">
        <f t="shared" si="2"/>
        <v>#VALUE!</v>
      </c>
      <c r="F1319" s="3">
        <f t="shared" si="3"/>
        <v>11</v>
      </c>
      <c r="G1319" s="3" t="e">
        <f t="shared" si="4"/>
        <v>#VALUE!</v>
      </c>
    </row>
    <row r="1320" ht="13.8" spans="1:7">
      <c r="A1320" s="1" t="s">
        <v>6</v>
      </c>
      <c r="B1320" s="2"/>
      <c r="C1320">
        <f t="shared" si="0"/>
        <v>0</v>
      </c>
      <c r="D1320">
        <f t="shared" si="1"/>
        <v>0</v>
      </c>
      <c r="E1320">
        <f t="shared" si="2"/>
        <v>0</v>
      </c>
      <c r="F1320" s="3">
        <f t="shared" si="3"/>
        <v>0</v>
      </c>
      <c r="G1320" s="3">
        <f t="shared" si="4"/>
        <v>0</v>
      </c>
    </row>
    <row r="1321" ht="13.8" spans="1:7">
      <c r="A1321" s="1" t="s">
        <v>6</v>
      </c>
      <c r="B1321" s="2"/>
      <c r="C1321">
        <f t="shared" si="0"/>
        <v>0</v>
      </c>
      <c r="D1321">
        <f t="shared" si="1"/>
        <v>0</v>
      </c>
      <c r="E1321">
        <f t="shared" si="2"/>
        <v>0</v>
      </c>
      <c r="F1321" s="3">
        <f t="shared" si="3"/>
        <v>0</v>
      </c>
      <c r="G1321" s="3">
        <f t="shared" si="4"/>
        <v>0</v>
      </c>
    </row>
    <row r="1322" ht="52.8" spans="1:7">
      <c r="A1322" s="1" t="s">
        <v>3</v>
      </c>
      <c r="B1322" s="2" t="s">
        <v>489</v>
      </c>
      <c r="C1322" t="e">
        <f t="shared" si="0"/>
        <v>#VALUE!</v>
      </c>
      <c r="D1322" t="e">
        <f t="shared" si="1"/>
        <v>#VALUE!</v>
      </c>
      <c r="E1322" t="e">
        <f t="shared" si="2"/>
        <v>#VALUE!</v>
      </c>
      <c r="F1322" s="3" t="e">
        <f t="shared" si="3"/>
        <v>#VALUE!</v>
      </c>
      <c r="G1322" s="3" t="e">
        <f t="shared" si="4"/>
        <v>#VALUE!</v>
      </c>
    </row>
    <row r="1323" ht="13.8" spans="1:7">
      <c r="A1323" s="1" t="s">
        <v>6</v>
      </c>
      <c r="B1323" s="2"/>
      <c r="C1323">
        <f t="shared" si="0"/>
        <v>0</v>
      </c>
      <c r="D1323">
        <f t="shared" si="1"/>
        <v>0</v>
      </c>
      <c r="E1323">
        <f t="shared" si="2"/>
        <v>0</v>
      </c>
      <c r="F1323" s="3">
        <f t="shared" si="3"/>
        <v>0</v>
      </c>
      <c r="G1323" s="3">
        <f t="shared" si="4"/>
        <v>0</v>
      </c>
    </row>
    <row r="1324" ht="39.6" spans="1:7">
      <c r="A1324" s="1" t="s">
        <v>3</v>
      </c>
      <c r="B1324" s="2" t="s">
        <v>55</v>
      </c>
      <c r="C1324" t="e">
        <f t="shared" si="0"/>
        <v>#VALUE!</v>
      </c>
      <c r="D1324" t="e">
        <f t="shared" si="1"/>
        <v>#VALUE!</v>
      </c>
      <c r="E1324" t="e">
        <f t="shared" si="2"/>
        <v>#VALUE!</v>
      </c>
      <c r="F1324" s="3">
        <f t="shared" si="3"/>
        <v>11</v>
      </c>
      <c r="G1324" s="3" t="e">
        <f t="shared" si="4"/>
        <v>#VALUE!</v>
      </c>
    </row>
    <row r="1325" ht="13.8" spans="1:7">
      <c r="A1325" s="1" t="s">
        <v>6</v>
      </c>
      <c r="B1325" s="2"/>
      <c r="C1325">
        <f t="shared" si="0"/>
        <v>0</v>
      </c>
      <c r="D1325">
        <f t="shared" si="1"/>
        <v>0</v>
      </c>
      <c r="E1325">
        <f t="shared" si="2"/>
        <v>0</v>
      </c>
      <c r="F1325" s="3">
        <f t="shared" si="3"/>
        <v>0</v>
      </c>
      <c r="G1325" s="3">
        <f t="shared" si="4"/>
        <v>0</v>
      </c>
    </row>
    <row r="1326" ht="39.6" spans="1:7">
      <c r="A1326" s="1" t="s">
        <v>3</v>
      </c>
      <c r="B1326" s="2" t="s">
        <v>89</v>
      </c>
      <c r="C1326" t="e">
        <f t="shared" si="0"/>
        <v>#VALUE!</v>
      </c>
      <c r="D1326" t="e">
        <f t="shared" si="1"/>
        <v>#VALUE!</v>
      </c>
      <c r="E1326" t="e">
        <f t="shared" si="2"/>
        <v>#VALUE!</v>
      </c>
      <c r="F1326" s="3" t="e">
        <f t="shared" si="3"/>
        <v>#VALUE!</v>
      </c>
      <c r="G1326" s="3" t="e">
        <f t="shared" si="4"/>
        <v>#VALUE!</v>
      </c>
    </row>
    <row r="1327" ht="13.8" spans="1:7">
      <c r="A1327" s="1" t="s">
        <v>6</v>
      </c>
      <c r="B1327" s="2"/>
      <c r="C1327">
        <f t="shared" si="0"/>
        <v>0</v>
      </c>
      <c r="D1327">
        <f t="shared" si="1"/>
        <v>0</v>
      </c>
      <c r="E1327">
        <f t="shared" si="2"/>
        <v>0</v>
      </c>
      <c r="F1327" s="3">
        <f t="shared" si="3"/>
        <v>0</v>
      </c>
      <c r="G1327" s="3">
        <f t="shared" si="4"/>
        <v>0</v>
      </c>
    </row>
    <row r="1328" ht="39.6" spans="1:7">
      <c r="A1328" s="1" t="s">
        <v>3</v>
      </c>
      <c r="B1328" s="2" t="s">
        <v>490</v>
      </c>
      <c r="C1328" t="e">
        <f t="shared" si="0"/>
        <v>#VALUE!</v>
      </c>
      <c r="D1328" t="e">
        <f t="shared" si="1"/>
        <v>#VALUE!</v>
      </c>
      <c r="E1328" t="e">
        <f t="shared" si="2"/>
        <v>#VALUE!</v>
      </c>
      <c r="F1328" s="3" t="e">
        <f t="shared" si="3"/>
        <v>#VALUE!</v>
      </c>
      <c r="G1328" s="3" t="e">
        <f t="shared" si="4"/>
        <v>#VALUE!</v>
      </c>
    </row>
    <row r="1329" ht="13.8" spans="1:7">
      <c r="A1329" s="1" t="s">
        <v>6</v>
      </c>
      <c r="B1329" s="2"/>
      <c r="C1329">
        <f t="shared" si="0"/>
        <v>0</v>
      </c>
      <c r="D1329">
        <f t="shared" si="1"/>
        <v>0</v>
      </c>
      <c r="E1329">
        <f t="shared" si="2"/>
        <v>0</v>
      </c>
      <c r="F1329" s="3">
        <f t="shared" si="3"/>
        <v>0</v>
      </c>
      <c r="G1329" s="3">
        <f t="shared" si="4"/>
        <v>0</v>
      </c>
    </row>
    <row r="1330" ht="39.6" spans="1:7">
      <c r="A1330" s="1" t="s">
        <v>3</v>
      </c>
      <c r="B1330" s="2" t="s">
        <v>491</v>
      </c>
      <c r="C1330" t="e">
        <f t="shared" si="0"/>
        <v>#VALUE!</v>
      </c>
      <c r="D1330" t="e">
        <f t="shared" si="1"/>
        <v>#VALUE!</v>
      </c>
      <c r="E1330" t="e">
        <f t="shared" si="2"/>
        <v>#VALUE!</v>
      </c>
      <c r="F1330" s="3" t="e">
        <f t="shared" si="3"/>
        <v>#VALUE!</v>
      </c>
      <c r="G1330" s="3" t="e">
        <f t="shared" si="4"/>
        <v>#VALUE!</v>
      </c>
    </row>
    <row r="1331" ht="13.8" spans="1:7">
      <c r="A1331" s="1" t="s">
        <v>6</v>
      </c>
      <c r="B1331" s="2"/>
      <c r="C1331">
        <f t="shared" si="0"/>
        <v>0</v>
      </c>
      <c r="D1331">
        <f t="shared" si="1"/>
        <v>0</v>
      </c>
      <c r="E1331">
        <f t="shared" si="2"/>
        <v>0</v>
      </c>
      <c r="F1331" s="3">
        <f t="shared" si="3"/>
        <v>0</v>
      </c>
      <c r="G1331" s="3">
        <f t="shared" si="4"/>
        <v>0</v>
      </c>
    </row>
    <row r="1332" ht="66" spans="1:7">
      <c r="A1332" s="1" t="s">
        <v>3</v>
      </c>
      <c r="B1332" s="2" t="s">
        <v>65</v>
      </c>
      <c r="C1332" t="e">
        <f t="shared" si="0"/>
        <v>#VALUE!</v>
      </c>
      <c r="D1332" t="e">
        <f t="shared" si="1"/>
        <v>#VALUE!</v>
      </c>
      <c r="E1332" t="e">
        <f t="shared" si="2"/>
        <v>#VALUE!</v>
      </c>
      <c r="F1332" s="3">
        <f t="shared" si="3"/>
        <v>11</v>
      </c>
      <c r="G1332" s="3">
        <f t="shared" si="4"/>
        <v>33</v>
      </c>
    </row>
    <row r="1333" ht="13.8" spans="1:7">
      <c r="A1333" s="1" t="s">
        <v>6</v>
      </c>
      <c r="B1333" s="2"/>
      <c r="C1333">
        <f t="shared" si="0"/>
        <v>0</v>
      </c>
      <c r="D1333">
        <f t="shared" si="1"/>
        <v>0</v>
      </c>
      <c r="E1333">
        <f t="shared" si="2"/>
        <v>0</v>
      </c>
      <c r="F1333" s="3">
        <f t="shared" si="3"/>
        <v>0</v>
      </c>
      <c r="G1333" s="3">
        <f t="shared" si="4"/>
        <v>0</v>
      </c>
    </row>
    <row r="1334" ht="26.4" spans="1:7">
      <c r="A1334" s="1" t="s">
        <v>3</v>
      </c>
      <c r="B1334" s="2" t="s">
        <v>138</v>
      </c>
      <c r="C1334" t="e">
        <f t="shared" si="0"/>
        <v>#VALUE!</v>
      </c>
      <c r="D1334" t="e">
        <f t="shared" si="1"/>
        <v>#VALUE!</v>
      </c>
      <c r="E1334" t="e">
        <f t="shared" si="2"/>
        <v>#VALUE!</v>
      </c>
      <c r="F1334" s="3" t="e">
        <f t="shared" si="3"/>
        <v>#VALUE!</v>
      </c>
      <c r="G1334" s="3" t="e">
        <f t="shared" si="4"/>
        <v>#VALUE!</v>
      </c>
    </row>
    <row r="1335" ht="13.8" spans="1:7">
      <c r="A1335" s="1" t="s">
        <v>6</v>
      </c>
      <c r="B1335" s="2"/>
      <c r="C1335">
        <f t="shared" si="0"/>
        <v>0</v>
      </c>
      <c r="D1335">
        <f t="shared" si="1"/>
        <v>0</v>
      </c>
      <c r="E1335">
        <f t="shared" si="2"/>
        <v>0</v>
      </c>
      <c r="F1335" s="3">
        <f t="shared" si="3"/>
        <v>0</v>
      </c>
      <c r="G1335" s="3">
        <f t="shared" si="4"/>
        <v>0</v>
      </c>
    </row>
    <row r="1336" ht="39.6" spans="1:7">
      <c r="A1336" s="1" t="s">
        <v>3</v>
      </c>
      <c r="B1336" s="2" t="s">
        <v>492</v>
      </c>
      <c r="C1336" t="e">
        <f t="shared" si="0"/>
        <v>#VALUE!</v>
      </c>
      <c r="D1336" t="e">
        <f t="shared" si="1"/>
        <v>#VALUE!</v>
      </c>
      <c r="E1336" t="e">
        <f t="shared" si="2"/>
        <v>#VALUE!</v>
      </c>
      <c r="F1336" s="3" t="e">
        <f t="shared" si="3"/>
        <v>#VALUE!</v>
      </c>
      <c r="G1336" s="3" t="e">
        <f t="shared" si="4"/>
        <v>#VALUE!</v>
      </c>
    </row>
    <row r="1337" ht="13.8" spans="1:7">
      <c r="A1337" s="1" t="s">
        <v>6</v>
      </c>
      <c r="B1337" s="2"/>
      <c r="C1337">
        <f t="shared" si="0"/>
        <v>0</v>
      </c>
      <c r="D1337">
        <f t="shared" si="1"/>
        <v>0</v>
      </c>
      <c r="E1337">
        <f t="shared" si="2"/>
        <v>0</v>
      </c>
      <c r="F1337" s="3">
        <f t="shared" si="3"/>
        <v>0</v>
      </c>
      <c r="G1337" s="3">
        <f t="shared" si="4"/>
        <v>0</v>
      </c>
    </row>
    <row r="1338" ht="13.8" spans="1:7">
      <c r="A1338" s="1" t="s">
        <v>6</v>
      </c>
      <c r="B1338" s="2"/>
      <c r="C1338">
        <f t="shared" si="0"/>
        <v>0</v>
      </c>
      <c r="D1338">
        <f t="shared" si="1"/>
        <v>0</v>
      </c>
      <c r="E1338">
        <f t="shared" si="2"/>
        <v>0</v>
      </c>
      <c r="F1338" s="3">
        <f t="shared" si="3"/>
        <v>0</v>
      </c>
      <c r="G1338" s="3">
        <f t="shared" si="4"/>
        <v>0</v>
      </c>
    </row>
    <row r="1339" ht="79.2" spans="1:7">
      <c r="A1339" s="1" t="s">
        <v>3</v>
      </c>
      <c r="B1339" s="2" t="s">
        <v>493</v>
      </c>
      <c r="C1339" t="e">
        <f t="shared" si="0"/>
        <v>#VALUE!</v>
      </c>
      <c r="D1339" t="e">
        <f t="shared" si="1"/>
        <v>#VALUE!</v>
      </c>
      <c r="E1339" t="e">
        <f t="shared" si="2"/>
        <v>#VALUE!</v>
      </c>
      <c r="F1339" s="3" t="e">
        <f t="shared" si="3"/>
        <v>#VALUE!</v>
      </c>
      <c r="G1339" s="3" t="e">
        <f t="shared" si="4"/>
        <v>#VALUE!</v>
      </c>
    </row>
    <row r="1340" ht="13.8" spans="1:7">
      <c r="A1340" s="1" t="s">
        <v>6</v>
      </c>
      <c r="B1340" s="2"/>
      <c r="C1340">
        <f t="shared" si="0"/>
        <v>0</v>
      </c>
      <c r="D1340">
        <f t="shared" si="1"/>
        <v>0</v>
      </c>
      <c r="E1340">
        <f t="shared" si="2"/>
        <v>0</v>
      </c>
      <c r="F1340" s="3">
        <f t="shared" si="3"/>
        <v>0</v>
      </c>
      <c r="G1340" s="3">
        <f t="shared" si="4"/>
        <v>0</v>
      </c>
    </row>
    <row r="1341" ht="39.6" spans="1:7">
      <c r="A1341" s="1" t="s">
        <v>3</v>
      </c>
      <c r="B1341" s="2" t="s">
        <v>55</v>
      </c>
      <c r="C1341" t="e">
        <f t="shared" si="0"/>
        <v>#VALUE!</v>
      </c>
      <c r="D1341" t="e">
        <f t="shared" si="1"/>
        <v>#VALUE!</v>
      </c>
      <c r="E1341" t="e">
        <f t="shared" si="2"/>
        <v>#VALUE!</v>
      </c>
      <c r="F1341" s="3">
        <f t="shared" si="3"/>
        <v>11</v>
      </c>
      <c r="G1341" s="3" t="e">
        <f t="shared" si="4"/>
        <v>#VALUE!</v>
      </c>
    </row>
    <row r="1342" ht="13.8" spans="1:7">
      <c r="A1342" s="1" t="s">
        <v>6</v>
      </c>
      <c r="B1342" s="2"/>
      <c r="C1342">
        <f t="shared" si="0"/>
        <v>0</v>
      </c>
      <c r="D1342">
        <f t="shared" si="1"/>
        <v>0</v>
      </c>
      <c r="E1342">
        <f t="shared" si="2"/>
        <v>0</v>
      </c>
      <c r="F1342" s="3">
        <f t="shared" si="3"/>
        <v>0</v>
      </c>
      <c r="G1342" s="3">
        <f t="shared" si="4"/>
        <v>0</v>
      </c>
    </row>
    <row r="1343" ht="13.8" spans="1:7">
      <c r="A1343" s="1" t="s">
        <v>6</v>
      </c>
      <c r="B1343" s="2"/>
      <c r="C1343">
        <f t="shared" si="0"/>
        <v>0</v>
      </c>
      <c r="D1343">
        <f t="shared" si="1"/>
        <v>0</v>
      </c>
      <c r="E1343">
        <f t="shared" si="2"/>
        <v>0</v>
      </c>
      <c r="F1343" s="3">
        <f t="shared" si="3"/>
        <v>0</v>
      </c>
      <c r="G1343" s="3">
        <f t="shared" si="4"/>
        <v>0</v>
      </c>
    </row>
    <row r="1344" ht="13.8" spans="1:7">
      <c r="A1344" s="1" t="s">
        <v>6</v>
      </c>
      <c r="B1344" s="2"/>
      <c r="C1344">
        <f t="shared" si="0"/>
        <v>0</v>
      </c>
      <c r="D1344">
        <f t="shared" si="1"/>
        <v>0</v>
      </c>
      <c r="E1344">
        <f t="shared" si="2"/>
        <v>0</v>
      </c>
      <c r="F1344" s="3">
        <f t="shared" si="3"/>
        <v>0</v>
      </c>
      <c r="G1344" s="3">
        <f t="shared" si="4"/>
        <v>0</v>
      </c>
    </row>
    <row r="1345" ht="13.8" spans="1:7">
      <c r="A1345" s="1" t="s">
        <v>3</v>
      </c>
      <c r="B1345" s="2" t="s">
        <v>494</v>
      </c>
      <c r="C1345" t="e">
        <f t="shared" si="0"/>
        <v>#VALUE!</v>
      </c>
      <c r="D1345" t="e">
        <f t="shared" si="1"/>
        <v>#VALUE!</v>
      </c>
      <c r="E1345" t="e">
        <f t="shared" si="2"/>
        <v>#VALUE!</v>
      </c>
      <c r="F1345" s="3" t="e">
        <f t="shared" si="3"/>
        <v>#VALUE!</v>
      </c>
      <c r="G1345" s="3" t="e">
        <f t="shared" si="4"/>
        <v>#VALUE!</v>
      </c>
    </row>
    <row r="1346" ht="13.8" spans="1:7">
      <c r="A1346" s="1" t="s">
        <v>6</v>
      </c>
      <c r="B1346" s="2"/>
      <c r="C1346">
        <f t="shared" si="0"/>
        <v>0</v>
      </c>
      <c r="D1346">
        <f t="shared" si="1"/>
        <v>0</v>
      </c>
      <c r="E1346">
        <f t="shared" si="2"/>
        <v>0</v>
      </c>
      <c r="F1346" s="3">
        <f t="shared" si="3"/>
        <v>0</v>
      </c>
      <c r="G1346" s="3">
        <f t="shared" si="4"/>
        <v>0</v>
      </c>
    </row>
    <row r="1347" ht="26.4" spans="1:7">
      <c r="A1347" s="1" t="s">
        <v>3</v>
      </c>
      <c r="B1347" s="2" t="s">
        <v>216</v>
      </c>
      <c r="C1347" t="e">
        <f t="shared" si="0"/>
        <v>#VALUE!</v>
      </c>
      <c r="D1347" t="e">
        <f t="shared" si="1"/>
        <v>#VALUE!</v>
      </c>
      <c r="E1347" t="e">
        <f t="shared" si="2"/>
        <v>#VALUE!</v>
      </c>
      <c r="F1347" s="3" t="e">
        <f t="shared" si="3"/>
        <v>#VALUE!</v>
      </c>
      <c r="G1347" s="3" t="e">
        <f t="shared" si="4"/>
        <v>#VALUE!</v>
      </c>
    </row>
    <row r="1348" ht="13.8" spans="1:7">
      <c r="A1348" s="1" t="s">
        <v>6</v>
      </c>
      <c r="B1348" s="2"/>
      <c r="C1348">
        <f t="shared" si="0"/>
        <v>0</v>
      </c>
      <c r="D1348">
        <f t="shared" si="1"/>
        <v>0</v>
      </c>
      <c r="E1348">
        <f t="shared" si="2"/>
        <v>0</v>
      </c>
      <c r="F1348" s="3">
        <f t="shared" si="3"/>
        <v>0</v>
      </c>
      <c r="G1348" s="3">
        <f t="shared" si="4"/>
        <v>0</v>
      </c>
    </row>
    <row r="1349" ht="26.4" spans="1:7">
      <c r="A1349" s="1" t="s">
        <v>3</v>
      </c>
      <c r="B1349" s="2" t="s">
        <v>495</v>
      </c>
      <c r="C1349" t="e">
        <f t="shared" si="0"/>
        <v>#VALUE!</v>
      </c>
      <c r="D1349" t="e">
        <f t="shared" si="1"/>
        <v>#VALUE!</v>
      </c>
      <c r="E1349" t="e">
        <f t="shared" si="2"/>
        <v>#VALUE!</v>
      </c>
      <c r="F1349" s="3" t="e">
        <f t="shared" si="3"/>
        <v>#VALUE!</v>
      </c>
      <c r="G1349" s="3" t="e">
        <f t="shared" si="4"/>
        <v>#VALUE!</v>
      </c>
    </row>
    <row r="1350" ht="13.8" spans="1:7">
      <c r="A1350" s="1" t="s">
        <v>6</v>
      </c>
      <c r="B1350" s="2"/>
      <c r="C1350">
        <f t="shared" si="0"/>
        <v>0</v>
      </c>
      <c r="D1350">
        <f t="shared" si="1"/>
        <v>0</v>
      </c>
      <c r="E1350">
        <f t="shared" si="2"/>
        <v>0</v>
      </c>
      <c r="F1350" s="3">
        <f t="shared" si="3"/>
        <v>0</v>
      </c>
      <c r="G1350" s="3">
        <f t="shared" si="4"/>
        <v>0</v>
      </c>
    </row>
    <row r="1351" ht="26.4" spans="1:7">
      <c r="A1351" s="1" t="s">
        <v>3</v>
      </c>
      <c r="B1351" s="2" t="s">
        <v>496</v>
      </c>
      <c r="C1351" t="e">
        <f t="shared" si="0"/>
        <v>#VALUE!</v>
      </c>
      <c r="D1351" t="e">
        <f t="shared" si="1"/>
        <v>#VALUE!</v>
      </c>
      <c r="E1351" t="e">
        <f t="shared" si="2"/>
        <v>#VALUE!</v>
      </c>
      <c r="F1351" s="3" t="e">
        <f t="shared" si="3"/>
        <v>#VALUE!</v>
      </c>
      <c r="G1351" s="3" t="e">
        <f t="shared" si="4"/>
        <v>#VALUE!</v>
      </c>
    </row>
    <row r="1352" ht="13.8" spans="1:7">
      <c r="A1352" s="1" t="s">
        <v>6</v>
      </c>
      <c r="B1352" s="2"/>
      <c r="C1352">
        <f t="shared" si="0"/>
        <v>0</v>
      </c>
      <c r="D1352">
        <f t="shared" si="1"/>
        <v>0</v>
      </c>
      <c r="E1352">
        <f t="shared" si="2"/>
        <v>0</v>
      </c>
      <c r="F1352" s="3">
        <f t="shared" si="3"/>
        <v>0</v>
      </c>
      <c r="G1352" s="3">
        <f t="shared" si="4"/>
        <v>0</v>
      </c>
    </row>
    <row r="1353" ht="79.2" spans="1:7">
      <c r="A1353" s="1" t="s">
        <v>3</v>
      </c>
      <c r="B1353" s="2" t="s">
        <v>497</v>
      </c>
      <c r="C1353" t="e">
        <f t="shared" si="0"/>
        <v>#VALUE!</v>
      </c>
      <c r="D1353">
        <f t="shared" si="1"/>
        <v>1</v>
      </c>
      <c r="E1353" t="e">
        <f t="shared" si="2"/>
        <v>#VALUE!</v>
      </c>
      <c r="F1353" s="3" t="e">
        <f t="shared" si="3"/>
        <v>#VALUE!</v>
      </c>
      <c r="G1353" s="3" t="e">
        <f t="shared" si="4"/>
        <v>#VALUE!</v>
      </c>
    </row>
    <row r="1354" ht="13.8" spans="1:7">
      <c r="A1354" s="1" t="s">
        <v>6</v>
      </c>
      <c r="B1354" s="2"/>
      <c r="C1354">
        <f t="shared" si="0"/>
        <v>0</v>
      </c>
      <c r="D1354">
        <f t="shared" si="1"/>
        <v>0</v>
      </c>
      <c r="E1354">
        <f t="shared" si="2"/>
        <v>0</v>
      </c>
      <c r="F1354" s="3">
        <f t="shared" si="3"/>
        <v>0</v>
      </c>
      <c r="G1354" s="3">
        <f t="shared" si="4"/>
        <v>0</v>
      </c>
    </row>
    <row r="1355" ht="39.6" spans="1:7">
      <c r="A1355" s="1" t="s">
        <v>3</v>
      </c>
      <c r="B1355" s="2" t="s">
        <v>498</v>
      </c>
      <c r="C1355" t="e">
        <f t="shared" si="0"/>
        <v>#VALUE!</v>
      </c>
      <c r="D1355" t="e">
        <f t="shared" si="1"/>
        <v>#VALUE!</v>
      </c>
      <c r="E1355" t="e">
        <f t="shared" si="2"/>
        <v>#VALUE!</v>
      </c>
      <c r="F1355" s="3" t="e">
        <f t="shared" si="3"/>
        <v>#VALUE!</v>
      </c>
      <c r="G1355" s="3" t="e">
        <f t="shared" si="4"/>
        <v>#VALUE!</v>
      </c>
    </row>
    <row r="1356" ht="13.8" spans="1:7">
      <c r="A1356" s="1" t="s">
        <v>6</v>
      </c>
      <c r="B1356" s="2"/>
      <c r="C1356">
        <f t="shared" si="0"/>
        <v>0</v>
      </c>
      <c r="D1356">
        <f t="shared" si="1"/>
        <v>0</v>
      </c>
      <c r="E1356">
        <f t="shared" si="2"/>
        <v>0</v>
      </c>
      <c r="F1356" s="3">
        <f t="shared" si="3"/>
        <v>0</v>
      </c>
      <c r="G1356" s="3">
        <f t="shared" si="4"/>
        <v>0</v>
      </c>
    </row>
    <row r="1357" ht="39.6" spans="1:7">
      <c r="A1357" s="1" t="s">
        <v>3</v>
      </c>
      <c r="B1357" s="2" t="s">
        <v>55</v>
      </c>
      <c r="C1357" t="e">
        <f t="shared" si="0"/>
        <v>#VALUE!</v>
      </c>
      <c r="D1357" t="e">
        <f t="shared" si="1"/>
        <v>#VALUE!</v>
      </c>
      <c r="E1357" t="e">
        <f t="shared" si="2"/>
        <v>#VALUE!</v>
      </c>
      <c r="F1357" s="3">
        <f t="shared" si="3"/>
        <v>11</v>
      </c>
      <c r="G1357" s="3" t="e">
        <f t="shared" si="4"/>
        <v>#VALUE!</v>
      </c>
    </row>
    <row r="1358" ht="13.8" spans="1:7">
      <c r="A1358" s="1" t="s">
        <v>6</v>
      </c>
      <c r="B1358" s="2"/>
      <c r="C1358">
        <f t="shared" si="0"/>
        <v>0</v>
      </c>
      <c r="D1358">
        <f t="shared" si="1"/>
        <v>0</v>
      </c>
      <c r="E1358">
        <f t="shared" si="2"/>
        <v>0</v>
      </c>
      <c r="F1358" s="3">
        <f t="shared" si="3"/>
        <v>0</v>
      </c>
      <c r="G1358" s="3">
        <f t="shared" si="4"/>
        <v>0</v>
      </c>
    </row>
    <row r="1359" ht="26.4" spans="1:7">
      <c r="A1359" s="1" t="s">
        <v>3</v>
      </c>
      <c r="B1359" s="2" t="s">
        <v>138</v>
      </c>
      <c r="C1359" t="e">
        <f t="shared" si="0"/>
        <v>#VALUE!</v>
      </c>
      <c r="D1359" t="e">
        <f t="shared" si="1"/>
        <v>#VALUE!</v>
      </c>
      <c r="E1359" t="e">
        <f t="shared" si="2"/>
        <v>#VALUE!</v>
      </c>
      <c r="F1359" s="3" t="e">
        <f t="shared" si="3"/>
        <v>#VALUE!</v>
      </c>
      <c r="G1359" s="3" t="e">
        <f t="shared" si="4"/>
        <v>#VALUE!</v>
      </c>
    </row>
    <row r="1360" ht="13.8" spans="1:7">
      <c r="A1360" s="1" t="s">
        <v>6</v>
      </c>
      <c r="B1360" s="2"/>
      <c r="C1360">
        <f t="shared" si="0"/>
        <v>0</v>
      </c>
      <c r="D1360">
        <f t="shared" si="1"/>
        <v>0</v>
      </c>
      <c r="E1360">
        <f t="shared" si="2"/>
        <v>0</v>
      </c>
      <c r="F1360" s="3">
        <f t="shared" si="3"/>
        <v>0</v>
      </c>
      <c r="G1360" s="3">
        <f t="shared" si="4"/>
        <v>0</v>
      </c>
    </row>
    <row r="1361" ht="39.6" spans="1:7">
      <c r="A1361" s="1" t="s">
        <v>3</v>
      </c>
      <c r="B1361" s="2" t="s">
        <v>55</v>
      </c>
      <c r="C1361" t="e">
        <f t="shared" si="0"/>
        <v>#VALUE!</v>
      </c>
      <c r="D1361" t="e">
        <f t="shared" si="1"/>
        <v>#VALUE!</v>
      </c>
      <c r="E1361" t="e">
        <f t="shared" si="2"/>
        <v>#VALUE!</v>
      </c>
      <c r="F1361" s="3">
        <f t="shared" si="3"/>
        <v>11</v>
      </c>
      <c r="G1361" s="3" t="e">
        <f t="shared" si="4"/>
        <v>#VALUE!</v>
      </c>
    </row>
    <row r="1362" ht="13.8" spans="1:7">
      <c r="A1362" s="1" t="s">
        <v>6</v>
      </c>
      <c r="B1362" s="2"/>
      <c r="C1362">
        <f t="shared" si="0"/>
        <v>0</v>
      </c>
      <c r="D1362">
        <f t="shared" si="1"/>
        <v>0</v>
      </c>
      <c r="E1362">
        <f t="shared" si="2"/>
        <v>0</v>
      </c>
      <c r="F1362" s="3">
        <f t="shared" si="3"/>
        <v>0</v>
      </c>
      <c r="G1362" s="3">
        <f t="shared" si="4"/>
        <v>0</v>
      </c>
    </row>
    <row r="1363" ht="39.6" spans="1:7">
      <c r="A1363" s="1" t="s">
        <v>3</v>
      </c>
      <c r="B1363" s="2" t="s">
        <v>499</v>
      </c>
      <c r="C1363" t="e">
        <f t="shared" si="0"/>
        <v>#VALUE!</v>
      </c>
      <c r="D1363" t="e">
        <f t="shared" si="1"/>
        <v>#VALUE!</v>
      </c>
      <c r="E1363" t="e">
        <f t="shared" si="2"/>
        <v>#VALUE!</v>
      </c>
      <c r="F1363" s="3" t="e">
        <f t="shared" si="3"/>
        <v>#VALUE!</v>
      </c>
      <c r="G1363" s="3" t="e">
        <f t="shared" si="4"/>
        <v>#VALUE!</v>
      </c>
    </row>
    <row r="1364" ht="13.8" spans="1:7">
      <c r="A1364" s="1" t="s">
        <v>6</v>
      </c>
      <c r="B1364" s="2"/>
      <c r="C1364">
        <f t="shared" si="0"/>
        <v>0</v>
      </c>
      <c r="D1364">
        <f t="shared" si="1"/>
        <v>0</v>
      </c>
      <c r="E1364">
        <f t="shared" si="2"/>
        <v>0</v>
      </c>
      <c r="F1364" s="3">
        <f t="shared" si="3"/>
        <v>0</v>
      </c>
      <c r="G1364" s="3">
        <f t="shared" si="4"/>
        <v>0</v>
      </c>
    </row>
    <row r="1365" ht="26.4" spans="1:7">
      <c r="A1365" s="1" t="s">
        <v>3</v>
      </c>
      <c r="B1365" s="2" t="s">
        <v>500</v>
      </c>
      <c r="C1365" t="e">
        <f t="shared" si="0"/>
        <v>#VALUE!</v>
      </c>
      <c r="D1365" t="e">
        <f t="shared" si="1"/>
        <v>#VALUE!</v>
      </c>
      <c r="E1365" t="e">
        <f t="shared" si="2"/>
        <v>#VALUE!</v>
      </c>
      <c r="F1365" s="3" t="e">
        <f t="shared" si="3"/>
        <v>#VALUE!</v>
      </c>
      <c r="G1365" s="3" t="e">
        <f t="shared" si="4"/>
        <v>#VALUE!</v>
      </c>
    </row>
    <row r="1366" ht="13.8" spans="1:7">
      <c r="A1366" s="1" t="s">
        <v>6</v>
      </c>
      <c r="B1366" s="2"/>
      <c r="C1366">
        <f t="shared" si="0"/>
        <v>0</v>
      </c>
      <c r="D1366">
        <f t="shared" si="1"/>
        <v>0</v>
      </c>
      <c r="E1366">
        <f t="shared" si="2"/>
        <v>0</v>
      </c>
      <c r="F1366" s="3">
        <f t="shared" si="3"/>
        <v>0</v>
      </c>
      <c r="G1366" s="3">
        <f t="shared" si="4"/>
        <v>0</v>
      </c>
    </row>
    <row r="1367" ht="52.8" spans="1:7">
      <c r="A1367" s="1" t="s">
        <v>3</v>
      </c>
      <c r="B1367" s="2" t="s">
        <v>501</v>
      </c>
      <c r="C1367" t="e">
        <f t="shared" si="0"/>
        <v>#VALUE!</v>
      </c>
      <c r="D1367" t="e">
        <f t="shared" si="1"/>
        <v>#VALUE!</v>
      </c>
      <c r="E1367" t="e">
        <f t="shared" si="2"/>
        <v>#VALUE!</v>
      </c>
      <c r="F1367" s="3" t="e">
        <f t="shared" si="3"/>
        <v>#VALUE!</v>
      </c>
      <c r="G1367" s="3" t="e">
        <f t="shared" si="4"/>
        <v>#VALUE!</v>
      </c>
    </row>
    <row r="1368" ht="13.8" spans="1:7">
      <c r="A1368" s="1" t="s">
        <v>6</v>
      </c>
      <c r="B1368" s="2"/>
      <c r="C1368">
        <f t="shared" si="0"/>
        <v>0</v>
      </c>
      <c r="D1368">
        <f t="shared" si="1"/>
        <v>0</v>
      </c>
      <c r="E1368">
        <f t="shared" si="2"/>
        <v>0</v>
      </c>
      <c r="F1368" s="3">
        <f t="shared" si="3"/>
        <v>0</v>
      </c>
      <c r="G1368" s="3">
        <f t="shared" si="4"/>
        <v>0</v>
      </c>
    </row>
    <row r="1369" ht="26.4" spans="1:7">
      <c r="A1369" s="1" t="s">
        <v>3</v>
      </c>
      <c r="B1369" s="2" t="s">
        <v>502</v>
      </c>
      <c r="C1369" t="e">
        <f t="shared" si="0"/>
        <v>#VALUE!</v>
      </c>
      <c r="D1369" t="e">
        <f t="shared" si="1"/>
        <v>#VALUE!</v>
      </c>
      <c r="E1369" t="e">
        <f t="shared" si="2"/>
        <v>#VALUE!</v>
      </c>
      <c r="F1369" s="3" t="e">
        <f t="shared" si="3"/>
        <v>#VALUE!</v>
      </c>
      <c r="G1369" s="3" t="e">
        <f t="shared" si="4"/>
        <v>#VALUE!</v>
      </c>
    </row>
    <row r="1370" ht="13.8" spans="1:7">
      <c r="A1370" s="1" t="s">
        <v>6</v>
      </c>
      <c r="B1370" s="2"/>
      <c r="C1370">
        <f t="shared" si="0"/>
        <v>0</v>
      </c>
      <c r="D1370">
        <f t="shared" si="1"/>
        <v>0</v>
      </c>
      <c r="E1370">
        <f t="shared" si="2"/>
        <v>0</v>
      </c>
      <c r="F1370" s="3">
        <f t="shared" si="3"/>
        <v>0</v>
      </c>
      <c r="G1370" s="3">
        <f t="shared" si="4"/>
        <v>0</v>
      </c>
    </row>
    <row r="1371" ht="13.8" spans="1:7">
      <c r="A1371" s="1" t="s">
        <v>6</v>
      </c>
      <c r="B1371" s="2"/>
      <c r="C1371">
        <f t="shared" si="0"/>
        <v>0</v>
      </c>
      <c r="D1371">
        <f t="shared" si="1"/>
        <v>0</v>
      </c>
      <c r="E1371">
        <f t="shared" si="2"/>
        <v>0</v>
      </c>
      <c r="F1371" s="3">
        <f t="shared" si="3"/>
        <v>0</v>
      </c>
      <c r="G1371" s="3">
        <f t="shared" si="4"/>
        <v>0</v>
      </c>
    </row>
    <row r="1372" ht="39.6" spans="1:7">
      <c r="A1372" s="1" t="s">
        <v>3</v>
      </c>
      <c r="B1372" s="2" t="s">
        <v>55</v>
      </c>
      <c r="C1372" t="e">
        <f t="shared" si="0"/>
        <v>#VALUE!</v>
      </c>
      <c r="D1372" t="e">
        <f t="shared" si="1"/>
        <v>#VALUE!</v>
      </c>
      <c r="E1372" t="e">
        <f t="shared" si="2"/>
        <v>#VALUE!</v>
      </c>
      <c r="F1372" s="3">
        <f t="shared" si="3"/>
        <v>11</v>
      </c>
      <c r="G1372" s="3" t="e">
        <f t="shared" si="4"/>
        <v>#VALUE!</v>
      </c>
    </row>
    <row r="1373" ht="13.8" spans="1:7">
      <c r="A1373" s="1" t="s">
        <v>6</v>
      </c>
      <c r="B1373" s="2"/>
      <c r="C1373">
        <f t="shared" si="0"/>
        <v>0</v>
      </c>
      <c r="D1373">
        <f t="shared" si="1"/>
        <v>0</v>
      </c>
      <c r="E1373">
        <f t="shared" si="2"/>
        <v>0</v>
      </c>
      <c r="F1373" s="3">
        <f t="shared" si="3"/>
        <v>0</v>
      </c>
      <c r="G1373" s="3">
        <f t="shared" si="4"/>
        <v>0</v>
      </c>
    </row>
    <row r="1374" ht="26.4" spans="1:7">
      <c r="A1374" s="1" t="s">
        <v>3</v>
      </c>
      <c r="B1374" s="2" t="s">
        <v>503</v>
      </c>
      <c r="C1374" t="e">
        <f t="shared" si="0"/>
        <v>#VALUE!</v>
      </c>
      <c r="D1374" t="e">
        <f t="shared" si="1"/>
        <v>#VALUE!</v>
      </c>
      <c r="E1374" t="e">
        <f t="shared" si="2"/>
        <v>#VALUE!</v>
      </c>
      <c r="F1374" s="3" t="e">
        <f t="shared" si="3"/>
        <v>#VALUE!</v>
      </c>
      <c r="G1374" s="3" t="e">
        <f t="shared" si="4"/>
        <v>#VALUE!</v>
      </c>
    </row>
    <row r="1375" ht="13.8" spans="1:7">
      <c r="A1375" s="1" t="s">
        <v>6</v>
      </c>
      <c r="B1375" s="2"/>
      <c r="C1375">
        <f t="shared" si="0"/>
        <v>0</v>
      </c>
      <c r="D1375">
        <f t="shared" si="1"/>
        <v>0</v>
      </c>
      <c r="E1375">
        <f t="shared" si="2"/>
        <v>0</v>
      </c>
      <c r="F1375" s="3">
        <f t="shared" si="3"/>
        <v>0</v>
      </c>
      <c r="G1375" s="3">
        <f t="shared" si="4"/>
        <v>0</v>
      </c>
    </row>
    <row r="1376" ht="52.8" spans="1:7">
      <c r="A1376" s="1" t="s">
        <v>3</v>
      </c>
      <c r="B1376" s="2" t="s">
        <v>101</v>
      </c>
      <c r="C1376" t="e">
        <f t="shared" si="0"/>
        <v>#VALUE!</v>
      </c>
      <c r="D1376">
        <f t="shared" si="1"/>
        <v>5</v>
      </c>
      <c r="E1376" t="e">
        <f t="shared" si="2"/>
        <v>#VALUE!</v>
      </c>
      <c r="F1376" s="3" t="e">
        <f t="shared" si="3"/>
        <v>#VALUE!</v>
      </c>
      <c r="G1376" s="3" t="e">
        <f t="shared" si="4"/>
        <v>#VALUE!</v>
      </c>
    </row>
    <row r="1377" ht="13.8" spans="1:7">
      <c r="A1377" s="1" t="s">
        <v>6</v>
      </c>
      <c r="B1377" s="2"/>
      <c r="C1377">
        <f t="shared" si="0"/>
        <v>0</v>
      </c>
      <c r="D1377">
        <f t="shared" si="1"/>
        <v>0</v>
      </c>
      <c r="E1377">
        <f t="shared" si="2"/>
        <v>0</v>
      </c>
      <c r="F1377" s="3">
        <f t="shared" si="3"/>
        <v>0</v>
      </c>
      <c r="G1377" s="3">
        <f t="shared" si="4"/>
        <v>0</v>
      </c>
    </row>
    <row r="1378" ht="39.6" spans="1:7">
      <c r="A1378" s="1" t="s">
        <v>3</v>
      </c>
      <c r="B1378" s="2" t="s">
        <v>55</v>
      </c>
      <c r="C1378" t="e">
        <f t="shared" si="0"/>
        <v>#VALUE!</v>
      </c>
      <c r="D1378" t="e">
        <f t="shared" si="1"/>
        <v>#VALUE!</v>
      </c>
      <c r="E1378" t="e">
        <f t="shared" si="2"/>
        <v>#VALUE!</v>
      </c>
      <c r="F1378" s="3">
        <f t="shared" si="3"/>
        <v>11</v>
      </c>
      <c r="G1378" s="3" t="e">
        <f t="shared" si="4"/>
        <v>#VALUE!</v>
      </c>
    </row>
    <row r="1379" ht="13.8" spans="1:7">
      <c r="A1379" s="1" t="s">
        <v>6</v>
      </c>
      <c r="B1379" s="2"/>
      <c r="C1379">
        <f t="shared" si="0"/>
        <v>0</v>
      </c>
      <c r="D1379">
        <f t="shared" si="1"/>
        <v>0</v>
      </c>
      <c r="E1379">
        <f t="shared" si="2"/>
        <v>0</v>
      </c>
      <c r="F1379" s="3">
        <f t="shared" si="3"/>
        <v>0</v>
      </c>
      <c r="G1379" s="3">
        <f t="shared" si="4"/>
        <v>0</v>
      </c>
    </row>
    <row r="1380" ht="39.6" spans="1:7">
      <c r="A1380" s="1" t="s">
        <v>3</v>
      </c>
      <c r="B1380" s="2" t="s">
        <v>504</v>
      </c>
      <c r="C1380" t="e">
        <f t="shared" si="0"/>
        <v>#VALUE!</v>
      </c>
      <c r="D1380" t="e">
        <f t="shared" si="1"/>
        <v>#VALUE!</v>
      </c>
      <c r="E1380" t="e">
        <f t="shared" si="2"/>
        <v>#VALUE!</v>
      </c>
      <c r="F1380" s="3" t="e">
        <f t="shared" si="3"/>
        <v>#VALUE!</v>
      </c>
      <c r="G1380" s="3" t="e">
        <f t="shared" si="4"/>
        <v>#VALUE!</v>
      </c>
    </row>
    <row r="1381" ht="13.8" spans="1:7">
      <c r="A1381" s="1" t="s">
        <v>6</v>
      </c>
      <c r="B1381" s="2"/>
      <c r="C1381">
        <f t="shared" si="0"/>
        <v>0</v>
      </c>
      <c r="D1381">
        <f t="shared" si="1"/>
        <v>0</v>
      </c>
      <c r="E1381">
        <f t="shared" si="2"/>
        <v>0</v>
      </c>
      <c r="F1381" s="3">
        <f t="shared" si="3"/>
        <v>0</v>
      </c>
      <c r="G1381" s="3">
        <f t="shared" si="4"/>
        <v>0</v>
      </c>
    </row>
    <row r="1382" ht="13.8" spans="1:7">
      <c r="A1382" s="1" t="s">
        <v>3</v>
      </c>
      <c r="B1382" s="2" t="s">
        <v>505</v>
      </c>
      <c r="C1382" t="e">
        <f t="shared" si="0"/>
        <v>#VALUE!</v>
      </c>
      <c r="D1382" t="e">
        <f t="shared" si="1"/>
        <v>#VALUE!</v>
      </c>
      <c r="E1382" t="e">
        <f t="shared" si="2"/>
        <v>#VALUE!</v>
      </c>
      <c r="F1382" s="3" t="e">
        <f t="shared" si="3"/>
        <v>#VALUE!</v>
      </c>
      <c r="G1382" s="3" t="e">
        <f t="shared" si="4"/>
        <v>#VALUE!</v>
      </c>
    </row>
    <row r="1383" ht="13.8" spans="1:7">
      <c r="A1383" s="1" t="s">
        <v>6</v>
      </c>
      <c r="B1383" s="2"/>
      <c r="C1383">
        <f t="shared" si="0"/>
        <v>0</v>
      </c>
      <c r="D1383">
        <f t="shared" si="1"/>
        <v>0</v>
      </c>
      <c r="E1383">
        <f t="shared" si="2"/>
        <v>0</v>
      </c>
      <c r="F1383" s="3">
        <f t="shared" si="3"/>
        <v>0</v>
      </c>
      <c r="G1383" s="3">
        <f t="shared" si="4"/>
        <v>0</v>
      </c>
    </row>
    <row r="1384" ht="66" spans="1:7">
      <c r="A1384" s="1" t="s">
        <v>3</v>
      </c>
      <c r="B1384" s="2" t="s">
        <v>506</v>
      </c>
      <c r="C1384" t="e">
        <f t="shared" si="0"/>
        <v>#VALUE!</v>
      </c>
      <c r="D1384">
        <f t="shared" si="1"/>
        <v>18</v>
      </c>
      <c r="E1384" t="e">
        <f t="shared" si="2"/>
        <v>#VALUE!</v>
      </c>
      <c r="F1384" s="3" t="e">
        <f t="shared" si="3"/>
        <v>#VALUE!</v>
      </c>
      <c r="G1384" s="3" t="e">
        <f t="shared" si="4"/>
        <v>#VALUE!</v>
      </c>
    </row>
    <row r="1385" ht="13.8" spans="1:7">
      <c r="A1385" s="1" t="s">
        <v>6</v>
      </c>
      <c r="B1385" s="2"/>
      <c r="C1385">
        <f t="shared" si="0"/>
        <v>0</v>
      </c>
      <c r="D1385">
        <f t="shared" si="1"/>
        <v>0</v>
      </c>
      <c r="E1385">
        <f t="shared" si="2"/>
        <v>0</v>
      </c>
      <c r="F1385" s="3">
        <f t="shared" si="3"/>
        <v>0</v>
      </c>
      <c r="G1385" s="3">
        <f t="shared" si="4"/>
        <v>0</v>
      </c>
    </row>
    <row r="1386" ht="66" spans="1:7">
      <c r="A1386" s="1" t="s">
        <v>3</v>
      </c>
      <c r="B1386" s="2" t="s">
        <v>506</v>
      </c>
      <c r="C1386" t="e">
        <f t="shared" si="0"/>
        <v>#VALUE!</v>
      </c>
      <c r="D1386">
        <f t="shared" si="1"/>
        <v>18</v>
      </c>
      <c r="E1386" t="e">
        <f t="shared" si="2"/>
        <v>#VALUE!</v>
      </c>
      <c r="F1386" s="3" t="e">
        <f t="shared" si="3"/>
        <v>#VALUE!</v>
      </c>
      <c r="G1386" s="3" t="e">
        <f t="shared" si="4"/>
        <v>#VALUE!</v>
      </c>
    </row>
    <row r="1387" ht="13.8" spans="1:7">
      <c r="A1387" s="1" t="s">
        <v>6</v>
      </c>
      <c r="B1387" s="2"/>
      <c r="C1387">
        <f t="shared" si="0"/>
        <v>0</v>
      </c>
      <c r="D1387">
        <f t="shared" si="1"/>
        <v>0</v>
      </c>
      <c r="E1387">
        <f t="shared" si="2"/>
        <v>0</v>
      </c>
      <c r="F1387" s="3">
        <f t="shared" si="3"/>
        <v>0</v>
      </c>
      <c r="G1387" s="3">
        <f t="shared" si="4"/>
        <v>0</v>
      </c>
    </row>
    <row r="1388" ht="66" spans="1:7">
      <c r="A1388" s="1" t="s">
        <v>3</v>
      </c>
      <c r="B1388" s="2" t="s">
        <v>507</v>
      </c>
      <c r="C1388" t="e">
        <f t="shared" si="0"/>
        <v>#VALUE!</v>
      </c>
      <c r="D1388" t="e">
        <f t="shared" si="1"/>
        <v>#VALUE!</v>
      </c>
      <c r="E1388" t="e">
        <f t="shared" si="2"/>
        <v>#VALUE!</v>
      </c>
      <c r="F1388" s="3" t="e">
        <f t="shared" si="3"/>
        <v>#VALUE!</v>
      </c>
      <c r="G1388" s="3" t="e">
        <f t="shared" si="4"/>
        <v>#VALUE!</v>
      </c>
    </row>
    <row r="1389" ht="13.8" spans="1:7">
      <c r="A1389" s="1" t="s">
        <v>6</v>
      </c>
      <c r="B1389" s="2"/>
      <c r="C1389">
        <f t="shared" si="0"/>
        <v>0</v>
      </c>
      <c r="D1389">
        <f t="shared" si="1"/>
        <v>0</v>
      </c>
      <c r="E1389">
        <f t="shared" si="2"/>
        <v>0</v>
      </c>
      <c r="F1389" s="3">
        <f t="shared" si="3"/>
        <v>0</v>
      </c>
      <c r="G1389" s="3">
        <f t="shared" si="4"/>
        <v>0</v>
      </c>
    </row>
    <row r="1390" ht="39.6" spans="1:7">
      <c r="A1390" s="1" t="s">
        <v>3</v>
      </c>
      <c r="B1390" s="2" t="s">
        <v>55</v>
      </c>
      <c r="C1390" t="e">
        <f t="shared" si="0"/>
        <v>#VALUE!</v>
      </c>
      <c r="D1390" t="e">
        <f t="shared" si="1"/>
        <v>#VALUE!</v>
      </c>
      <c r="E1390" t="e">
        <f t="shared" si="2"/>
        <v>#VALUE!</v>
      </c>
      <c r="F1390" s="3">
        <f t="shared" si="3"/>
        <v>11</v>
      </c>
      <c r="G1390" s="3" t="e">
        <f t="shared" si="4"/>
        <v>#VALUE!</v>
      </c>
    </row>
    <row r="1391" ht="13.8" spans="1:7">
      <c r="A1391" s="1" t="s">
        <v>6</v>
      </c>
      <c r="B1391" s="2"/>
      <c r="C1391">
        <f t="shared" si="0"/>
        <v>0</v>
      </c>
      <c r="D1391">
        <f t="shared" si="1"/>
        <v>0</v>
      </c>
      <c r="E1391">
        <f t="shared" si="2"/>
        <v>0</v>
      </c>
      <c r="F1391" s="3">
        <f t="shared" si="3"/>
        <v>0</v>
      </c>
      <c r="G1391" s="3">
        <f t="shared" si="4"/>
        <v>0</v>
      </c>
    </row>
    <row r="1392" ht="39.6" spans="1:7">
      <c r="A1392" s="1" t="s">
        <v>3</v>
      </c>
      <c r="B1392" s="2" t="s">
        <v>55</v>
      </c>
      <c r="C1392" t="e">
        <f t="shared" si="0"/>
        <v>#VALUE!</v>
      </c>
      <c r="D1392" t="e">
        <f t="shared" si="1"/>
        <v>#VALUE!</v>
      </c>
      <c r="E1392" t="e">
        <f t="shared" si="2"/>
        <v>#VALUE!</v>
      </c>
      <c r="F1392" s="3">
        <f t="shared" si="3"/>
        <v>11</v>
      </c>
      <c r="G1392" s="3" t="e">
        <f t="shared" si="4"/>
        <v>#VALUE!</v>
      </c>
    </row>
    <row r="1393" ht="13.8" spans="1:7">
      <c r="A1393" s="1" t="s">
        <v>6</v>
      </c>
      <c r="B1393" s="2"/>
      <c r="C1393">
        <f t="shared" si="0"/>
        <v>0</v>
      </c>
      <c r="D1393">
        <f t="shared" si="1"/>
        <v>0</v>
      </c>
      <c r="E1393">
        <f t="shared" si="2"/>
        <v>0</v>
      </c>
      <c r="F1393" s="3">
        <f t="shared" si="3"/>
        <v>0</v>
      </c>
      <c r="G1393" s="3">
        <f t="shared" si="4"/>
        <v>0</v>
      </c>
    </row>
    <row r="1394" ht="13.8" spans="1:7">
      <c r="A1394" s="1" t="s">
        <v>6</v>
      </c>
      <c r="B1394" s="2"/>
      <c r="C1394">
        <f t="shared" si="0"/>
        <v>0</v>
      </c>
      <c r="D1394">
        <f t="shared" si="1"/>
        <v>0</v>
      </c>
      <c r="E1394">
        <f t="shared" si="2"/>
        <v>0</v>
      </c>
      <c r="F1394" s="3">
        <f t="shared" si="3"/>
        <v>0</v>
      </c>
      <c r="G1394" s="3">
        <f t="shared" si="4"/>
        <v>0</v>
      </c>
    </row>
    <row r="1395" ht="13.8" spans="1:7">
      <c r="A1395" s="1" t="s">
        <v>6</v>
      </c>
      <c r="B1395" s="2"/>
      <c r="C1395">
        <f t="shared" si="0"/>
        <v>0</v>
      </c>
      <c r="D1395">
        <f t="shared" si="1"/>
        <v>0</v>
      </c>
      <c r="E1395">
        <f t="shared" si="2"/>
        <v>0</v>
      </c>
      <c r="F1395" s="3">
        <f t="shared" si="3"/>
        <v>0</v>
      </c>
      <c r="G1395" s="3">
        <f t="shared" si="4"/>
        <v>0</v>
      </c>
    </row>
    <row r="1396" ht="52.8" spans="1:7">
      <c r="A1396" s="1" t="s">
        <v>3</v>
      </c>
      <c r="B1396" s="2" t="s">
        <v>101</v>
      </c>
      <c r="C1396" t="e">
        <f t="shared" si="0"/>
        <v>#VALUE!</v>
      </c>
      <c r="D1396">
        <f t="shared" si="1"/>
        <v>5</v>
      </c>
      <c r="E1396" t="e">
        <f t="shared" si="2"/>
        <v>#VALUE!</v>
      </c>
      <c r="F1396" s="3" t="e">
        <f t="shared" si="3"/>
        <v>#VALUE!</v>
      </c>
      <c r="G1396" s="3" t="e">
        <f t="shared" si="4"/>
        <v>#VALUE!</v>
      </c>
    </row>
    <row r="1397" ht="13.8" spans="1:7">
      <c r="A1397" s="1" t="s">
        <v>6</v>
      </c>
      <c r="B1397" s="2"/>
      <c r="C1397">
        <f t="shared" si="0"/>
        <v>0</v>
      </c>
      <c r="D1397">
        <f t="shared" si="1"/>
        <v>0</v>
      </c>
      <c r="E1397">
        <f t="shared" si="2"/>
        <v>0</v>
      </c>
      <c r="F1397" s="3">
        <f t="shared" si="3"/>
        <v>0</v>
      </c>
      <c r="G1397" s="3">
        <f t="shared" si="4"/>
        <v>0</v>
      </c>
    </row>
    <row r="1398" ht="13.8" spans="1:7">
      <c r="A1398" s="1" t="s">
        <v>3</v>
      </c>
      <c r="B1398" s="2" t="s">
        <v>508</v>
      </c>
      <c r="C1398" t="e">
        <f t="shared" si="0"/>
        <v>#VALUE!</v>
      </c>
      <c r="D1398" t="e">
        <f t="shared" si="1"/>
        <v>#VALUE!</v>
      </c>
      <c r="E1398" t="e">
        <f t="shared" si="2"/>
        <v>#VALUE!</v>
      </c>
      <c r="F1398" s="3" t="e">
        <f t="shared" si="3"/>
        <v>#VALUE!</v>
      </c>
      <c r="G1398" s="3" t="e">
        <f t="shared" si="4"/>
        <v>#VALUE!</v>
      </c>
    </row>
    <row r="1399" ht="13.8" spans="1:7">
      <c r="A1399" s="1" t="s">
        <v>6</v>
      </c>
      <c r="B1399" s="2"/>
      <c r="C1399">
        <f t="shared" si="0"/>
        <v>0</v>
      </c>
      <c r="D1399">
        <f t="shared" si="1"/>
        <v>0</v>
      </c>
      <c r="E1399">
        <f t="shared" si="2"/>
        <v>0</v>
      </c>
      <c r="F1399" s="3">
        <f t="shared" si="3"/>
        <v>0</v>
      </c>
      <c r="G1399" s="3">
        <f t="shared" si="4"/>
        <v>0</v>
      </c>
    </row>
    <row r="1400" ht="39.6" spans="1:7">
      <c r="A1400" s="1" t="s">
        <v>3</v>
      </c>
      <c r="B1400" s="2" t="s">
        <v>509</v>
      </c>
      <c r="C1400" t="e">
        <f t="shared" si="0"/>
        <v>#VALUE!</v>
      </c>
      <c r="D1400" t="e">
        <f t="shared" si="1"/>
        <v>#VALUE!</v>
      </c>
      <c r="E1400" t="e">
        <f t="shared" si="2"/>
        <v>#VALUE!</v>
      </c>
      <c r="F1400" s="3" t="e">
        <f t="shared" si="3"/>
        <v>#VALUE!</v>
      </c>
      <c r="G1400" s="3" t="e">
        <f t="shared" si="4"/>
        <v>#VALUE!</v>
      </c>
    </row>
    <row r="1401" ht="13.8" spans="1:7">
      <c r="A1401" s="1" t="s">
        <v>6</v>
      </c>
      <c r="B1401" s="2"/>
      <c r="C1401">
        <f t="shared" si="0"/>
        <v>0</v>
      </c>
      <c r="D1401">
        <f t="shared" si="1"/>
        <v>0</v>
      </c>
      <c r="E1401">
        <f t="shared" si="2"/>
        <v>0</v>
      </c>
      <c r="F1401" s="3">
        <f t="shared" si="3"/>
        <v>0</v>
      </c>
      <c r="G1401" s="3">
        <f t="shared" si="4"/>
        <v>0</v>
      </c>
    </row>
    <row r="1402" ht="13.8" spans="1:7">
      <c r="A1402" s="1" t="s">
        <v>3</v>
      </c>
      <c r="B1402" s="2" t="s">
        <v>510</v>
      </c>
      <c r="C1402" t="e">
        <f t="shared" si="0"/>
        <v>#VALUE!</v>
      </c>
      <c r="D1402" t="e">
        <f t="shared" si="1"/>
        <v>#VALUE!</v>
      </c>
      <c r="E1402" t="e">
        <f t="shared" si="2"/>
        <v>#VALUE!</v>
      </c>
      <c r="F1402" s="3" t="e">
        <f t="shared" si="3"/>
        <v>#VALUE!</v>
      </c>
      <c r="G1402" s="3" t="e">
        <f t="shared" si="4"/>
        <v>#VALUE!</v>
      </c>
    </row>
    <row r="1403" ht="13.8" spans="1:7">
      <c r="A1403" s="1" t="s">
        <v>6</v>
      </c>
      <c r="B1403" s="2"/>
      <c r="C1403">
        <f t="shared" si="0"/>
        <v>0</v>
      </c>
      <c r="D1403">
        <f t="shared" si="1"/>
        <v>0</v>
      </c>
      <c r="E1403">
        <f t="shared" si="2"/>
        <v>0</v>
      </c>
      <c r="F1403" s="3">
        <f t="shared" si="3"/>
        <v>0</v>
      </c>
      <c r="G1403" s="3">
        <f t="shared" si="4"/>
        <v>0</v>
      </c>
    </row>
    <row r="1404" ht="39.6" spans="1:7">
      <c r="A1404" s="1" t="s">
        <v>3</v>
      </c>
      <c r="B1404" s="2" t="s">
        <v>55</v>
      </c>
      <c r="C1404" t="e">
        <f t="shared" si="0"/>
        <v>#VALUE!</v>
      </c>
      <c r="D1404" t="e">
        <f t="shared" si="1"/>
        <v>#VALUE!</v>
      </c>
      <c r="E1404" t="e">
        <f t="shared" si="2"/>
        <v>#VALUE!</v>
      </c>
      <c r="F1404" s="3">
        <f t="shared" si="3"/>
        <v>11</v>
      </c>
      <c r="G1404" s="3" t="e">
        <f t="shared" si="4"/>
        <v>#VALUE!</v>
      </c>
    </row>
    <row r="1405" ht="13.8" spans="1:7">
      <c r="A1405" s="1" t="s">
        <v>6</v>
      </c>
      <c r="B1405" s="2"/>
      <c r="C1405">
        <f t="shared" si="0"/>
        <v>0</v>
      </c>
      <c r="D1405">
        <f t="shared" si="1"/>
        <v>0</v>
      </c>
      <c r="E1405">
        <f t="shared" si="2"/>
        <v>0</v>
      </c>
      <c r="F1405" s="3">
        <f t="shared" si="3"/>
        <v>0</v>
      </c>
      <c r="G1405" s="3">
        <f t="shared" si="4"/>
        <v>0</v>
      </c>
    </row>
    <row r="1406" ht="26.4" spans="1:7">
      <c r="A1406" s="1" t="s">
        <v>3</v>
      </c>
      <c r="B1406" s="2" t="s">
        <v>98</v>
      </c>
      <c r="C1406" t="e">
        <f t="shared" si="0"/>
        <v>#VALUE!</v>
      </c>
      <c r="D1406" t="e">
        <f t="shared" si="1"/>
        <v>#VALUE!</v>
      </c>
      <c r="E1406" t="e">
        <f t="shared" si="2"/>
        <v>#VALUE!</v>
      </c>
      <c r="F1406" s="3" t="e">
        <f t="shared" si="3"/>
        <v>#VALUE!</v>
      </c>
      <c r="G1406" s="3">
        <f t="shared" si="4"/>
        <v>1</v>
      </c>
    </row>
    <row r="1407" ht="13.8" spans="1:7">
      <c r="A1407" s="1" t="s">
        <v>6</v>
      </c>
      <c r="B1407" s="2"/>
      <c r="C1407">
        <f t="shared" si="0"/>
        <v>0</v>
      </c>
      <c r="D1407">
        <f t="shared" si="1"/>
        <v>0</v>
      </c>
      <c r="E1407">
        <f t="shared" si="2"/>
        <v>0</v>
      </c>
      <c r="F1407" s="3">
        <f t="shared" si="3"/>
        <v>0</v>
      </c>
      <c r="G1407" s="3">
        <f t="shared" si="4"/>
        <v>0</v>
      </c>
    </row>
    <row r="1408" ht="26.4" spans="1:7">
      <c r="A1408" s="1" t="s">
        <v>3</v>
      </c>
      <c r="B1408" s="2" t="s">
        <v>511</v>
      </c>
      <c r="C1408" t="e">
        <f t="shared" si="0"/>
        <v>#VALUE!</v>
      </c>
      <c r="D1408" t="e">
        <f t="shared" si="1"/>
        <v>#VALUE!</v>
      </c>
      <c r="E1408" t="e">
        <f t="shared" si="2"/>
        <v>#VALUE!</v>
      </c>
      <c r="F1408" s="3" t="e">
        <f t="shared" si="3"/>
        <v>#VALUE!</v>
      </c>
      <c r="G1408" s="3" t="e">
        <f t="shared" si="4"/>
        <v>#VALUE!</v>
      </c>
    </row>
    <row r="1409" ht="13.8" spans="1:7">
      <c r="A1409" s="1" t="s">
        <v>6</v>
      </c>
      <c r="B1409" s="2"/>
      <c r="C1409">
        <f t="shared" si="0"/>
        <v>0</v>
      </c>
      <c r="D1409">
        <f t="shared" si="1"/>
        <v>0</v>
      </c>
      <c r="E1409">
        <f t="shared" si="2"/>
        <v>0</v>
      </c>
      <c r="F1409" s="3">
        <f t="shared" si="3"/>
        <v>0</v>
      </c>
      <c r="G1409" s="3">
        <f t="shared" si="4"/>
        <v>0</v>
      </c>
    </row>
    <row r="1410" ht="13.8" spans="1:7">
      <c r="A1410" s="1" t="s">
        <v>6</v>
      </c>
      <c r="B1410" s="2"/>
      <c r="C1410">
        <f t="shared" si="0"/>
        <v>0</v>
      </c>
      <c r="D1410">
        <f t="shared" si="1"/>
        <v>0</v>
      </c>
      <c r="E1410">
        <f t="shared" si="2"/>
        <v>0</v>
      </c>
      <c r="F1410" s="3">
        <f t="shared" si="3"/>
        <v>0</v>
      </c>
      <c r="G1410" s="3">
        <f t="shared" si="4"/>
        <v>0</v>
      </c>
    </row>
    <row r="1411" ht="13.8" spans="1:7">
      <c r="A1411" s="1" t="s">
        <v>6</v>
      </c>
      <c r="B1411" s="2"/>
      <c r="C1411">
        <f t="shared" si="0"/>
        <v>0</v>
      </c>
      <c r="D1411">
        <f t="shared" si="1"/>
        <v>0</v>
      </c>
      <c r="E1411">
        <f t="shared" si="2"/>
        <v>0</v>
      </c>
      <c r="F1411" s="3">
        <f t="shared" si="3"/>
        <v>0</v>
      </c>
      <c r="G1411" s="3">
        <f t="shared" si="4"/>
        <v>0</v>
      </c>
    </row>
    <row r="1412" ht="52.8" spans="1:7">
      <c r="A1412" s="1" t="s">
        <v>3</v>
      </c>
      <c r="B1412" s="2" t="s">
        <v>318</v>
      </c>
      <c r="C1412" t="e">
        <f t="shared" si="0"/>
        <v>#VALUE!</v>
      </c>
      <c r="D1412" t="e">
        <f t="shared" si="1"/>
        <v>#VALUE!</v>
      </c>
      <c r="E1412" t="e">
        <f t="shared" si="2"/>
        <v>#VALUE!</v>
      </c>
      <c r="F1412" s="3" t="e">
        <f t="shared" si="3"/>
        <v>#VALUE!</v>
      </c>
      <c r="G1412" s="3" t="e">
        <f t="shared" si="4"/>
        <v>#VALUE!</v>
      </c>
    </row>
    <row r="1413" ht="13.8" spans="1:7">
      <c r="A1413" s="1" t="s">
        <v>6</v>
      </c>
      <c r="B1413" s="2"/>
      <c r="C1413">
        <f t="shared" si="0"/>
        <v>0</v>
      </c>
      <c r="D1413">
        <f t="shared" si="1"/>
        <v>0</v>
      </c>
      <c r="E1413">
        <f t="shared" si="2"/>
        <v>0</v>
      </c>
      <c r="F1413" s="3">
        <f t="shared" si="3"/>
        <v>0</v>
      </c>
      <c r="G1413" s="3">
        <f t="shared" si="4"/>
        <v>0</v>
      </c>
    </row>
    <row r="1414" ht="39.6" spans="1:7">
      <c r="A1414" s="1" t="s">
        <v>3</v>
      </c>
      <c r="B1414" s="2" t="s">
        <v>55</v>
      </c>
      <c r="C1414" t="e">
        <f t="shared" si="0"/>
        <v>#VALUE!</v>
      </c>
      <c r="D1414" t="e">
        <f t="shared" si="1"/>
        <v>#VALUE!</v>
      </c>
      <c r="E1414" t="e">
        <f t="shared" si="2"/>
        <v>#VALUE!</v>
      </c>
      <c r="F1414" s="3">
        <f t="shared" si="3"/>
        <v>11</v>
      </c>
      <c r="G1414" s="3" t="e">
        <f t="shared" si="4"/>
        <v>#VALUE!</v>
      </c>
    </row>
    <row r="1415" ht="13.8" spans="1:7">
      <c r="A1415" s="1" t="s">
        <v>6</v>
      </c>
      <c r="B1415" s="2"/>
      <c r="C1415">
        <f t="shared" si="0"/>
        <v>0</v>
      </c>
      <c r="D1415">
        <f t="shared" si="1"/>
        <v>0</v>
      </c>
      <c r="E1415">
        <f t="shared" si="2"/>
        <v>0</v>
      </c>
      <c r="F1415" s="3">
        <f t="shared" si="3"/>
        <v>0</v>
      </c>
      <c r="G1415" s="3">
        <f t="shared" si="4"/>
        <v>0</v>
      </c>
    </row>
    <row r="1416" ht="26.4" spans="1:7">
      <c r="A1416" s="1" t="s">
        <v>3</v>
      </c>
      <c r="B1416" s="2" t="s">
        <v>512</v>
      </c>
      <c r="C1416" t="e">
        <f t="shared" si="0"/>
        <v>#VALUE!</v>
      </c>
      <c r="D1416" t="e">
        <f t="shared" si="1"/>
        <v>#VALUE!</v>
      </c>
      <c r="E1416" t="e">
        <f t="shared" si="2"/>
        <v>#VALUE!</v>
      </c>
      <c r="F1416" s="3" t="e">
        <f t="shared" si="3"/>
        <v>#VALUE!</v>
      </c>
      <c r="G1416" s="3" t="e">
        <f t="shared" si="4"/>
        <v>#VALUE!</v>
      </c>
    </row>
    <row r="1417" ht="13.8" spans="1:7">
      <c r="A1417" s="1" t="s">
        <v>6</v>
      </c>
      <c r="B1417" s="2"/>
      <c r="C1417">
        <f t="shared" si="0"/>
        <v>0</v>
      </c>
      <c r="D1417">
        <f t="shared" si="1"/>
        <v>0</v>
      </c>
      <c r="E1417">
        <f t="shared" si="2"/>
        <v>0</v>
      </c>
      <c r="F1417" s="3">
        <f t="shared" si="3"/>
        <v>0</v>
      </c>
      <c r="G1417" s="3">
        <f t="shared" si="4"/>
        <v>0</v>
      </c>
    </row>
    <row r="1418" ht="79.2" spans="1:7">
      <c r="A1418" s="1" t="s">
        <v>3</v>
      </c>
      <c r="B1418" s="2" t="s">
        <v>513</v>
      </c>
      <c r="C1418" t="e">
        <f t="shared" si="0"/>
        <v>#VALUE!</v>
      </c>
      <c r="D1418" t="e">
        <f t="shared" si="1"/>
        <v>#VALUE!</v>
      </c>
      <c r="E1418" t="e">
        <f t="shared" si="2"/>
        <v>#VALUE!</v>
      </c>
      <c r="F1418" s="3" t="e">
        <f t="shared" si="3"/>
        <v>#VALUE!</v>
      </c>
      <c r="G1418" s="3" t="e">
        <f t="shared" si="4"/>
        <v>#VALUE!</v>
      </c>
    </row>
    <row r="1419" ht="13.8" spans="1:7">
      <c r="A1419" s="1" t="s">
        <v>6</v>
      </c>
      <c r="B1419" s="2"/>
      <c r="C1419">
        <f t="shared" si="0"/>
        <v>0</v>
      </c>
      <c r="D1419">
        <f t="shared" si="1"/>
        <v>0</v>
      </c>
      <c r="E1419">
        <f t="shared" si="2"/>
        <v>0</v>
      </c>
      <c r="F1419" s="3">
        <f t="shared" si="3"/>
        <v>0</v>
      </c>
      <c r="G1419" s="3">
        <f t="shared" si="4"/>
        <v>0</v>
      </c>
    </row>
    <row r="1420" ht="13.8" spans="1:7">
      <c r="A1420" s="1" t="s">
        <v>3</v>
      </c>
      <c r="B1420" s="2" t="s">
        <v>514</v>
      </c>
      <c r="C1420" t="e">
        <f t="shared" si="0"/>
        <v>#VALUE!</v>
      </c>
      <c r="D1420" t="e">
        <f t="shared" si="1"/>
        <v>#VALUE!</v>
      </c>
      <c r="E1420" t="e">
        <f t="shared" si="2"/>
        <v>#VALUE!</v>
      </c>
      <c r="F1420" s="3" t="e">
        <f t="shared" si="3"/>
        <v>#VALUE!</v>
      </c>
      <c r="G1420" s="3" t="e">
        <f t="shared" si="4"/>
        <v>#VALUE!</v>
      </c>
    </row>
    <row r="1421" ht="13.8" spans="1:7">
      <c r="A1421" s="1" t="s">
        <v>6</v>
      </c>
      <c r="B1421" s="2"/>
      <c r="C1421">
        <f t="shared" si="0"/>
        <v>0</v>
      </c>
      <c r="D1421">
        <f t="shared" si="1"/>
        <v>0</v>
      </c>
      <c r="E1421">
        <f t="shared" si="2"/>
        <v>0</v>
      </c>
      <c r="F1421" s="3">
        <f t="shared" si="3"/>
        <v>0</v>
      </c>
      <c r="G1421" s="3">
        <f t="shared" si="4"/>
        <v>0</v>
      </c>
    </row>
    <row r="1422" ht="26.4" spans="1:7">
      <c r="A1422" s="1" t="s">
        <v>3</v>
      </c>
      <c r="B1422" s="2" t="s">
        <v>165</v>
      </c>
      <c r="C1422" t="e">
        <f t="shared" si="0"/>
        <v>#VALUE!</v>
      </c>
      <c r="D1422" t="e">
        <f t="shared" si="1"/>
        <v>#VALUE!</v>
      </c>
      <c r="E1422" t="e">
        <f t="shared" si="2"/>
        <v>#VALUE!</v>
      </c>
      <c r="F1422" s="3" t="e">
        <f t="shared" si="3"/>
        <v>#VALUE!</v>
      </c>
      <c r="G1422" s="3" t="e">
        <f t="shared" si="4"/>
        <v>#VALUE!</v>
      </c>
    </row>
    <row r="1423" ht="13.8" spans="1:7">
      <c r="A1423" s="1" t="s">
        <v>6</v>
      </c>
      <c r="B1423" s="2"/>
      <c r="C1423">
        <f t="shared" si="0"/>
        <v>0</v>
      </c>
      <c r="D1423">
        <f t="shared" si="1"/>
        <v>0</v>
      </c>
      <c r="E1423">
        <f t="shared" si="2"/>
        <v>0</v>
      </c>
      <c r="F1423" s="3">
        <f t="shared" si="3"/>
        <v>0</v>
      </c>
      <c r="G1423" s="3">
        <f t="shared" si="4"/>
        <v>0</v>
      </c>
    </row>
    <row r="1424" ht="52.8" spans="1:7">
      <c r="A1424" s="1" t="s">
        <v>3</v>
      </c>
      <c r="B1424" s="2" t="s">
        <v>515</v>
      </c>
      <c r="C1424" t="e">
        <f t="shared" si="0"/>
        <v>#VALUE!</v>
      </c>
      <c r="D1424" t="e">
        <f t="shared" si="1"/>
        <v>#VALUE!</v>
      </c>
      <c r="E1424" t="e">
        <f t="shared" si="2"/>
        <v>#VALUE!</v>
      </c>
      <c r="F1424" s="3" t="e">
        <f t="shared" si="3"/>
        <v>#VALUE!</v>
      </c>
      <c r="G1424" s="3" t="e">
        <f t="shared" si="4"/>
        <v>#VALUE!</v>
      </c>
    </row>
    <row r="1425" ht="13.8" spans="1:7">
      <c r="A1425" s="1" t="s">
        <v>6</v>
      </c>
      <c r="B1425" s="2"/>
      <c r="C1425">
        <f t="shared" si="0"/>
        <v>0</v>
      </c>
      <c r="D1425">
        <f t="shared" si="1"/>
        <v>0</v>
      </c>
      <c r="E1425">
        <f t="shared" si="2"/>
        <v>0</v>
      </c>
      <c r="F1425" s="3">
        <f t="shared" si="3"/>
        <v>0</v>
      </c>
      <c r="G1425" s="3">
        <f t="shared" si="4"/>
        <v>0</v>
      </c>
    </row>
    <row r="1426" ht="39.6" spans="1:7">
      <c r="A1426" s="1" t="s">
        <v>3</v>
      </c>
      <c r="B1426" s="2" t="s">
        <v>516</v>
      </c>
      <c r="C1426" t="e">
        <f t="shared" si="0"/>
        <v>#VALUE!</v>
      </c>
      <c r="D1426" t="e">
        <f t="shared" si="1"/>
        <v>#VALUE!</v>
      </c>
      <c r="E1426" t="e">
        <f t="shared" si="2"/>
        <v>#VALUE!</v>
      </c>
      <c r="F1426" s="3" t="e">
        <f t="shared" si="3"/>
        <v>#VALUE!</v>
      </c>
      <c r="G1426" s="3" t="e">
        <f t="shared" si="4"/>
        <v>#VALUE!</v>
      </c>
    </row>
    <row r="1427" ht="13.8" spans="1:7">
      <c r="A1427" s="1" t="s">
        <v>6</v>
      </c>
      <c r="B1427" s="2"/>
      <c r="C1427">
        <f t="shared" si="0"/>
        <v>0</v>
      </c>
      <c r="D1427">
        <f t="shared" si="1"/>
        <v>0</v>
      </c>
      <c r="E1427">
        <f t="shared" si="2"/>
        <v>0</v>
      </c>
      <c r="F1427" s="3">
        <f t="shared" si="3"/>
        <v>0</v>
      </c>
      <c r="G1427" s="3">
        <f t="shared" si="4"/>
        <v>0</v>
      </c>
    </row>
    <row r="1428" ht="26.4" spans="1:7">
      <c r="A1428" s="1" t="s">
        <v>3</v>
      </c>
      <c r="B1428" s="2" t="s">
        <v>195</v>
      </c>
      <c r="C1428" t="e">
        <f t="shared" si="0"/>
        <v>#VALUE!</v>
      </c>
      <c r="D1428" t="e">
        <f t="shared" si="1"/>
        <v>#VALUE!</v>
      </c>
      <c r="E1428" t="e">
        <f t="shared" si="2"/>
        <v>#VALUE!</v>
      </c>
      <c r="F1428" s="3">
        <f t="shared" si="3"/>
        <v>1</v>
      </c>
      <c r="G1428" s="3" t="e">
        <f t="shared" si="4"/>
        <v>#VALUE!</v>
      </c>
    </row>
    <row r="1429" ht="13.8" spans="1:7">
      <c r="A1429" s="1" t="s">
        <v>6</v>
      </c>
      <c r="B1429" s="2"/>
      <c r="C1429">
        <f t="shared" si="0"/>
        <v>0</v>
      </c>
      <c r="D1429">
        <f t="shared" si="1"/>
        <v>0</v>
      </c>
      <c r="E1429">
        <f t="shared" si="2"/>
        <v>0</v>
      </c>
      <c r="F1429" s="3">
        <f t="shared" si="3"/>
        <v>0</v>
      </c>
      <c r="G1429" s="3">
        <f t="shared" si="4"/>
        <v>0</v>
      </c>
    </row>
    <row r="1430" ht="52.8" spans="1:7">
      <c r="A1430" s="1" t="s">
        <v>3</v>
      </c>
      <c r="B1430" s="2" t="s">
        <v>517</v>
      </c>
      <c r="C1430" t="e">
        <f t="shared" si="0"/>
        <v>#VALUE!</v>
      </c>
      <c r="D1430" t="e">
        <f t="shared" si="1"/>
        <v>#VALUE!</v>
      </c>
      <c r="E1430" t="e">
        <f t="shared" si="2"/>
        <v>#VALUE!</v>
      </c>
      <c r="F1430" s="3" t="e">
        <f t="shared" si="3"/>
        <v>#VALUE!</v>
      </c>
      <c r="G1430" s="3" t="e">
        <f t="shared" si="4"/>
        <v>#VALUE!</v>
      </c>
    </row>
    <row r="1431" ht="13.8" spans="1:7">
      <c r="A1431" s="1" t="s">
        <v>6</v>
      </c>
      <c r="B1431" s="2"/>
      <c r="C1431">
        <f t="shared" si="0"/>
        <v>0</v>
      </c>
      <c r="D1431">
        <f t="shared" si="1"/>
        <v>0</v>
      </c>
      <c r="E1431">
        <f t="shared" si="2"/>
        <v>0</v>
      </c>
      <c r="F1431" s="3">
        <f t="shared" si="3"/>
        <v>0</v>
      </c>
      <c r="G1431" s="3">
        <f t="shared" si="4"/>
        <v>0</v>
      </c>
    </row>
    <row r="1432" ht="39.6" spans="1:7">
      <c r="A1432" s="1" t="s">
        <v>3</v>
      </c>
      <c r="B1432" s="2" t="s">
        <v>55</v>
      </c>
      <c r="C1432" t="e">
        <f t="shared" si="0"/>
        <v>#VALUE!</v>
      </c>
      <c r="D1432" t="e">
        <f t="shared" si="1"/>
        <v>#VALUE!</v>
      </c>
      <c r="E1432" t="e">
        <f t="shared" si="2"/>
        <v>#VALUE!</v>
      </c>
      <c r="F1432" s="3">
        <f t="shared" si="3"/>
        <v>11</v>
      </c>
      <c r="G1432" s="3" t="e">
        <f t="shared" si="4"/>
        <v>#VALUE!</v>
      </c>
    </row>
    <row r="1433" ht="13.8" spans="1:7">
      <c r="A1433" s="1" t="s">
        <v>6</v>
      </c>
      <c r="B1433" s="2"/>
      <c r="C1433">
        <f t="shared" si="0"/>
        <v>0</v>
      </c>
      <c r="D1433">
        <f t="shared" si="1"/>
        <v>0</v>
      </c>
      <c r="E1433">
        <f t="shared" si="2"/>
        <v>0</v>
      </c>
      <c r="F1433" s="3">
        <f t="shared" si="3"/>
        <v>0</v>
      </c>
      <c r="G1433" s="3">
        <f t="shared" si="4"/>
        <v>0</v>
      </c>
    </row>
    <row r="1434" ht="39.6" spans="1:7">
      <c r="A1434" s="1" t="s">
        <v>3</v>
      </c>
      <c r="B1434" s="2" t="s">
        <v>518</v>
      </c>
      <c r="C1434" t="e">
        <f t="shared" si="0"/>
        <v>#VALUE!</v>
      </c>
      <c r="D1434" t="e">
        <f t="shared" si="1"/>
        <v>#VALUE!</v>
      </c>
      <c r="E1434" t="e">
        <f t="shared" si="2"/>
        <v>#VALUE!</v>
      </c>
      <c r="F1434" s="3" t="e">
        <f t="shared" si="3"/>
        <v>#VALUE!</v>
      </c>
      <c r="G1434" s="3" t="e">
        <f t="shared" si="4"/>
        <v>#VALUE!</v>
      </c>
    </row>
    <row r="1435" ht="13.8" spans="1:7">
      <c r="A1435" s="1" t="s">
        <v>6</v>
      </c>
      <c r="B1435" s="2"/>
      <c r="C1435">
        <f t="shared" si="0"/>
        <v>0</v>
      </c>
      <c r="D1435">
        <f t="shared" si="1"/>
        <v>0</v>
      </c>
      <c r="E1435">
        <f t="shared" si="2"/>
        <v>0</v>
      </c>
      <c r="F1435" s="3">
        <f t="shared" si="3"/>
        <v>0</v>
      </c>
      <c r="G1435" s="3">
        <f t="shared" si="4"/>
        <v>0</v>
      </c>
    </row>
    <row r="1436" ht="39.6" spans="1:7">
      <c r="A1436" s="1" t="s">
        <v>3</v>
      </c>
      <c r="B1436" s="2" t="s">
        <v>519</v>
      </c>
      <c r="C1436" t="e">
        <f t="shared" si="0"/>
        <v>#VALUE!</v>
      </c>
      <c r="D1436" t="e">
        <f t="shared" si="1"/>
        <v>#VALUE!</v>
      </c>
      <c r="E1436" t="e">
        <f t="shared" si="2"/>
        <v>#VALUE!</v>
      </c>
      <c r="F1436" s="3" t="e">
        <f t="shared" si="3"/>
        <v>#VALUE!</v>
      </c>
      <c r="G1436" s="3" t="e">
        <f t="shared" si="4"/>
        <v>#VALUE!</v>
      </c>
    </row>
    <row r="1437" ht="13.8" spans="1:7">
      <c r="A1437" s="1" t="s">
        <v>6</v>
      </c>
      <c r="B1437" s="2"/>
      <c r="C1437">
        <f t="shared" si="0"/>
        <v>0</v>
      </c>
      <c r="D1437">
        <f t="shared" si="1"/>
        <v>0</v>
      </c>
      <c r="E1437">
        <f t="shared" si="2"/>
        <v>0</v>
      </c>
      <c r="F1437" s="3">
        <f t="shared" si="3"/>
        <v>0</v>
      </c>
      <c r="G1437" s="3">
        <f t="shared" si="4"/>
        <v>0</v>
      </c>
    </row>
    <row r="1438" ht="39.6" spans="1:7">
      <c r="A1438" s="1" t="s">
        <v>3</v>
      </c>
      <c r="B1438" s="2" t="s">
        <v>55</v>
      </c>
      <c r="C1438" t="e">
        <f t="shared" si="0"/>
        <v>#VALUE!</v>
      </c>
      <c r="D1438" t="e">
        <f t="shared" si="1"/>
        <v>#VALUE!</v>
      </c>
      <c r="E1438" t="e">
        <f t="shared" si="2"/>
        <v>#VALUE!</v>
      </c>
      <c r="F1438" s="3">
        <f t="shared" si="3"/>
        <v>11</v>
      </c>
      <c r="G1438" s="3" t="e">
        <f t="shared" si="4"/>
        <v>#VALUE!</v>
      </c>
    </row>
    <row r="1439" ht="13.8" spans="1:7">
      <c r="A1439" s="1" t="s">
        <v>6</v>
      </c>
      <c r="B1439" s="2"/>
      <c r="C1439">
        <f t="shared" si="0"/>
        <v>0</v>
      </c>
      <c r="D1439">
        <f t="shared" si="1"/>
        <v>0</v>
      </c>
      <c r="E1439">
        <f t="shared" si="2"/>
        <v>0</v>
      </c>
      <c r="F1439" s="3">
        <f t="shared" si="3"/>
        <v>0</v>
      </c>
      <c r="G1439" s="3">
        <f t="shared" si="4"/>
        <v>0</v>
      </c>
    </row>
    <row r="1440" ht="39.6" spans="1:7">
      <c r="A1440" s="1" t="s">
        <v>3</v>
      </c>
      <c r="B1440" s="2" t="s">
        <v>520</v>
      </c>
      <c r="C1440" t="e">
        <f t="shared" si="0"/>
        <v>#VALUE!</v>
      </c>
      <c r="D1440" t="e">
        <f t="shared" si="1"/>
        <v>#VALUE!</v>
      </c>
      <c r="E1440" t="e">
        <f t="shared" si="2"/>
        <v>#VALUE!</v>
      </c>
      <c r="F1440" s="3" t="e">
        <f t="shared" si="3"/>
        <v>#VALUE!</v>
      </c>
      <c r="G1440" s="3" t="e">
        <f t="shared" si="4"/>
        <v>#VALUE!</v>
      </c>
    </row>
    <row r="1441" ht="13.8" spans="1:7">
      <c r="A1441" s="1" t="s">
        <v>6</v>
      </c>
      <c r="B1441" s="2"/>
      <c r="C1441">
        <f t="shared" si="0"/>
        <v>0</v>
      </c>
      <c r="D1441">
        <f t="shared" si="1"/>
        <v>0</v>
      </c>
      <c r="E1441">
        <f t="shared" si="2"/>
        <v>0</v>
      </c>
      <c r="F1441" s="3">
        <f t="shared" si="3"/>
        <v>0</v>
      </c>
      <c r="G1441" s="3">
        <f t="shared" si="4"/>
        <v>0</v>
      </c>
    </row>
    <row r="1442" ht="26.4" spans="1:7">
      <c r="A1442" s="1" t="s">
        <v>3</v>
      </c>
      <c r="B1442" s="2" t="s">
        <v>521</v>
      </c>
      <c r="C1442" t="e">
        <f t="shared" si="0"/>
        <v>#VALUE!</v>
      </c>
      <c r="D1442" t="e">
        <f t="shared" si="1"/>
        <v>#VALUE!</v>
      </c>
      <c r="E1442">
        <f t="shared" si="2"/>
        <v>1</v>
      </c>
      <c r="F1442" s="3" t="e">
        <f t="shared" si="3"/>
        <v>#VALUE!</v>
      </c>
      <c r="G1442" s="3" t="e">
        <f t="shared" si="4"/>
        <v>#VALUE!</v>
      </c>
    </row>
    <row r="1443" ht="13.8" spans="1:7">
      <c r="A1443" s="1" t="s">
        <v>6</v>
      </c>
      <c r="B1443" s="2"/>
      <c r="C1443">
        <f t="shared" si="0"/>
        <v>0</v>
      </c>
      <c r="D1443">
        <f t="shared" si="1"/>
        <v>0</v>
      </c>
      <c r="E1443">
        <f t="shared" si="2"/>
        <v>0</v>
      </c>
      <c r="F1443" s="3">
        <f t="shared" si="3"/>
        <v>0</v>
      </c>
      <c r="G1443" s="3">
        <f t="shared" si="4"/>
        <v>0</v>
      </c>
    </row>
    <row r="1444" ht="39.6" spans="1:7">
      <c r="A1444" s="1" t="s">
        <v>3</v>
      </c>
      <c r="B1444" s="2" t="s">
        <v>55</v>
      </c>
      <c r="C1444" t="e">
        <f t="shared" si="0"/>
        <v>#VALUE!</v>
      </c>
      <c r="D1444" t="e">
        <f t="shared" si="1"/>
        <v>#VALUE!</v>
      </c>
      <c r="E1444" t="e">
        <f t="shared" si="2"/>
        <v>#VALUE!</v>
      </c>
      <c r="F1444" s="3">
        <f t="shared" si="3"/>
        <v>11</v>
      </c>
      <c r="G1444" s="3" t="e">
        <f t="shared" si="4"/>
        <v>#VALUE!</v>
      </c>
    </row>
    <row r="1445" ht="13.8" spans="1:7">
      <c r="A1445" s="1" t="s">
        <v>6</v>
      </c>
      <c r="B1445" s="2"/>
      <c r="C1445">
        <f t="shared" si="0"/>
        <v>0</v>
      </c>
      <c r="D1445">
        <f t="shared" si="1"/>
        <v>0</v>
      </c>
      <c r="E1445">
        <f t="shared" si="2"/>
        <v>0</v>
      </c>
      <c r="F1445" s="3">
        <f t="shared" si="3"/>
        <v>0</v>
      </c>
      <c r="G1445" s="3">
        <f t="shared" si="4"/>
        <v>0</v>
      </c>
    </row>
    <row r="1446" ht="26.4" spans="1:7">
      <c r="A1446" s="1" t="s">
        <v>3</v>
      </c>
      <c r="B1446" s="2" t="s">
        <v>522</v>
      </c>
      <c r="C1446" t="e">
        <f t="shared" si="0"/>
        <v>#VALUE!</v>
      </c>
      <c r="D1446" t="e">
        <f t="shared" si="1"/>
        <v>#VALUE!</v>
      </c>
      <c r="E1446">
        <f t="shared" si="2"/>
        <v>1</v>
      </c>
      <c r="F1446" s="3" t="e">
        <f t="shared" si="3"/>
        <v>#VALUE!</v>
      </c>
      <c r="G1446" s="3" t="e">
        <f t="shared" si="4"/>
        <v>#VALUE!</v>
      </c>
    </row>
    <row r="1447" ht="13.8" spans="1:7">
      <c r="A1447" s="1" t="s">
        <v>6</v>
      </c>
      <c r="B1447" s="2"/>
      <c r="C1447">
        <f t="shared" si="0"/>
        <v>0</v>
      </c>
      <c r="D1447">
        <f t="shared" si="1"/>
        <v>0</v>
      </c>
      <c r="E1447">
        <f t="shared" si="2"/>
        <v>0</v>
      </c>
      <c r="F1447" s="3">
        <f t="shared" si="3"/>
        <v>0</v>
      </c>
      <c r="G1447" s="3">
        <f t="shared" si="4"/>
        <v>0</v>
      </c>
    </row>
    <row r="1448" ht="39.6" spans="1:7">
      <c r="A1448" s="1" t="s">
        <v>3</v>
      </c>
      <c r="B1448" s="2" t="s">
        <v>523</v>
      </c>
      <c r="C1448" t="e">
        <f t="shared" si="0"/>
        <v>#VALUE!</v>
      </c>
      <c r="D1448" t="e">
        <f t="shared" si="1"/>
        <v>#VALUE!</v>
      </c>
      <c r="E1448" t="e">
        <f t="shared" si="2"/>
        <v>#VALUE!</v>
      </c>
      <c r="F1448" s="3" t="e">
        <f t="shared" si="3"/>
        <v>#VALUE!</v>
      </c>
      <c r="G1448" s="3" t="e">
        <f t="shared" si="4"/>
        <v>#VALUE!</v>
      </c>
    </row>
    <row r="1449" ht="13.8" spans="1:7">
      <c r="A1449" s="1" t="s">
        <v>6</v>
      </c>
      <c r="B1449" s="2"/>
      <c r="C1449">
        <f t="shared" si="0"/>
        <v>0</v>
      </c>
      <c r="D1449">
        <f t="shared" si="1"/>
        <v>0</v>
      </c>
      <c r="E1449">
        <f t="shared" si="2"/>
        <v>0</v>
      </c>
      <c r="F1449" s="3">
        <f t="shared" si="3"/>
        <v>0</v>
      </c>
      <c r="G1449" s="3">
        <f t="shared" si="4"/>
        <v>0</v>
      </c>
    </row>
    <row r="1450" ht="66" spans="1:7">
      <c r="A1450" s="1" t="s">
        <v>3</v>
      </c>
      <c r="B1450" s="2" t="s">
        <v>524</v>
      </c>
      <c r="C1450" t="e">
        <f t="shared" si="0"/>
        <v>#VALUE!</v>
      </c>
      <c r="D1450" t="e">
        <f t="shared" si="1"/>
        <v>#VALUE!</v>
      </c>
      <c r="E1450" t="e">
        <f t="shared" si="2"/>
        <v>#VALUE!</v>
      </c>
      <c r="F1450" s="3" t="e">
        <f t="shared" si="3"/>
        <v>#VALUE!</v>
      </c>
      <c r="G1450" s="3" t="e">
        <f t="shared" si="4"/>
        <v>#VALUE!</v>
      </c>
    </row>
    <row r="1451" ht="13.8" spans="1:7">
      <c r="A1451" s="1" t="s">
        <v>6</v>
      </c>
      <c r="B1451" s="2"/>
      <c r="C1451">
        <f t="shared" si="0"/>
        <v>0</v>
      </c>
      <c r="D1451">
        <f t="shared" si="1"/>
        <v>0</v>
      </c>
      <c r="E1451">
        <f t="shared" si="2"/>
        <v>0</v>
      </c>
      <c r="F1451" s="3">
        <f t="shared" si="3"/>
        <v>0</v>
      </c>
      <c r="G1451" s="3">
        <f t="shared" si="4"/>
        <v>0</v>
      </c>
    </row>
    <row r="1452" ht="39.6" spans="1:7">
      <c r="A1452" s="1" t="s">
        <v>3</v>
      </c>
      <c r="B1452" s="2" t="s">
        <v>55</v>
      </c>
      <c r="C1452" t="e">
        <f t="shared" si="0"/>
        <v>#VALUE!</v>
      </c>
      <c r="D1452" t="e">
        <f t="shared" si="1"/>
        <v>#VALUE!</v>
      </c>
      <c r="E1452" t="e">
        <f t="shared" si="2"/>
        <v>#VALUE!</v>
      </c>
      <c r="F1452" s="3">
        <f t="shared" si="3"/>
        <v>11</v>
      </c>
      <c r="G1452" s="3" t="e">
        <f t="shared" si="4"/>
        <v>#VALUE!</v>
      </c>
    </row>
    <row r="1453" ht="13.8" spans="1:7">
      <c r="A1453" s="1" t="s">
        <v>6</v>
      </c>
      <c r="B1453" s="2"/>
      <c r="C1453">
        <f t="shared" si="0"/>
        <v>0</v>
      </c>
      <c r="D1453">
        <f t="shared" si="1"/>
        <v>0</v>
      </c>
      <c r="E1453">
        <f t="shared" si="2"/>
        <v>0</v>
      </c>
      <c r="F1453" s="3">
        <f t="shared" si="3"/>
        <v>0</v>
      </c>
      <c r="G1453" s="3">
        <f t="shared" si="4"/>
        <v>0</v>
      </c>
    </row>
    <row r="1454" ht="52.8" spans="1:7">
      <c r="A1454" s="1" t="s">
        <v>3</v>
      </c>
      <c r="B1454" s="2" t="s">
        <v>525</v>
      </c>
      <c r="C1454" t="e">
        <f t="shared" si="0"/>
        <v>#VALUE!</v>
      </c>
      <c r="D1454" t="e">
        <f t="shared" si="1"/>
        <v>#VALUE!</v>
      </c>
      <c r="E1454" t="e">
        <f t="shared" si="2"/>
        <v>#VALUE!</v>
      </c>
      <c r="F1454" s="3" t="e">
        <f t="shared" si="3"/>
        <v>#VALUE!</v>
      </c>
      <c r="G1454" s="3" t="e">
        <f t="shared" si="4"/>
        <v>#VALUE!</v>
      </c>
    </row>
    <row r="1455" ht="13.8" spans="1:7">
      <c r="A1455" s="1" t="s">
        <v>6</v>
      </c>
      <c r="B1455" s="2"/>
      <c r="C1455">
        <f t="shared" si="0"/>
        <v>0</v>
      </c>
      <c r="D1455">
        <f t="shared" si="1"/>
        <v>0</v>
      </c>
      <c r="E1455">
        <f t="shared" si="2"/>
        <v>0</v>
      </c>
      <c r="F1455" s="3">
        <f t="shared" si="3"/>
        <v>0</v>
      </c>
      <c r="G1455" s="3">
        <f t="shared" si="4"/>
        <v>0</v>
      </c>
    </row>
    <row r="1456" ht="66" spans="1:7">
      <c r="A1456" s="1" t="s">
        <v>3</v>
      </c>
      <c r="B1456" s="2" t="s">
        <v>526</v>
      </c>
      <c r="C1456" t="e">
        <f t="shared" si="0"/>
        <v>#VALUE!</v>
      </c>
      <c r="D1456" t="e">
        <f t="shared" si="1"/>
        <v>#VALUE!</v>
      </c>
      <c r="E1456" t="e">
        <f t="shared" si="2"/>
        <v>#VALUE!</v>
      </c>
      <c r="F1456" s="3" t="e">
        <f t="shared" si="3"/>
        <v>#VALUE!</v>
      </c>
      <c r="G1456" s="3" t="e">
        <f t="shared" si="4"/>
        <v>#VALUE!</v>
      </c>
    </row>
    <row r="1457" ht="13.8" spans="1:7">
      <c r="A1457" s="1" t="s">
        <v>6</v>
      </c>
      <c r="B1457" s="2"/>
      <c r="C1457">
        <f t="shared" si="0"/>
        <v>0</v>
      </c>
      <c r="D1457">
        <f t="shared" si="1"/>
        <v>0</v>
      </c>
      <c r="E1457">
        <f t="shared" si="2"/>
        <v>0</v>
      </c>
      <c r="F1457" s="3">
        <f t="shared" si="3"/>
        <v>0</v>
      </c>
      <c r="G1457" s="3">
        <f t="shared" si="4"/>
        <v>0</v>
      </c>
    </row>
    <row r="1458" ht="39.6" spans="1:7">
      <c r="A1458" s="1" t="s">
        <v>3</v>
      </c>
      <c r="B1458" s="2" t="s">
        <v>527</v>
      </c>
      <c r="C1458" t="e">
        <f t="shared" si="0"/>
        <v>#VALUE!</v>
      </c>
      <c r="D1458" t="e">
        <f t="shared" si="1"/>
        <v>#VALUE!</v>
      </c>
      <c r="E1458">
        <f t="shared" si="2"/>
        <v>1</v>
      </c>
      <c r="F1458" s="3" t="e">
        <f t="shared" si="3"/>
        <v>#VALUE!</v>
      </c>
      <c r="G1458" s="3" t="e">
        <f t="shared" si="4"/>
        <v>#VALUE!</v>
      </c>
    </row>
    <row r="1459" ht="13.8" spans="1:7">
      <c r="A1459" s="1" t="s">
        <v>6</v>
      </c>
      <c r="B1459" s="2"/>
      <c r="C1459">
        <f t="shared" si="0"/>
        <v>0</v>
      </c>
      <c r="D1459">
        <f t="shared" si="1"/>
        <v>0</v>
      </c>
      <c r="E1459">
        <f t="shared" si="2"/>
        <v>0</v>
      </c>
      <c r="F1459" s="3">
        <f t="shared" si="3"/>
        <v>0</v>
      </c>
      <c r="G1459" s="3">
        <f t="shared" si="4"/>
        <v>0</v>
      </c>
    </row>
    <row r="1460" ht="26.4" spans="1:7">
      <c r="A1460" s="1" t="s">
        <v>3</v>
      </c>
      <c r="B1460" s="2" t="s">
        <v>528</v>
      </c>
      <c r="C1460" t="e">
        <f t="shared" si="0"/>
        <v>#VALUE!</v>
      </c>
      <c r="D1460" t="e">
        <f t="shared" si="1"/>
        <v>#VALUE!</v>
      </c>
      <c r="E1460" t="e">
        <f t="shared" si="2"/>
        <v>#VALUE!</v>
      </c>
      <c r="F1460" s="3" t="e">
        <f t="shared" si="3"/>
        <v>#VALUE!</v>
      </c>
      <c r="G1460" s="3" t="e">
        <f t="shared" si="4"/>
        <v>#VALUE!</v>
      </c>
    </row>
    <row r="1461" ht="13.8" spans="1:7">
      <c r="A1461" s="1" t="s">
        <v>6</v>
      </c>
      <c r="B1461" s="2"/>
      <c r="C1461">
        <f t="shared" si="0"/>
        <v>0</v>
      </c>
      <c r="D1461">
        <f t="shared" si="1"/>
        <v>0</v>
      </c>
      <c r="E1461">
        <f t="shared" si="2"/>
        <v>0</v>
      </c>
      <c r="F1461" s="3">
        <f t="shared" si="3"/>
        <v>0</v>
      </c>
      <c r="G1461" s="3">
        <f t="shared" si="4"/>
        <v>0</v>
      </c>
    </row>
    <row r="1462" ht="39.6" spans="1:7">
      <c r="A1462" s="1" t="s">
        <v>3</v>
      </c>
      <c r="B1462" s="2" t="s">
        <v>529</v>
      </c>
      <c r="C1462" t="e">
        <f t="shared" si="0"/>
        <v>#VALUE!</v>
      </c>
      <c r="D1462" t="e">
        <f t="shared" si="1"/>
        <v>#VALUE!</v>
      </c>
      <c r="E1462" t="e">
        <f t="shared" si="2"/>
        <v>#VALUE!</v>
      </c>
      <c r="F1462" s="3" t="e">
        <f t="shared" si="3"/>
        <v>#VALUE!</v>
      </c>
      <c r="G1462" s="3" t="e">
        <f t="shared" si="4"/>
        <v>#VALUE!</v>
      </c>
    </row>
    <row r="1463" ht="13.8" spans="1:7">
      <c r="A1463" s="1" t="s">
        <v>6</v>
      </c>
      <c r="B1463" s="2"/>
      <c r="C1463">
        <f t="shared" si="0"/>
        <v>0</v>
      </c>
      <c r="D1463">
        <f t="shared" si="1"/>
        <v>0</v>
      </c>
      <c r="E1463">
        <f t="shared" si="2"/>
        <v>0</v>
      </c>
      <c r="F1463" s="3">
        <f t="shared" si="3"/>
        <v>0</v>
      </c>
      <c r="G1463" s="3">
        <f t="shared" si="4"/>
        <v>0</v>
      </c>
    </row>
    <row r="1464" ht="26.4" spans="1:7">
      <c r="A1464" s="1" t="s">
        <v>3</v>
      </c>
      <c r="B1464" s="2" t="s">
        <v>530</v>
      </c>
      <c r="C1464" t="e">
        <f t="shared" si="0"/>
        <v>#VALUE!</v>
      </c>
      <c r="D1464" t="e">
        <f t="shared" si="1"/>
        <v>#VALUE!</v>
      </c>
      <c r="E1464" t="e">
        <f t="shared" si="2"/>
        <v>#VALUE!</v>
      </c>
      <c r="F1464" s="3" t="e">
        <f t="shared" si="3"/>
        <v>#VALUE!</v>
      </c>
      <c r="G1464" s="3" t="e">
        <f t="shared" si="4"/>
        <v>#VALUE!</v>
      </c>
    </row>
    <row r="1465" ht="13.8" spans="1:7">
      <c r="A1465" s="1" t="s">
        <v>6</v>
      </c>
      <c r="B1465" s="2"/>
      <c r="C1465">
        <f t="shared" si="0"/>
        <v>0</v>
      </c>
      <c r="D1465">
        <f t="shared" si="1"/>
        <v>0</v>
      </c>
      <c r="E1465">
        <f t="shared" si="2"/>
        <v>0</v>
      </c>
      <c r="F1465" s="3">
        <f t="shared" si="3"/>
        <v>0</v>
      </c>
      <c r="G1465" s="3">
        <f t="shared" si="4"/>
        <v>0</v>
      </c>
    </row>
    <row r="1466" ht="39.6" spans="1:7">
      <c r="A1466" s="1" t="s">
        <v>3</v>
      </c>
      <c r="B1466" s="2" t="s">
        <v>55</v>
      </c>
      <c r="C1466" t="e">
        <f t="shared" si="0"/>
        <v>#VALUE!</v>
      </c>
      <c r="D1466" t="e">
        <f t="shared" si="1"/>
        <v>#VALUE!</v>
      </c>
      <c r="E1466" t="e">
        <f t="shared" si="2"/>
        <v>#VALUE!</v>
      </c>
      <c r="F1466" s="3">
        <f t="shared" si="3"/>
        <v>11</v>
      </c>
      <c r="G1466" s="3" t="e">
        <f t="shared" si="4"/>
        <v>#VALUE!</v>
      </c>
    </row>
    <row r="1467" ht="13.8" spans="1:7">
      <c r="A1467" s="1" t="s">
        <v>6</v>
      </c>
      <c r="B1467" s="2"/>
      <c r="C1467">
        <f t="shared" si="0"/>
        <v>0</v>
      </c>
      <c r="D1467">
        <f t="shared" si="1"/>
        <v>0</v>
      </c>
      <c r="E1467">
        <f t="shared" si="2"/>
        <v>0</v>
      </c>
      <c r="F1467" s="3">
        <f t="shared" si="3"/>
        <v>0</v>
      </c>
      <c r="G1467" s="3">
        <f t="shared" si="4"/>
        <v>0</v>
      </c>
    </row>
    <row r="1468" ht="13.8" spans="1:7">
      <c r="A1468" s="1" t="s">
        <v>3</v>
      </c>
      <c r="B1468" s="2" t="s">
        <v>531</v>
      </c>
      <c r="C1468" t="e">
        <f t="shared" si="0"/>
        <v>#VALUE!</v>
      </c>
      <c r="D1468" t="e">
        <f t="shared" si="1"/>
        <v>#VALUE!</v>
      </c>
      <c r="E1468" t="e">
        <f t="shared" si="2"/>
        <v>#VALUE!</v>
      </c>
      <c r="F1468" s="3" t="e">
        <f t="shared" si="3"/>
        <v>#VALUE!</v>
      </c>
      <c r="G1468" s="3" t="e">
        <f t="shared" si="4"/>
        <v>#VALUE!</v>
      </c>
    </row>
    <row r="1469" ht="13.8" spans="1:7">
      <c r="A1469" s="1" t="s">
        <v>6</v>
      </c>
      <c r="B1469" s="2"/>
      <c r="C1469">
        <f t="shared" si="0"/>
        <v>0</v>
      </c>
      <c r="D1469">
        <f t="shared" si="1"/>
        <v>0</v>
      </c>
      <c r="E1469">
        <f t="shared" si="2"/>
        <v>0</v>
      </c>
      <c r="F1469" s="3">
        <f t="shared" si="3"/>
        <v>0</v>
      </c>
      <c r="G1469" s="3">
        <f t="shared" si="4"/>
        <v>0</v>
      </c>
    </row>
    <row r="1470" ht="39.6" spans="1:7">
      <c r="A1470" s="1" t="s">
        <v>3</v>
      </c>
      <c r="B1470" s="2" t="s">
        <v>55</v>
      </c>
      <c r="C1470" t="e">
        <f t="shared" si="0"/>
        <v>#VALUE!</v>
      </c>
      <c r="D1470" t="e">
        <f t="shared" si="1"/>
        <v>#VALUE!</v>
      </c>
      <c r="E1470" t="e">
        <f t="shared" si="2"/>
        <v>#VALUE!</v>
      </c>
      <c r="F1470" s="3">
        <f t="shared" si="3"/>
        <v>11</v>
      </c>
      <c r="G1470" s="3" t="e">
        <f t="shared" si="4"/>
        <v>#VALUE!</v>
      </c>
    </row>
    <row r="1471" ht="13.8" spans="1:7">
      <c r="A1471" s="1" t="s">
        <v>6</v>
      </c>
      <c r="B1471" s="2"/>
      <c r="C1471">
        <f t="shared" si="0"/>
        <v>0</v>
      </c>
      <c r="D1471">
        <f t="shared" si="1"/>
        <v>0</v>
      </c>
      <c r="E1471">
        <f t="shared" si="2"/>
        <v>0</v>
      </c>
      <c r="F1471" s="3">
        <f t="shared" si="3"/>
        <v>0</v>
      </c>
      <c r="G1471" s="3">
        <f t="shared" si="4"/>
        <v>0</v>
      </c>
    </row>
    <row r="1472" ht="26.4" spans="1:7">
      <c r="A1472" s="1" t="s">
        <v>3</v>
      </c>
      <c r="B1472" s="2" t="s">
        <v>532</v>
      </c>
      <c r="C1472" t="e">
        <f t="shared" si="0"/>
        <v>#VALUE!</v>
      </c>
      <c r="D1472" t="e">
        <f t="shared" si="1"/>
        <v>#VALUE!</v>
      </c>
      <c r="E1472" t="e">
        <f t="shared" si="2"/>
        <v>#VALUE!</v>
      </c>
      <c r="F1472" s="3" t="e">
        <f t="shared" si="3"/>
        <v>#VALUE!</v>
      </c>
      <c r="G1472" s="3" t="e">
        <f t="shared" si="4"/>
        <v>#VALUE!</v>
      </c>
    </row>
    <row r="1473" ht="13.8" spans="1:7">
      <c r="A1473" s="1" t="s">
        <v>6</v>
      </c>
      <c r="B1473" s="2"/>
      <c r="C1473">
        <f t="shared" si="0"/>
        <v>0</v>
      </c>
      <c r="D1473">
        <f t="shared" si="1"/>
        <v>0</v>
      </c>
      <c r="E1473">
        <f t="shared" si="2"/>
        <v>0</v>
      </c>
      <c r="F1473" s="3">
        <f t="shared" si="3"/>
        <v>0</v>
      </c>
      <c r="G1473" s="3">
        <f t="shared" si="4"/>
        <v>0</v>
      </c>
    </row>
    <row r="1474" ht="13.8" spans="1:7">
      <c r="A1474" s="1" t="s">
        <v>6</v>
      </c>
      <c r="B1474" s="2"/>
      <c r="C1474">
        <f t="shared" si="0"/>
        <v>0</v>
      </c>
      <c r="D1474">
        <f t="shared" si="1"/>
        <v>0</v>
      </c>
      <c r="E1474">
        <f t="shared" si="2"/>
        <v>0</v>
      </c>
      <c r="F1474" s="3">
        <f t="shared" si="3"/>
        <v>0</v>
      </c>
      <c r="G1474" s="3">
        <f t="shared" si="4"/>
        <v>0</v>
      </c>
    </row>
    <row r="1475" ht="26.4" spans="1:7">
      <c r="A1475" s="1" t="s">
        <v>3</v>
      </c>
      <c r="B1475" s="2" t="s">
        <v>155</v>
      </c>
      <c r="C1475" t="e">
        <f t="shared" si="0"/>
        <v>#VALUE!</v>
      </c>
      <c r="D1475" t="e">
        <f t="shared" si="1"/>
        <v>#VALUE!</v>
      </c>
      <c r="E1475" t="e">
        <f t="shared" si="2"/>
        <v>#VALUE!</v>
      </c>
      <c r="F1475" s="3" t="e">
        <f t="shared" si="3"/>
        <v>#VALUE!</v>
      </c>
      <c r="G1475" s="3">
        <f t="shared" si="4"/>
        <v>7</v>
      </c>
    </row>
    <row r="1476" ht="13.8" spans="1:7">
      <c r="A1476" s="1" t="s">
        <v>6</v>
      </c>
      <c r="B1476" s="2"/>
      <c r="C1476">
        <f t="shared" si="0"/>
        <v>0</v>
      </c>
      <c r="D1476">
        <f t="shared" si="1"/>
        <v>0</v>
      </c>
      <c r="E1476">
        <f t="shared" si="2"/>
        <v>0</v>
      </c>
      <c r="F1476" s="3">
        <f t="shared" si="3"/>
        <v>0</v>
      </c>
      <c r="G1476" s="3">
        <f t="shared" si="4"/>
        <v>0</v>
      </c>
    </row>
    <row r="1477" ht="39.6" spans="1:7">
      <c r="A1477" s="1" t="s">
        <v>3</v>
      </c>
      <c r="B1477" s="2" t="s">
        <v>55</v>
      </c>
      <c r="C1477" t="e">
        <f t="shared" si="0"/>
        <v>#VALUE!</v>
      </c>
      <c r="D1477" t="e">
        <f t="shared" si="1"/>
        <v>#VALUE!</v>
      </c>
      <c r="E1477" t="e">
        <f t="shared" si="2"/>
        <v>#VALUE!</v>
      </c>
      <c r="F1477" s="3">
        <f t="shared" si="3"/>
        <v>11</v>
      </c>
      <c r="G1477" s="3" t="e">
        <f t="shared" si="4"/>
        <v>#VALUE!</v>
      </c>
    </row>
    <row r="1478" ht="13.8" spans="1:7">
      <c r="A1478" s="1" t="s">
        <v>6</v>
      </c>
      <c r="B1478" s="2"/>
      <c r="C1478">
        <f t="shared" si="0"/>
        <v>0</v>
      </c>
      <c r="D1478">
        <f t="shared" si="1"/>
        <v>0</v>
      </c>
      <c r="E1478">
        <f t="shared" si="2"/>
        <v>0</v>
      </c>
      <c r="F1478" s="3">
        <f t="shared" si="3"/>
        <v>0</v>
      </c>
      <c r="G1478" s="3">
        <f t="shared" si="4"/>
        <v>0</v>
      </c>
    </row>
    <row r="1479" ht="39.6" spans="1:7">
      <c r="A1479" s="1" t="s">
        <v>3</v>
      </c>
      <c r="B1479" s="2" t="s">
        <v>533</v>
      </c>
      <c r="C1479" t="e">
        <f t="shared" si="0"/>
        <v>#VALUE!</v>
      </c>
      <c r="D1479" t="e">
        <f t="shared" si="1"/>
        <v>#VALUE!</v>
      </c>
      <c r="E1479" t="e">
        <f t="shared" si="2"/>
        <v>#VALUE!</v>
      </c>
      <c r="F1479" s="3" t="e">
        <f t="shared" si="3"/>
        <v>#VALUE!</v>
      </c>
      <c r="G1479" s="3" t="e">
        <f t="shared" si="4"/>
        <v>#VALUE!</v>
      </c>
    </row>
    <row r="1480" ht="13.8" spans="1:7">
      <c r="A1480" s="1" t="s">
        <v>6</v>
      </c>
      <c r="B1480" s="2"/>
      <c r="C1480">
        <f t="shared" si="0"/>
        <v>0</v>
      </c>
      <c r="D1480">
        <f t="shared" si="1"/>
        <v>0</v>
      </c>
      <c r="E1480">
        <f t="shared" si="2"/>
        <v>0</v>
      </c>
      <c r="F1480" s="3">
        <f t="shared" si="3"/>
        <v>0</v>
      </c>
      <c r="G1480" s="3">
        <f t="shared" si="4"/>
        <v>0</v>
      </c>
    </row>
    <row r="1481" ht="39.6" spans="1:7">
      <c r="A1481" s="1" t="s">
        <v>3</v>
      </c>
      <c r="B1481" s="2" t="s">
        <v>534</v>
      </c>
      <c r="C1481" t="e">
        <f t="shared" si="0"/>
        <v>#VALUE!</v>
      </c>
      <c r="D1481" t="e">
        <f t="shared" si="1"/>
        <v>#VALUE!</v>
      </c>
      <c r="E1481" t="e">
        <f t="shared" si="2"/>
        <v>#VALUE!</v>
      </c>
      <c r="F1481" s="3" t="e">
        <f t="shared" si="3"/>
        <v>#VALUE!</v>
      </c>
      <c r="G1481" s="3" t="e">
        <f t="shared" si="4"/>
        <v>#VALUE!</v>
      </c>
    </row>
    <row r="1482" ht="13.8" spans="1:7">
      <c r="A1482" s="1" t="s">
        <v>6</v>
      </c>
      <c r="B1482" s="2"/>
      <c r="C1482">
        <f t="shared" si="0"/>
        <v>0</v>
      </c>
      <c r="D1482">
        <f t="shared" si="1"/>
        <v>0</v>
      </c>
      <c r="E1482">
        <f t="shared" si="2"/>
        <v>0</v>
      </c>
      <c r="F1482" s="3">
        <f t="shared" si="3"/>
        <v>0</v>
      </c>
      <c r="G1482" s="3">
        <f t="shared" si="4"/>
        <v>0</v>
      </c>
    </row>
    <row r="1483" ht="39.6" spans="1:7">
      <c r="A1483" s="1" t="s">
        <v>3</v>
      </c>
      <c r="B1483" s="2" t="s">
        <v>55</v>
      </c>
      <c r="C1483" t="e">
        <f t="shared" si="0"/>
        <v>#VALUE!</v>
      </c>
      <c r="D1483" t="e">
        <f t="shared" si="1"/>
        <v>#VALUE!</v>
      </c>
      <c r="E1483" t="e">
        <f t="shared" si="2"/>
        <v>#VALUE!</v>
      </c>
      <c r="F1483" s="3">
        <f t="shared" si="3"/>
        <v>11</v>
      </c>
      <c r="G1483" s="3" t="e">
        <f t="shared" si="4"/>
        <v>#VALUE!</v>
      </c>
    </row>
    <row r="1484" ht="13.8" spans="1:7">
      <c r="A1484" s="1" t="s">
        <v>6</v>
      </c>
      <c r="B1484" s="2"/>
      <c r="C1484">
        <f t="shared" si="0"/>
        <v>0</v>
      </c>
      <c r="D1484">
        <f t="shared" si="1"/>
        <v>0</v>
      </c>
      <c r="E1484">
        <f t="shared" si="2"/>
        <v>0</v>
      </c>
      <c r="F1484" s="3">
        <f t="shared" si="3"/>
        <v>0</v>
      </c>
      <c r="G1484" s="3">
        <f t="shared" si="4"/>
        <v>0</v>
      </c>
    </row>
    <row r="1485" ht="39.6" spans="1:7">
      <c r="A1485" s="1" t="s">
        <v>3</v>
      </c>
      <c r="B1485" s="2" t="s">
        <v>535</v>
      </c>
      <c r="C1485" t="e">
        <f t="shared" si="0"/>
        <v>#VALUE!</v>
      </c>
      <c r="D1485" t="e">
        <f t="shared" si="1"/>
        <v>#VALUE!</v>
      </c>
      <c r="E1485" t="e">
        <f t="shared" si="2"/>
        <v>#VALUE!</v>
      </c>
      <c r="F1485" s="3" t="e">
        <f t="shared" si="3"/>
        <v>#VALUE!</v>
      </c>
      <c r="G1485" s="3" t="e">
        <f t="shared" si="4"/>
        <v>#VALUE!</v>
      </c>
    </row>
    <row r="1486" ht="13.8" spans="1:7">
      <c r="A1486" s="1" t="s">
        <v>6</v>
      </c>
      <c r="B1486" s="2"/>
      <c r="C1486">
        <f t="shared" si="0"/>
        <v>0</v>
      </c>
      <c r="D1486">
        <f t="shared" si="1"/>
        <v>0</v>
      </c>
      <c r="E1486">
        <f t="shared" si="2"/>
        <v>0</v>
      </c>
      <c r="F1486" s="3">
        <f t="shared" si="3"/>
        <v>0</v>
      </c>
      <c r="G1486" s="3">
        <f t="shared" si="4"/>
        <v>0</v>
      </c>
    </row>
    <row r="1487" ht="39.6" spans="1:7">
      <c r="A1487" s="1" t="s">
        <v>3</v>
      </c>
      <c r="B1487" s="2" t="s">
        <v>536</v>
      </c>
      <c r="C1487" t="e">
        <f t="shared" si="0"/>
        <v>#VALUE!</v>
      </c>
      <c r="D1487" t="e">
        <f t="shared" si="1"/>
        <v>#VALUE!</v>
      </c>
      <c r="E1487" t="e">
        <f t="shared" si="2"/>
        <v>#VALUE!</v>
      </c>
      <c r="F1487" s="3" t="e">
        <f t="shared" si="3"/>
        <v>#VALUE!</v>
      </c>
      <c r="G1487" s="3" t="e">
        <f t="shared" si="4"/>
        <v>#VALUE!</v>
      </c>
    </row>
    <row r="1488" ht="13.8" spans="1:7">
      <c r="A1488" s="1" t="s">
        <v>6</v>
      </c>
      <c r="B1488" s="2"/>
      <c r="C1488">
        <f t="shared" si="0"/>
        <v>0</v>
      </c>
      <c r="D1488">
        <f t="shared" si="1"/>
        <v>0</v>
      </c>
      <c r="E1488">
        <f t="shared" si="2"/>
        <v>0</v>
      </c>
      <c r="F1488" s="3">
        <f t="shared" si="3"/>
        <v>0</v>
      </c>
      <c r="G1488" s="3">
        <f t="shared" si="4"/>
        <v>0</v>
      </c>
    </row>
    <row r="1489" ht="26.4" spans="1:7">
      <c r="A1489" s="1" t="s">
        <v>3</v>
      </c>
      <c r="B1489" s="2" t="s">
        <v>537</v>
      </c>
      <c r="C1489" t="e">
        <f t="shared" si="0"/>
        <v>#VALUE!</v>
      </c>
      <c r="D1489" t="e">
        <f t="shared" si="1"/>
        <v>#VALUE!</v>
      </c>
      <c r="E1489" t="e">
        <f t="shared" si="2"/>
        <v>#VALUE!</v>
      </c>
      <c r="F1489" s="3" t="e">
        <f t="shared" si="3"/>
        <v>#VALUE!</v>
      </c>
      <c r="G1489" s="3" t="e">
        <f t="shared" si="4"/>
        <v>#VALUE!</v>
      </c>
    </row>
    <row r="1490" ht="13.8" spans="1:7">
      <c r="A1490" s="1" t="s">
        <v>6</v>
      </c>
      <c r="B1490" s="2"/>
      <c r="C1490">
        <f t="shared" si="0"/>
        <v>0</v>
      </c>
      <c r="D1490">
        <f t="shared" si="1"/>
        <v>0</v>
      </c>
      <c r="E1490">
        <f t="shared" si="2"/>
        <v>0</v>
      </c>
      <c r="F1490" s="3">
        <f t="shared" si="3"/>
        <v>0</v>
      </c>
      <c r="G1490" s="3">
        <f t="shared" si="4"/>
        <v>0</v>
      </c>
    </row>
    <row r="1491" ht="39.6" spans="1:7">
      <c r="A1491" s="1" t="s">
        <v>3</v>
      </c>
      <c r="B1491" s="2" t="s">
        <v>538</v>
      </c>
      <c r="C1491" t="e">
        <f t="shared" si="0"/>
        <v>#VALUE!</v>
      </c>
      <c r="D1491" t="e">
        <f t="shared" si="1"/>
        <v>#VALUE!</v>
      </c>
      <c r="E1491" t="e">
        <f t="shared" si="2"/>
        <v>#VALUE!</v>
      </c>
      <c r="F1491" s="3" t="e">
        <f t="shared" si="3"/>
        <v>#VALUE!</v>
      </c>
      <c r="G1491" s="3" t="e">
        <f t="shared" si="4"/>
        <v>#VALUE!</v>
      </c>
    </row>
    <row r="1492" ht="13.8" spans="1:7">
      <c r="A1492" s="1" t="s">
        <v>6</v>
      </c>
      <c r="B1492" s="2"/>
      <c r="C1492">
        <f t="shared" si="0"/>
        <v>0</v>
      </c>
      <c r="D1492">
        <f t="shared" si="1"/>
        <v>0</v>
      </c>
      <c r="E1492">
        <f t="shared" si="2"/>
        <v>0</v>
      </c>
      <c r="F1492" s="3">
        <f t="shared" si="3"/>
        <v>0</v>
      </c>
      <c r="G1492" s="3">
        <f t="shared" si="4"/>
        <v>0</v>
      </c>
    </row>
    <row r="1493" ht="26.4" spans="1:7">
      <c r="A1493" s="1" t="s">
        <v>3</v>
      </c>
      <c r="B1493" s="2" t="s">
        <v>539</v>
      </c>
      <c r="C1493" t="e">
        <f t="shared" si="0"/>
        <v>#VALUE!</v>
      </c>
      <c r="D1493" t="e">
        <f t="shared" si="1"/>
        <v>#VALUE!</v>
      </c>
      <c r="E1493">
        <f t="shared" si="2"/>
        <v>1</v>
      </c>
      <c r="F1493" s="3" t="e">
        <f t="shared" si="3"/>
        <v>#VALUE!</v>
      </c>
      <c r="G1493" s="3" t="e">
        <f t="shared" si="4"/>
        <v>#VALUE!</v>
      </c>
    </row>
    <row r="1494" ht="13.8" spans="1:7">
      <c r="A1494" s="1" t="s">
        <v>6</v>
      </c>
      <c r="B1494" s="2"/>
      <c r="C1494">
        <f t="shared" si="0"/>
        <v>0</v>
      </c>
      <c r="D1494">
        <f t="shared" si="1"/>
        <v>0</v>
      </c>
      <c r="E1494">
        <f t="shared" si="2"/>
        <v>0</v>
      </c>
      <c r="F1494" s="3">
        <f t="shared" si="3"/>
        <v>0</v>
      </c>
      <c r="G1494" s="3">
        <f t="shared" si="4"/>
        <v>0</v>
      </c>
    </row>
    <row r="1495" ht="132" spans="1:7">
      <c r="A1495" s="1" t="s">
        <v>3</v>
      </c>
      <c r="B1495" s="2" t="s">
        <v>540</v>
      </c>
      <c r="C1495" t="e">
        <f t="shared" si="0"/>
        <v>#VALUE!</v>
      </c>
      <c r="D1495" t="e">
        <f t="shared" si="1"/>
        <v>#VALUE!</v>
      </c>
      <c r="E1495" t="e">
        <f t="shared" si="2"/>
        <v>#VALUE!</v>
      </c>
      <c r="F1495" s="3" t="e">
        <f t="shared" si="3"/>
        <v>#VALUE!</v>
      </c>
      <c r="G1495" s="3" t="e">
        <f t="shared" si="4"/>
        <v>#VALUE!</v>
      </c>
    </row>
    <row r="1496" ht="13.8" spans="1:7">
      <c r="A1496" s="1" t="s">
        <v>6</v>
      </c>
      <c r="B1496" s="2"/>
      <c r="C1496">
        <f t="shared" si="0"/>
        <v>0</v>
      </c>
      <c r="D1496">
        <f t="shared" si="1"/>
        <v>0</v>
      </c>
      <c r="E1496">
        <f t="shared" si="2"/>
        <v>0</v>
      </c>
      <c r="F1496" s="3">
        <f t="shared" si="3"/>
        <v>0</v>
      </c>
      <c r="G1496" s="3">
        <f t="shared" si="4"/>
        <v>0</v>
      </c>
    </row>
    <row r="1497" ht="26.4" spans="1:7">
      <c r="A1497" s="1" t="s">
        <v>3</v>
      </c>
      <c r="B1497" s="2" t="s">
        <v>70</v>
      </c>
      <c r="C1497" t="e">
        <f t="shared" si="0"/>
        <v>#VALUE!</v>
      </c>
      <c r="D1497" t="e">
        <f t="shared" si="1"/>
        <v>#VALUE!</v>
      </c>
      <c r="E1497" t="e">
        <f t="shared" si="2"/>
        <v>#VALUE!</v>
      </c>
      <c r="F1497" s="3" t="e">
        <f t="shared" si="3"/>
        <v>#VALUE!</v>
      </c>
      <c r="G1497" s="3" t="e">
        <f t="shared" si="4"/>
        <v>#VALUE!</v>
      </c>
    </row>
    <row r="1498" ht="13.8" spans="1:7">
      <c r="A1498" s="1" t="s">
        <v>6</v>
      </c>
      <c r="B1498" s="2"/>
      <c r="C1498">
        <f t="shared" si="0"/>
        <v>0</v>
      </c>
      <c r="D1498">
        <f t="shared" si="1"/>
        <v>0</v>
      </c>
      <c r="E1498">
        <f t="shared" si="2"/>
        <v>0</v>
      </c>
      <c r="F1498" s="3">
        <f t="shared" si="3"/>
        <v>0</v>
      </c>
      <c r="G1498" s="3">
        <f t="shared" si="4"/>
        <v>0</v>
      </c>
    </row>
    <row r="1499" ht="66" spans="1:7">
      <c r="A1499" s="1" t="s">
        <v>3</v>
      </c>
      <c r="B1499" s="2" t="s">
        <v>65</v>
      </c>
      <c r="C1499" t="e">
        <f t="shared" si="0"/>
        <v>#VALUE!</v>
      </c>
      <c r="D1499" t="e">
        <f t="shared" si="1"/>
        <v>#VALUE!</v>
      </c>
      <c r="E1499" t="e">
        <f t="shared" si="2"/>
        <v>#VALUE!</v>
      </c>
      <c r="F1499" s="3">
        <f t="shared" si="3"/>
        <v>11</v>
      </c>
      <c r="G1499" s="3">
        <f t="shared" si="4"/>
        <v>33</v>
      </c>
    </row>
    <row r="1500" ht="13.8" spans="1:7">
      <c r="A1500" s="1" t="s">
        <v>6</v>
      </c>
      <c r="B1500" s="2"/>
      <c r="C1500">
        <f t="shared" si="0"/>
        <v>0</v>
      </c>
      <c r="D1500">
        <f t="shared" si="1"/>
        <v>0</v>
      </c>
      <c r="E1500">
        <f t="shared" si="2"/>
        <v>0</v>
      </c>
      <c r="F1500" s="3">
        <f t="shared" si="3"/>
        <v>0</v>
      </c>
      <c r="G1500" s="3">
        <f t="shared" si="4"/>
        <v>0</v>
      </c>
    </row>
    <row r="1501" ht="39.6" spans="1:7">
      <c r="A1501" s="1" t="s">
        <v>3</v>
      </c>
      <c r="B1501" s="2" t="s">
        <v>541</v>
      </c>
      <c r="C1501" t="e">
        <f t="shared" si="0"/>
        <v>#VALUE!</v>
      </c>
      <c r="D1501" t="e">
        <f t="shared" si="1"/>
        <v>#VALUE!</v>
      </c>
      <c r="E1501" t="e">
        <f t="shared" si="2"/>
        <v>#VALUE!</v>
      </c>
      <c r="F1501" s="3" t="e">
        <f t="shared" si="3"/>
        <v>#VALUE!</v>
      </c>
      <c r="G1501" s="3" t="e">
        <f t="shared" si="4"/>
        <v>#VALUE!</v>
      </c>
    </row>
    <row r="1502" ht="13.8" spans="1:7">
      <c r="A1502" s="1" t="s">
        <v>6</v>
      </c>
      <c r="B1502" s="2"/>
      <c r="C1502">
        <f t="shared" si="0"/>
        <v>0</v>
      </c>
      <c r="D1502">
        <f t="shared" si="1"/>
        <v>0</v>
      </c>
      <c r="E1502">
        <f t="shared" si="2"/>
        <v>0</v>
      </c>
      <c r="F1502" s="3">
        <f t="shared" si="3"/>
        <v>0</v>
      </c>
      <c r="G1502" s="3">
        <f t="shared" si="4"/>
        <v>0</v>
      </c>
    </row>
    <row r="1503" ht="39.6" spans="1:7">
      <c r="A1503" s="1" t="s">
        <v>3</v>
      </c>
      <c r="B1503" s="2" t="s">
        <v>542</v>
      </c>
      <c r="C1503" t="e">
        <f t="shared" si="0"/>
        <v>#VALUE!</v>
      </c>
      <c r="D1503" t="e">
        <f t="shared" si="1"/>
        <v>#VALUE!</v>
      </c>
      <c r="E1503" t="e">
        <f t="shared" si="2"/>
        <v>#VALUE!</v>
      </c>
      <c r="F1503" s="3" t="e">
        <f t="shared" si="3"/>
        <v>#VALUE!</v>
      </c>
      <c r="G1503" s="3" t="e">
        <f t="shared" si="4"/>
        <v>#VALUE!</v>
      </c>
    </row>
    <row r="1504" ht="13.8" spans="1:7">
      <c r="A1504" s="1" t="s">
        <v>6</v>
      </c>
      <c r="B1504" s="2"/>
      <c r="C1504">
        <f t="shared" si="0"/>
        <v>0</v>
      </c>
      <c r="D1504">
        <f t="shared" si="1"/>
        <v>0</v>
      </c>
      <c r="E1504">
        <f t="shared" si="2"/>
        <v>0</v>
      </c>
      <c r="F1504" s="3">
        <f t="shared" si="3"/>
        <v>0</v>
      </c>
      <c r="G1504" s="3">
        <f t="shared" si="4"/>
        <v>0</v>
      </c>
    </row>
    <row r="1505" ht="39.6" spans="1:7">
      <c r="A1505" s="1" t="s">
        <v>3</v>
      </c>
      <c r="B1505" s="2" t="s">
        <v>543</v>
      </c>
      <c r="C1505" t="e">
        <f t="shared" si="0"/>
        <v>#VALUE!</v>
      </c>
      <c r="D1505" t="e">
        <f t="shared" si="1"/>
        <v>#VALUE!</v>
      </c>
      <c r="E1505" t="e">
        <f t="shared" si="2"/>
        <v>#VALUE!</v>
      </c>
      <c r="F1505" s="3" t="e">
        <f t="shared" si="3"/>
        <v>#VALUE!</v>
      </c>
      <c r="G1505" s="3">
        <f t="shared" si="4"/>
        <v>10</v>
      </c>
    </row>
    <row r="1506" ht="13.8" spans="1:7">
      <c r="A1506" s="1" t="s">
        <v>6</v>
      </c>
      <c r="B1506" s="2"/>
      <c r="C1506">
        <f t="shared" si="0"/>
        <v>0</v>
      </c>
      <c r="D1506">
        <f t="shared" si="1"/>
        <v>0</v>
      </c>
      <c r="E1506">
        <f t="shared" si="2"/>
        <v>0</v>
      </c>
      <c r="F1506" s="3">
        <f t="shared" si="3"/>
        <v>0</v>
      </c>
      <c r="G1506" s="3">
        <f t="shared" si="4"/>
        <v>0</v>
      </c>
    </row>
    <row r="1507" ht="39.6" spans="1:7">
      <c r="A1507" s="1" t="s">
        <v>3</v>
      </c>
      <c r="B1507" s="2" t="s">
        <v>55</v>
      </c>
      <c r="C1507" t="e">
        <f t="shared" si="0"/>
        <v>#VALUE!</v>
      </c>
      <c r="D1507" t="e">
        <f t="shared" si="1"/>
        <v>#VALUE!</v>
      </c>
      <c r="E1507" t="e">
        <f t="shared" si="2"/>
        <v>#VALUE!</v>
      </c>
      <c r="F1507" s="3">
        <f t="shared" si="3"/>
        <v>11</v>
      </c>
      <c r="G1507" s="3" t="e">
        <f t="shared" si="4"/>
        <v>#VALUE!</v>
      </c>
    </row>
    <row r="1508" ht="13.8" spans="1:7">
      <c r="A1508" s="1" t="s">
        <v>6</v>
      </c>
      <c r="B1508" s="2"/>
      <c r="C1508">
        <f t="shared" si="0"/>
        <v>0</v>
      </c>
      <c r="D1508">
        <f t="shared" si="1"/>
        <v>0</v>
      </c>
      <c r="E1508">
        <f t="shared" si="2"/>
        <v>0</v>
      </c>
      <c r="F1508" s="3">
        <f t="shared" si="3"/>
        <v>0</v>
      </c>
      <c r="G1508" s="3">
        <f t="shared" si="4"/>
        <v>0</v>
      </c>
    </row>
    <row r="1509" ht="79.2" spans="1:7">
      <c r="A1509" s="1" t="s">
        <v>3</v>
      </c>
      <c r="B1509" s="2" t="s">
        <v>544</v>
      </c>
      <c r="C1509" t="e">
        <f t="shared" si="0"/>
        <v>#VALUE!</v>
      </c>
      <c r="D1509" t="e">
        <f t="shared" si="1"/>
        <v>#VALUE!</v>
      </c>
      <c r="E1509" t="e">
        <f t="shared" si="2"/>
        <v>#VALUE!</v>
      </c>
      <c r="F1509" s="3" t="e">
        <f t="shared" si="3"/>
        <v>#VALUE!</v>
      </c>
      <c r="G1509" s="3" t="e">
        <f t="shared" si="4"/>
        <v>#VALUE!</v>
      </c>
    </row>
    <row r="1510" ht="13.8" spans="1:7">
      <c r="A1510" s="1" t="s">
        <v>6</v>
      </c>
      <c r="B1510" s="2"/>
      <c r="C1510">
        <f t="shared" si="0"/>
        <v>0</v>
      </c>
      <c r="D1510">
        <f t="shared" si="1"/>
        <v>0</v>
      </c>
      <c r="E1510">
        <f t="shared" si="2"/>
        <v>0</v>
      </c>
      <c r="F1510" s="3">
        <f t="shared" si="3"/>
        <v>0</v>
      </c>
      <c r="G1510" s="3">
        <f t="shared" si="4"/>
        <v>0</v>
      </c>
    </row>
    <row r="1511" ht="26.4" spans="1:7">
      <c r="A1511" s="1" t="s">
        <v>3</v>
      </c>
      <c r="B1511" s="2" t="s">
        <v>545</v>
      </c>
      <c r="C1511" t="e">
        <f t="shared" si="0"/>
        <v>#VALUE!</v>
      </c>
      <c r="D1511" t="e">
        <f t="shared" si="1"/>
        <v>#VALUE!</v>
      </c>
      <c r="E1511" t="e">
        <f t="shared" si="2"/>
        <v>#VALUE!</v>
      </c>
      <c r="F1511" s="3" t="e">
        <f t="shared" si="3"/>
        <v>#VALUE!</v>
      </c>
      <c r="G1511" s="3" t="e">
        <f t="shared" si="4"/>
        <v>#VALUE!</v>
      </c>
    </row>
    <row r="1512" ht="13.8" spans="1:7">
      <c r="A1512" s="1" t="s">
        <v>6</v>
      </c>
      <c r="B1512" s="2"/>
      <c r="C1512">
        <f t="shared" si="0"/>
        <v>0</v>
      </c>
      <c r="D1512">
        <f t="shared" si="1"/>
        <v>0</v>
      </c>
      <c r="E1512">
        <f t="shared" si="2"/>
        <v>0</v>
      </c>
      <c r="F1512" s="3">
        <f t="shared" si="3"/>
        <v>0</v>
      </c>
      <c r="G1512" s="3">
        <f t="shared" si="4"/>
        <v>0</v>
      </c>
    </row>
    <row r="1513" ht="13.8" spans="1:7">
      <c r="A1513" s="1" t="s">
        <v>6</v>
      </c>
      <c r="B1513" s="2"/>
      <c r="C1513">
        <f t="shared" si="0"/>
        <v>0</v>
      </c>
      <c r="D1513">
        <f t="shared" si="1"/>
        <v>0</v>
      </c>
      <c r="E1513">
        <f t="shared" si="2"/>
        <v>0</v>
      </c>
      <c r="F1513" s="3">
        <f t="shared" si="3"/>
        <v>0</v>
      </c>
      <c r="G1513" s="3">
        <f t="shared" si="4"/>
        <v>0</v>
      </c>
    </row>
    <row r="1514" ht="39.6" spans="1:7">
      <c r="A1514" s="1" t="s">
        <v>3</v>
      </c>
      <c r="B1514" s="2" t="s">
        <v>55</v>
      </c>
      <c r="C1514" t="e">
        <f t="shared" si="0"/>
        <v>#VALUE!</v>
      </c>
      <c r="D1514" t="e">
        <f t="shared" si="1"/>
        <v>#VALUE!</v>
      </c>
      <c r="E1514" t="e">
        <f t="shared" si="2"/>
        <v>#VALUE!</v>
      </c>
      <c r="F1514" s="3">
        <f t="shared" si="3"/>
        <v>11</v>
      </c>
      <c r="G1514" s="3" t="e">
        <f t="shared" si="4"/>
        <v>#VALUE!</v>
      </c>
    </row>
    <row r="1515" ht="13.8" spans="1:7">
      <c r="A1515" s="1" t="s">
        <v>6</v>
      </c>
      <c r="B1515" s="2"/>
      <c r="C1515">
        <f t="shared" si="0"/>
        <v>0</v>
      </c>
      <c r="D1515">
        <f t="shared" si="1"/>
        <v>0</v>
      </c>
      <c r="E1515">
        <f t="shared" si="2"/>
        <v>0</v>
      </c>
      <c r="F1515" s="3">
        <f t="shared" si="3"/>
        <v>0</v>
      </c>
      <c r="G1515" s="3">
        <f t="shared" si="4"/>
        <v>0</v>
      </c>
    </row>
    <row r="1516" ht="39.6" spans="1:7">
      <c r="A1516" s="1" t="s">
        <v>3</v>
      </c>
      <c r="B1516" s="2" t="s">
        <v>546</v>
      </c>
      <c r="C1516" t="e">
        <f t="shared" si="0"/>
        <v>#VALUE!</v>
      </c>
      <c r="D1516" t="e">
        <f t="shared" si="1"/>
        <v>#VALUE!</v>
      </c>
      <c r="E1516" t="e">
        <f t="shared" si="2"/>
        <v>#VALUE!</v>
      </c>
      <c r="F1516" s="3" t="e">
        <f t="shared" si="3"/>
        <v>#VALUE!</v>
      </c>
      <c r="G1516" s="3" t="e">
        <f t="shared" si="4"/>
        <v>#VALUE!</v>
      </c>
    </row>
    <row r="1517" ht="13.8" spans="1:7">
      <c r="A1517" s="1" t="s">
        <v>6</v>
      </c>
      <c r="B1517" s="2"/>
      <c r="C1517">
        <f t="shared" si="0"/>
        <v>0</v>
      </c>
      <c r="D1517">
        <f t="shared" si="1"/>
        <v>0</v>
      </c>
      <c r="E1517">
        <f t="shared" si="2"/>
        <v>0</v>
      </c>
      <c r="F1517" s="3">
        <f t="shared" si="3"/>
        <v>0</v>
      </c>
      <c r="G1517" s="3">
        <f t="shared" si="4"/>
        <v>0</v>
      </c>
    </row>
    <row r="1518" ht="39.6" spans="1:7">
      <c r="A1518" s="1" t="s">
        <v>3</v>
      </c>
      <c r="B1518" s="2" t="s">
        <v>55</v>
      </c>
      <c r="C1518" t="e">
        <f t="shared" si="0"/>
        <v>#VALUE!</v>
      </c>
      <c r="D1518" t="e">
        <f t="shared" si="1"/>
        <v>#VALUE!</v>
      </c>
      <c r="E1518" t="e">
        <f t="shared" si="2"/>
        <v>#VALUE!</v>
      </c>
      <c r="F1518" s="3">
        <f t="shared" si="3"/>
        <v>11</v>
      </c>
      <c r="G1518" s="3" t="e">
        <f t="shared" si="4"/>
        <v>#VALUE!</v>
      </c>
    </row>
    <row r="1519" ht="13.8" spans="1:7">
      <c r="A1519" s="1" t="s">
        <v>6</v>
      </c>
      <c r="B1519" s="2"/>
      <c r="C1519">
        <f t="shared" si="0"/>
        <v>0</v>
      </c>
      <c r="D1519">
        <f t="shared" si="1"/>
        <v>0</v>
      </c>
      <c r="E1519">
        <f t="shared" si="2"/>
        <v>0</v>
      </c>
      <c r="F1519" s="3">
        <f t="shared" si="3"/>
        <v>0</v>
      </c>
      <c r="G1519" s="3">
        <f t="shared" si="4"/>
        <v>0</v>
      </c>
    </row>
    <row r="1520" ht="13.8" spans="1:7">
      <c r="A1520" s="1" t="s">
        <v>3</v>
      </c>
      <c r="B1520" s="2" t="s">
        <v>133</v>
      </c>
      <c r="C1520" t="e">
        <f t="shared" si="0"/>
        <v>#VALUE!</v>
      </c>
      <c r="D1520" t="e">
        <f t="shared" si="1"/>
        <v>#VALUE!</v>
      </c>
      <c r="E1520" t="e">
        <f t="shared" si="2"/>
        <v>#VALUE!</v>
      </c>
      <c r="F1520" s="3" t="e">
        <f t="shared" si="3"/>
        <v>#VALUE!</v>
      </c>
      <c r="G1520" s="3" t="e">
        <f t="shared" si="4"/>
        <v>#VALUE!</v>
      </c>
    </row>
    <row r="1521" ht="13.8" spans="1:7">
      <c r="A1521" s="1" t="s">
        <v>6</v>
      </c>
      <c r="B1521" s="2"/>
      <c r="C1521">
        <f t="shared" si="0"/>
        <v>0</v>
      </c>
      <c r="D1521">
        <f t="shared" si="1"/>
        <v>0</v>
      </c>
      <c r="E1521">
        <f t="shared" si="2"/>
        <v>0</v>
      </c>
      <c r="F1521" s="3">
        <f t="shared" si="3"/>
        <v>0</v>
      </c>
      <c r="G1521" s="3">
        <f t="shared" si="4"/>
        <v>0</v>
      </c>
    </row>
    <row r="1522" ht="52.8" spans="1:7">
      <c r="A1522" s="1" t="s">
        <v>3</v>
      </c>
      <c r="B1522" s="2" t="s">
        <v>547</v>
      </c>
      <c r="C1522" t="e">
        <f t="shared" si="0"/>
        <v>#VALUE!</v>
      </c>
      <c r="D1522" t="e">
        <f t="shared" si="1"/>
        <v>#VALUE!</v>
      </c>
      <c r="E1522" t="e">
        <f t="shared" si="2"/>
        <v>#VALUE!</v>
      </c>
      <c r="F1522" s="3" t="e">
        <f t="shared" si="3"/>
        <v>#VALUE!</v>
      </c>
      <c r="G1522" s="3" t="e">
        <f t="shared" si="4"/>
        <v>#VALUE!</v>
      </c>
    </row>
    <row r="1523" ht="13.8" spans="1:7">
      <c r="A1523" s="1" t="s">
        <v>6</v>
      </c>
      <c r="B1523" s="2"/>
      <c r="C1523">
        <f t="shared" si="0"/>
        <v>0</v>
      </c>
      <c r="D1523">
        <f t="shared" si="1"/>
        <v>0</v>
      </c>
      <c r="E1523">
        <f t="shared" si="2"/>
        <v>0</v>
      </c>
      <c r="F1523" s="3">
        <f t="shared" si="3"/>
        <v>0</v>
      </c>
      <c r="G1523" s="3">
        <f t="shared" si="4"/>
        <v>0</v>
      </c>
    </row>
    <row r="1524" ht="52.8" spans="1:7">
      <c r="A1524" s="1" t="s">
        <v>3</v>
      </c>
      <c r="B1524" s="2" t="s">
        <v>548</v>
      </c>
      <c r="C1524" t="e">
        <f t="shared" si="0"/>
        <v>#VALUE!</v>
      </c>
      <c r="D1524" t="e">
        <f t="shared" si="1"/>
        <v>#VALUE!</v>
      </c>
      <c r="E1524" t="e">
        <f t="shared" si="2"/>
        <v>#VALUE!</v>
      </c>
      <c r="F1524" s="3" t="e">
        <f t="shared" si="3"/>
        <v>#VALUE!</v>
      </c>
      <c r="G1524" s="3" t="e">
        <f t="shared" si="4"/>
        <v>#VALUE!</v>
      </c>
    </row>
    <row r="1525" ht="13.8" spans="1:7">
      <c r="A1525" s="1" t="s">
        <v>6</v>
      </c>
      <c r="B1525" s="2"/>
      <c r="C1525">
        <f t="shared" si="0"/>
        <v>0</v>
      </c>
      <c r="D1525">
        <f t="shared" si="1"/>
        <v>0</v>
      </c>
      <c r="E1525">
        <f t="shared" si="2"/>
        <v>0</v>
      </c>
      <c r="F1525" s="3">
        <f t="shared" si="3"/>
        <v>0</v>
      </c>
      <c r="G1525" s="3">
        <f t="shared" si="4"/>
        <v>0</v>
      </c>
    </row>
    <row r="1526" ht="26.4" spans="1:7">
      <c r="A1526" s="1" t="s">
        <v>3</v>
      </c>
      <c r="B1526" s="2" t="s">
        <v>70</v>
      </c>
      <c r="C1526" t="e">
        <f t="shared" si="0"/>
        <v>#VALUE!</v>
      </c>
      <c r="D1526" t="e">
        <f t="shared" si="1"/>
        <v>#VALUE!</v>
      </c>
      <c r="E1526" t="e">
        <f t="shared" si="2"/>
        <v>#VALUE!</v>
      </c>
      <c r="F1526" s="3" t="e">
        <f t="shared" si="3"/>
        <v>#VALUE!</v>
      </c>
      <c r="G1526" s="3" t="e">
        <f t="shared" si="4"/>
        <v>#VALUE!</v>
      </c>
    </row>
    <row r="1527" ht="13.8" spans="1:7">
      <c r="A1527" s="1" t="s">
        <v>6</v>
      </c>
      <c r="B1527" s="2"/>
      <c r="C1527">
        <f t="shared" si="0"/>
        <v>0</v>
      </c>
      <c r="D1527">
        <f t="shared" si="1"/>
        <v>0</v>
      </c>
      <c r="E1527">
        <f t="shared" si="2"/>
        <v>0</v>
      </c>
      <c r="F1527" s="3">
        <f t="shared" si="3"/>
        <v>0</v>
      </c>
      <c r="G1527" s="3">
        <f t="shared" si="4"/>
        <v>0</v>
      </c>
    </row>
    <row r="1528" ht="39.6" spans="1:7">
      <c r="A1528" s="1" t="s">
        <v>3</v>
      </c>
      <c r="B1528" s="2" t="s">
        <v>55</v>
      </c>
      <c r="C1528" t="e">
        <f t="shared" si="0"/>
        <v>#VALUE!</v>
      </c>
      <c r="D1528" t="e">
        <f t="shared" si="1"/>
        <v>#VALUE!</v>
      </c>
      <c r="E1528" t="e">
        <f t="shared" si="2"/>
        <v>#VALUE!</v>
      </c>
      <c r="F1528" s="3">
        <f t="shared" si="3"/>
        <v>11</v>
      </c>
      <c r="G1528" s="3" t="e">
        <f t="shared" si="4"/>
        <v>#VALUE!</v>
      </c>
    </row>
    <row r="1529" ht="13.8" spans="1:7">
      <c r="A1529" s="1" t="s">
        <v>6</v>
      </c>
      <c r="B1529" s="2"/>
      <c r="C1529">
        <f t="shared" si="0"/>
        <v>0</v>
      </c>
      <c r="D1529">
        <f t="shared" si="1"/>
        <v>0</v>
      </c>
      <c r="E1529">
        <f t="shared" si="2"/>
        <v>0</v>
      </c>
      <c r="F1529" s="3">
        <f t="shared" si="3"/>
        <v>0</v>
      </c>
      <c r="G1529" s="3">
        <f t="shared" si="4"/>
        <v>0</v>
      </c>
    </row>
    <row r="1530" ht="39.6" spans="1:7">
      <c r="A1530" s="1" t="s">
        <v>3</v>
      </c>
      <c r="B1530" s="2" t="s">
        <v>55</v>
      </c>
      <c r="C1530" t="e">
        <f t="shared" si="0"/>
        <v>#VALUE!</v>
      </c>
      <c r="D1530" t="e">
        <f t="shared" si="1"/>
        <v>#VALUE!</v>
      </c>
      <c r="E1530" t="e">
        <f t="shared" si="2"/>
        <v>#VALUE!</v>
      </c>
      <c r="F1530" s="3">
        <f t="shared" si="3"/>
        <v>11</v>
      </c>
      <c r="G1530" s="3" t="e">
        <f t="shared" si="4"/>
        <v>#VALUE!</v>
      </c>
    </row>
    <row r="1531" ht="13.8" spans="1:7">
      <c r="A1531" s="1" t="s">
        <v>6</v>
      </c>
      <c r="B1531" s="2"/>
      <c r="C1531">
        <f t="shared" si="0"/>
        <v>0</v>
      </c>
      <c r="D1531">
        <f t="shared" si="1"/>
        <v>0</v>
      </c>
      <c r="E1531">
        <f t="shared" si="2"/>
        <v>0</v>
      </c>
      <c r="F1531" s="3">
        <f t="shared" si="3"/>
        <v>0</v>
      </c>
      <c r="G1531" s="3">
        <f t="shared" si="4"/>
        <v>0</v>
      </c>
    </row>
    <row r="1532" ht="39.6" spans="1:7">
      <c r="A1532" s="1" t="s">
        <v>3</v>
      </c>
      <c r="B1532" s="2" t="s">
        <v>55</v>
      </c>
      <c r="C1532" t="e">
        <f t="shared" si="0"/>
        <v>#VALUE!</v>
      </c>
      <c r="D1532" t="e">
        <f t="shared" si="1"/>
        <v>#VALUE!</v>
      </c>
      <c r="E1532" t="e">
        <f t="shared" si="2"/>
        <v>#VALUE!</v>
      </c>
      <c r="F1532" s="3">
        <f t="shared" si="3"/>
        <v>11</v>
      </c>
      <c r="G1532" s="3" t="e">
        <f t="shared" si="4"/>
        <v>#VALUE!</v>
      </c>
    </row>
    <row r="1533" ht="13.8" spans="1:7">
      <c r="A1533" s="1" t="s">
        <v>6</v>
      </c>
      <c r="B1533" s="2"/>
      <c r="C1533">
        <f t="shared" si="0"/>
        <v>0</v>
      </c>
      <c r="D1533">
        <f t="shared" si="1"/>
        <v>0</v>
      </c>
      <c r="E1533">
        <f t="shared" si="2"/>
        <v>0</v>
      </c>
      <c r="F1533" s="3">
        <f t="shared" si="3"/>
        <v>0</v>
      </c>
      <c r="G1533" s="3">
        <f t="shared" si="4"/>
        <v>0</v>
      </c>
    </row>
    <row r="1534" ht="26.4" spans="1:7">
      <c r="A1534" s="1" t="s">
        <v>3</v>
      </c>
      <c r="B1534" s="2" t="s">
        <v>549</v>
      </c>
      <c r="C1534" t="e">
        <f t="shared" si="0"/>
        <v>#VALUE!</v>
      </c>
      <c r="D1534" t="e">
        <f t="shared" si="1"/>
        <v>#VALUE!</v>
      </c>
      <c r="E1534" t="e">
        <f t="shared" si="2"/>
        <v>#VALUE!</v>
      </c>
      <c r="F1534" s="3" t="e">
        <f t="shared" si="3"/>
        <v>#VALUE!</v>
      </c>
      <c r="G1534" s="3" t="e">
        <f t="shared" si="4"/>
        <v>#VALUE!</v>
      </c>
    </row>
    <row r="1535" ht="13.8" spans="1:7">
      <c r="A1535" s="1" t="s">
        <v>6</v>
      </c>
      <c r="B1535" s="2"/>
      <c r="C1535">
        <f t="shared" si="0"/>
        <v>0</v>
      </c>
      <c r="D1535">
        <f t="shared" si="1"/>
        <v>0</v>
      </c>
      <c r="E1535">
        <f t="shared" si="2"/>
        <v>0</v>
      </c>
      <c r="F1535" s="3">
        <f t="shared" si="3"/>
        <v>0</v>
      </c>
      <c r="G1535" s="3">
        <f t="shared" si="4"/>
        <v>0</v>
      </c>
    </row>
    <row r="1536" ht="26.4" spans="1:7">
      <c r="A1536" s="1" t="s">
        <v>3</v>
      </c>
      <c r="B1536" s="2" t="s">
        <v>550</v>
      </c>
      <c r="C1536" t="e">
        <f t="shared" si="0"/>
        <v>#VALUE!</v>
      </c>
      <c r="D1536" t="e">
        <f t="shared" si="1"/>
        <v>#VALUE!</v>
      </c>
      <c r="E1536" t="e">
        <f t="shared" si="2"/>
        <v>#VALUE!</v>
      </c>
      <c r="F1536" s="3" t="e">
        <f t="shared" si="3"/>
        <v>#VALUE!</v>
      </c>
      <c r="G1536" s="3" t="e">
        <f t="shared" si="4"/>
        <v>#VALUE!</v>
      </c>
    </row>
    <row r="1537" ht="13.8" spans="1:7">
      <c r="A1537" s="1" t="s">
        <v>6</v>
      </c>
      <c r="B1537" s="2"/>
      <c r="C1537">
        <f t="shared" si="0"/>
        <v>0</v>
      </c>
      <c r="D1537">
        <f t="shared" si="1"/>
        <v>0</v>
      </c>
      <c r="E1537">
        <f t="shared" si="2"/>
        <v>0</v>
      </c>
      <c r="F1537" s="3">
        <f t="shared" si="3"/>
        <v>0</v>
      </c>
      <c r="G1537" s="3">
        <f t="shared" si="4"/>
        <v>0</v>
      </c>
    </row>
    <row r="1538" ht="39.6" spans="1:7">
      <c r="A1538" s="1" t="s">
        <v>3</v>
      </c>
      <c r="B1538" s="2" t="s">
        <v>551</v>
      </c>
      <c r="C1538" t="e">
        <f t="shared" si="0"/>
        <v>#VALUE!</v>
      </c>
      <c r="D1538" t="e">
        <f t="shared" si="1"/>
        <v>#VALUE!</v>
      </c>
      <c r="E1538" t="e">
        <f t="shared" si="2"/>
        <v>#VALUE!</v>
      </c>
      <c r="F1538" s="3" t="e">
        <f t="shared" si="3"/>
        <v>#VALUE!</v>
      </c>
      <c r="G1538" s="3" t="e">
        <f t="shared" si="4"/>
        <v>#VALUE!</v>
      </c>
    </row>
    <row r="1539" ht="13.8" spans="1:7">
      <c r="A1539" s="1" t="s">
        <v>6</v>
      </c>
      <c r="B1539" s="2"/>
      <c r="C1539">
        <f t="shared" si="0"/>
        <v>0</v>
      </c>
      <c r="D1539">
        <f t="shared" si="1"/>
        <v>0</v>
      </c>
      <c r="E1539">
        <f t="shared" si="2"/>
        <v>0</v>
      </c>
      <c r="F1539" s="3">
        <f t="shared" si="3"/>
        <v>0</v>
      </c>
      <c r="G1539" s="3">
        <f t="shared" si="4"/>
        <v>0</v>
      </c>
    </row>
    <row r="1540" ht="26.4" spans="1:7">
      <c r="A1540" s="1" t="s">
        <v>3</v>
      </c>
      <c r="B1540" s="2" t="s">
        <v>552</v>
      </c>
      <c r="C1540" t="e">
        <f t="shared" si="0"/>
        <v>#VALUE!</v>
      </c>
      <c r="D1540" t="e">
        <f t="shared" si="1"/>
        <v>#VALUE!</v>
      </c>
      <c r="E1540" t="e">
        <f t="shared" si="2"/>
        <v>#VALUE!</v>
      </c>
      <c r="F1540" s="3" t="e">
        <f t="shared" si="3"/>
        <v>#VALUE!</v>
      </c>
      <c r="G1540" s="3" t="e">
        <f t="shared" si="4"/>
        <v>#VALUE!</v>
      </c>
    </row>
    <row r="1541" ht="13.8" spans="1:7">
      <c r="A1541" s="1" t="s">
        <v>6</v>
      </c>
      <c r="B1541" s="2"/>
      <c r="C1541">
        <f t="shared" si="0"/>
        <v>0</v>
      </c>
      <c r="D1541">
        <f t="shared" si="1"/>
        <v>0</v>
      </c>
      <c r="E1541">
        <f t="shared" si="2"/>
        <v>0</v>
      </c>
      <c r="F1541" s="3">
        <f t="shared" si="3"/>
        <v>0</v>
      </c>
      <c r="G1541" s="3">
        <f t="shared" si="4"/>
        <v>0</v>
      </c>
    </row>
    <row r="1542" ht="39.6" spans="1:7">
      <c r="A1542" s="1" t="s">
        <v>3</v>
      </c>
      <c r="B1542" s="2" t="s">
        <v>478</v>
      </c>
      <c r="C1542" t="e">
        <f t="shared" si="0"/>
        <v>#VALUE!</v>
      </c>
      <c r="D1542" t="e">
        <f t="shared" si="1"/>
        <v>#VALUE!</v>
      </c>
      <c r="E1542" t="e">
        <f t="shared" si="2"/>
        <v>#VALUE!</v>
      </c>
      <c r="F1542" s="3" t="e">
        <f t="shared" si="3"/>
        <v>#VALUE!</v>
      </c>
      <c r="G1542" s="3" t="e">
        <f t="shared" si="4"/>
        <v>#VALUE!</v>
      </c>
    </row>
    <row r="1543" ht="13.8" spans="1:7">
      <c r="A1543" s="1" t="s">
        <v>6</v>
      </c>
      <c r="B1543" s="2"/>
      <c r="C1543">
        <f t="shared" si="0"/>
        <v>0</v>
      </c>
      <c r="D1543">
        <f t="shared" si="1"/>
        <v>0</v>
      </c>
      <c r="E1543">
        <f t="shared" si="2"/>
        <v>0</v>
      </c>
      <c r="F1543" s="3">
        <f t="shared" si="3"/>
        <v>0</v>
      </c>
      <c r="G1543" s="3">
        <f t="shared" si="4"/>
        <v>0</v>
      </c>
    </row>
    <row r="1544" ht="26.4" spans="1:7">
      <c r="A1544" s="1" t="s">
        <v>3</v>
      </c>
      <c r="B1544" s="2" t="s">
        <v>70</v>
      </c>
      <c r="C1544" t="e">
        <f t="shared" si="0"/>
        <v>#VALUE!</v>
      </c>
      <c r="D1544" t="e">
        <f t="shared" si="1"/>
        <v>#VALUE!</v>
      </c>
      <c r="E1544" t="e">
        <f t="shared" si="2"/>
        <v>#VALUE!</v>
      </c>
      <c r="F1544" s="3" t="e">
        <f t="shared" si="3"/>
        <v>#VALUE!</v>
      </c>
      <c r="G1544" s="3" t="e">
        <f t="shared" si="4"/>
        <v>#VALUE!</v>
      </c>
    </row>
    <row r="1545" ht="13.8" spans="1:7">
      <c r="A1545" s="1" t="s">
        <v>6</v>
      </c>
      <c r="B1545" s="2"/>
      <c r="C1545">
        <f t="shared" si="0"/>
        <v>0</v>
      </c>
      <c r="D1545">
        <f t="shared" si="1"/>
        <v>0</v>
      </c>
      <c r="E1545">
        <f t="shared" si="2"/>
        <v>0</v>
      </c>
      <c r="F1545" s="3">
        <f t="shared" si="3"/>
        <v>0</v>
      </c>
      <c r="G1545" s="3">
        <f t="shared" si="4"/>
        <v>0</v>
      </c>
    </row>
    <row r="1546" ht="26.4" spans="1:7">
      <c r="A1546" s="1" t="s">
        <v>3</v>
      </c>
      <c r="B1546" s="2" t="s">
        <v>553</v>
      </c>
      <c r="C1546" t="e">
        <f t="shared" si="0"/>
        <v>#VALUE!</v>
      </c>
      <c r="D1546" t="e">
        <f t="shared" si="1"/>
        <v>#VALUE!</v>
      </c>
      <c r="E1546" t="e">
        <f t="shared" si="2"/>
        <v>#VALUE!</v>
      </c>
      <c r="F1546" s="3" t="e">
        <f t="shared" si="3"/>
        <v>#VALUE!</v>
      </c>
      <c r="G1546" s="3" t="e">
        <f t="shared" si="4"/>
        <v>#VALUE!</v>
      </c>
    </row>
    <row r="1547" ht="13.8" spans="1:7">
      <c r="A1547" s="1" t="s">
        <v>6</v>
      </c>
      <c r="B1547" s="2"/>
      <c r="C1547">
        <f t="shared" si="0"/>
        <v>0</v>
      </c>
      <c r="D1547">
        <f t="shared" si="1"/>
        <v>0</v>
      </c>
      <c r="E1547">
        <f t="shared" si="2"/>
        <v>0</v>
      </c>
      <c r="F1547" s="3">
        <f t="shared" si="3"/>
        <v>0</v>
      </c>
      <c r="G1547" s="3">
        <f t="shared" si="4"/>
        <v>0</v>
      </c>
    </row>
    <row r="1548" ht="39.6" spans="1:7">
      <c r="A1548" s="1" t="s">
        <v>3</v>
      </c>
      <c r="B1548" s="2" t="s">
        <v>554</v>
      </c>
      <c r="C1548" t="e">
        <f t="shared" si="0"/>
        <v>#VALUE!</v>
      </c>
      <c r="D1548" t="e">
        <f t="shared" si="1"/>
        <v>#VALUE!</v>
      </c>
      <c r="E1548" t="e">
        <f t="shared" si="2"/>
        <v>#VALUE!</v>
      </c>
      <c r="F1548" s="3" t="e">
        <f t="shared" si="3"/>
        <v>#VALUE!</v>
      </c>
      <c r="G1548" s="3" t="e">
        <f t="shared" si="4"/>
        <v>#VALUE!</v>
      </c>
    </row>
    <row r="1549" ht="13.8" spans="1:7">
      <c r="A1549" s="1" t="s">
        <v>6</v>
      </c>
      <c r="B1549" s="2"/>
      <c r="C1549">
        <f t="shared" si="0"/>
        <v>0</v>
      </c>
      <c r="D1549">
        <f t="shared" si="1"/>
        <v>0</v>
      </c>
      <c r="E1549">
        <f t="shared" si="2"/>
        <v>0</v>
      </c>
      <c r="F1549" s="3">
        <f t="shared" si="3"/>
        <v>0</v>
      </c>
      <c r="G1549" s="3">
        <f t="shared" si="4"/>
        <v>0</v>
      </c>
    </row>
    <row r="1550" ht="26.4" spans="1:7">
      <c r="A1550" s="1" t="s">
        <v>3</v>
      </c>
      <c r="B1550" s="2" t="s">
        <v>555</v>
      </c>
      <c r="C1550" t="e">
        <f t="shared" si="0"/>
        <v>#VALUE!</v>
      </c>
      <c r="D1550" t="e">
        <f t="shared" si="1"/>
        <v>#VALUE!</v>
      </c>
      <c r="E1550" t="e">
        <f t="shared" si="2"/>
        <v>#VALUE!</v>
      </c>
      <c r="F1550" s="3" t="e">
        <f t="shared" si="3"/>
        <v>#VALUE!</v>
      </c>
      <c r="G1550" s="3" t="e">
        <f t="shared" si="4"/>
        <v>#VALUE!</v>
      </c>
    </row>
    <row r="1551" ht="13.8" spans="1:7">
      <c r="A1551" s="1" t="s">
        <v>6</v>
      </c>
      <c r="B1551" s="2"/>
      <c r="C1551">
        <f t="shared" si="0"/>
        <v>0</v>
      </c>
      <c r="D1551">
        <f t="shared" si="1"/>
        <v>0</v>
      </c>
      <c r="E1551">
        <f t="shared" si="2"/>
        <v>0</v>
      </c>
      <c r="F1551" s="3">
        <f t="shared" si="3"/>
        <v>0</v>
      </c>
      <c r="G1551" s="3">
        <f t="shared" si="4"/>
        <v>0</v>
      </c>
    </row>
    <row r="1552" ht="13.8" spans="1:7">
      <c r="A1552" s="1" t="s">
        <v>6</v>
      </c>
      <c r="B1552" s="2"/>
      <c r="C1552">
        <f t="shared" si="0"/>
        <v>0</v>
      </c>
      <c r="D1552">
        <f t="shared" si="1"/>
        <v>0</v>
      </c>
      <c r="E1552">
        <f t="shared" si="2"/>
        <v>0</v>
      </c>
      <c r="F1552" s="3">
        <f t="shared" si="3"/>
        <v>0</v>
      </c>
      <c r="G1552" s="3">
        <f t="shared" si="4"/>
        <v>0</v>
      </c>
    </row>
    <row r="1553" ht="26.4" spans="1:7">
      <c r="A1553" s="1" t="s">
        <v>3</v>
      </c>
      <c r="B1553" s="2" t="s">
        <v>556</v>
      </c>
      <c r="C1553" t="e">
        <f t="shared" si="0"/>
        <v>#VALUE!</v>
      </c>
      <c r="D1553" t="e">
        <f t="shared" si="1"/>
        <v>#VALUE!</v>
      </c>
      <c r="E1553" t="e">
        <f t="shared" si="2"/>
        <v>#VALUE!</v>
      </c>
      <c r="F1553" s="3" t="e">
        <f t="shared" si="3"/>
        <v>#VALUE!</v>
      </c>
      <c r="G1553" s="3" t="e">
        <f t="shared" si="4"/>
        <v>#VALUE!</v>
      </c>
    </row>
    <row r="1554" ht="13.8" spans="1:7">
      <c r="A1554" s="1" t="s">
        <v>6</v>
      </c>
      <c r="B1554" s="2"/>
      <c r="C1554">
        <f t="shared" si="0"/>
        <v>0</v>
      </c>
      <c r="D1554">
        <f t="shared" si="1"/>
        <v>0</v>
      </c>
      <c r="E1554">
        <f t="shared" si="2"/>
        <v>0</v>
      </c>
      <c r="F1554" s="3">
        <f t="shared" si="3"/>
        <v>0</v>
      </c>
      <c r="G1554" s="3">
        <f t="shared" si="4"/>
        <v>0</v>
      </c>
    </row>
    <row r="1555" ht="39.6" spans="1:7">
      <c r="A1555" s="1" t="s">
        <v>3</v>
      </c>
      <c r="B1555" s="2" t="s">
        <v>55</v>
      </c>
      <c r="C1555" t="e">
        <f t="shared" si="0"/>
        <v>#VALUE!</v>
      </c>
      <c r="D1555" t="e">
        <f t="shared" si="1"/>
        <v>#VALUE!</v>
      </c>
      <c r="E1555" t="e">
        <f t="shared" si="2"/>
        <v>#VALUE!</v>
      </c>
      <c r="F1555" s="3">
        <f t="shared" si="3"/>
        <v>11</v>
      </c>
      <c r="G1555" s="3" t="e">
        <f t="shared" si="4"/>
        <v>#VALUE!</v>
      </c>
    </row>
    <row r="1556" ht="13.8" spans="1:7">
      <c r="A1556" s="1" t="s">
        <v>6</v>
      </c>
      <c r="B1556" s="2"/>
      <c r="C1556">
        <f t="shared" si="0"/>
        <v>0</v>
      </c>
      <c r="D1556">
        <f t="shared" si="1"/>
        <v>0</v>
      </c>
      <c r="E1556">
        <f t="shared" si="2"/>
        <v>0</v>
      </c>
      <c r="F1556" s="3">
        <f t="shared" si="3"/>
        <v>0</v>
      </c>
      <c r="G1556" s="3">
        <f t="shared" si="4"/>
        <v>0</v>
      </c>
    </row>
    <row r="1557" ht="26.4" spans="1:7">
      <c r="A1557" s="1" t="s">
        <v>3</v>
      </c>
      <c r="B1557" s="2" t="s">
        <v>195</v>
      </c>
      <c r="C1557" t="e">
        <f t="shared" si="0"/>
        <v>#VALUE!</v>
      </c>
      <c r="D1557" t="e">
        <f t="shared" si="1"/>
        <v>#VALUE!</v>
      </c>
      <c r="E1557" t="e">
        <f t="shared" si="2"/>
        <v>#VALUE!</v>
      </c>
      <c r="F1557" s="3">
        <f t="shared" si="3"/>
        <v>1</v>
      </c>
      <c r="G1557" s="3" t="e">
        <f t="shared" si="4"/>
        <v>#VALUE!</v>
      </c>
    </row>
    <row r="1558" ht="13.8" spans="1:7">
      <c r="A1558" s="1" t="s">
        <v>6</v>
      </c>
      <c r="B1558" s="2"/>
      <c r="C1558">
        <f t="shared" si="0"/>
        <v>0</v>
      </c>
      <c r="D1558">
        <f t="shared" si="1"/>
        <v>0</v>
      </c>
      <c r="E1558">
        <f t="shared" si="2"/>
        <v>0</v>
      </c>
      <c r="F1558" s="3">
        <f t="shared" si="3"/>
        <v>0</v>
      </c>
      <c r="G1558" s="3">
        <f t="shared" si="4"/>
        <v>0</v>
      </c>
    </row>
    <row r="1559" ht="39.6" spans="1:7">
      <c r="A1559" s="1" t="s">
        <v>3</v>
      </c>
      <c r="B1559" s="2" t="s">
        <v>55</v>
      </c>
      <c r="C1559" t="e">
        <f t="shared" si="0"/>
        <v>#VALUE!</v>
      </c>
      <c r="D1559" t="e">
        <f t="shared" si="1"/>
        <v>#VALUE!</v>
      </c>
      <c r="E1559" t="e">
        <f t="shared" si="2"/>
        <v>#VALUE!</v>
      </c>
      <c r="F1559" s="3">
        <f t="shared" si="3"/>
        <v>11</v>
      </c>
      <c r="G1559" s="3" t="e">
        <f t="shared" si="4"/>
        <v>#VALUE!</v>
      </c>
    </row>
    <row r="1560" ht="13.8" spans="1:7">
      <c r="A1560" s="1" t="s">
        <v>6</v>
      </c>
      <c r="B1560" s="2"/>
      <c r="C1560">
        <f t="shared" si="0"/>
        <v>0</v>
      </c>
      <c r="D1560">
        <f t="shared" si="1"/>
        <v>0</v>
      </c>
      <c r="E1560">
        <f t="shared" si="2"/>
        <v>0</v>
      </c>
      <c r="F1560" s="3">
        <f t="shared" si="3"/>
        <v>0</v>
      </c>
      <c r="G1560" s="3">
        <f t="shared" si="4"/>
        <v>0</v>
      </c>
    </row>
    <row r="1561" ht="26.4" spans="1:7">
      <c r="A1561" s="1" t="s">
        <v>3</v>
      </c>
      <c r="B1561" s="2" t="s">
        <v>70</v>
      </c>
      <c r="C1561" t="e">
        <f t="shared" si="0"/>
        <v>#VALUE!</v>
      </c>
      <c r="D1561" t="e">
        <f t="shared" si="1"/>
        <v>#VALUE!</v>
      </c>
      <c r="E1561" t="e">
        <f t="shared" si="2"/>
        <v>#VALUE!</v>
      </c>
      <c r="F1561" s="3" t="e">
        <f t="shared" si="3"/>
        <v>#VALUE!</v>
      </c>
      <c r="G1561" s="3" t="e">
        <f t="shared" si="4"/>
        <v>#VALUE!</v>
      </c>
    </row>
    <row r="1562" ht="13.8" spans="1:7">
      <c r="A1562" s="1" t="s">
        <v>6</v>
      </c>
      <c r="B1562" s="2"/>
      <c r="C1562">
        <f t="shared" si="0"/>
        <v>0</v>
      </c>
      <c r="D1562">
        <f t="shared" si="1"/>
        <v>0</v>
      </c>
      <c r="E1562">
        <f t="shared" si="2"/>
        <v>0</v>
      </c>
      <c r="F1562" s="3">
        <f t="shared" si="3"/>
        <v>0</v>
      </c>
      <c r="G1562" s="3">
        <f t="shared" si="4"/>
        <v>0</v>
      </c>
    </row>
    <row r="1563" ht="26.4" spans="1:7">
      <c r="A1563" s="1" t="s">
        <v>3</v>
      </c>
      <c r="B1563" s="2" t="s">
        <v>557</v>
      </c>
      <c r="C1563" t="e">
        <f t="shared" si="0"/>
        <v>#VALUE!</v>
      </c>
      <c r="D1563" t="e">
        <f t="shared" si="1"/>
        <v>#VALUE!</v>
      </c>
      <c r="E1563" t="e">
        <f t="shared" si="2"/>
        <v>#VALUE!</v>
      </c>
      <c r="F1563" s="3" t="e">
        <f t="shared" si="3"/>
        <v>#VALUE!</v>
      </c>
      <c r="G1563" s="3" t="e">
        <f t="shared" si="4"/>
        <v>#VALUE!</v>
      </c>
    </row>
    <row r="1564" ht="13.8" spans="1:7">
      <c r="A1564" s="1" t="s">
        <v>6</v>
      </c>
      <c r="B1564" s="2"/>
      <c r="C1564">
        <f t="shared" si="0"/>
        <v>0</v>
      </c>
      <c r="D1564">
        <f t="shared" si="1"/>
        <v>0</v>
      </c>
      <c r="E1564">
        <f t="shared" si="2"/>
        <v>0</v>
      </c>
      <c r="F1564" s="3">
        <f t="shared" si="3"/>
        <v>0</v>
      </c>
      <c r="G1564" s="3">
        <f t="shared" si="4"/>
        <v>0</v>
      </c>
    </row>
    <row r="1565" ht="39.6" spans="1:7">
      <c r="A1565" s="1" t="s">
        <v>3</v>
      </c>
      <c r="B1565" s="2" t="s">
        <v>558</v>
      </c>
      <c r="C1565" t="e">
        <f t="shared" si="0"/>
        <v>#VALUE!</v>
      </c>
      <c r="D1565" t="e">
        <f t="shared" si="1"/>
        <v>#VALUE!</v>
      </c>
      <c r="E1565" t="e">
        <f t="shared" si="2"/>
        <v>#VALUE!</v>
      </c>
      <c r="F1565" s="3" t="e">
        <f t="shared" si="3"/>
        <v>#VALUE!</v>
      </c>
      <c r="G1565" s="3" t="e">
        <f t="shared" si="4"/>
        <v>#VALUE!</v>
      </c>
    </row>
    <row r="1566" ht="13.8" spans="1:7">
      <c r="A1566" s="1" t="s">
        <v>6</v>
      </c>
      <c r="B1566" s="2"/>
      <c r="C1566">
        <f t="shared" si="0"/>
        <v>0</v>
      </c>
      <c r="D1566">
        <f t="shared" si="1"/>
        <v>0</v>
      </c>
      <c r="E1566">
        <f t="shared" si="2"/>
        <v>0</v>
      </c>
      <c r="F1566" s="3">
        <f t="shared" si="3"/>
        <v>0</v>
      </c>
      <c r="G1566" s="3">
        <f t="shared" si="4"/>
        <v>0</v>
      </c>
    </row>
    <row r="1567" ht="39.6" spans="1:7">
      <c r="A1567" s="1" t="s">
        <v>3</v>
      </c>
      <c r="B1567" s="2" t="s">
        <v>559</v>
      </c>
      <c r="C1567" t="e">
        <f t="shared" si="0"/>
        <v>#VALUE!</v>
      </c>
      <c r="D1567" t="e">
        <f t="shared" si="1"/>
        <v>#VALUE!</v>
      </c>
      <c r="E1567" t="e">
        <f t="shared" si="2"/>
        <v>#VALUE!</v>
      </c>
      <c r="F1567" s="3" t="e">
        <f t="shared" si="3"/>
        <v>#VALUE!</v>
      </c>
      <c r="G1567" s="3" t="e">
        <f t="shared" si="4"/>
        <v>#VALUE!</v>
      </c>
    </row>
    <row r="1568" ht="13.8" spans="1:7">
      <c r="A1568" s="1" t="s">
        <v>6</v>
      </c>
      <c r="B1568" s="2"/>
      <c r="C1568">
        <f t="shared" si="0"/>
        <v>0</v>
      </c>
      <c r="D1568">
        <f t="shared" si="1"/>
        <v>0</v>
      </c>
      <c r="E1568">
        <f t="shared" si="2"/>
        <v>0</v>
      </c>
      <c r="F1568" s="3">
        <f t="shared" si="3"/>
        <v>0</v>
      </c>
      <c r="G1568" s="3">
        <f t="shared" si="4"/>
        <v>0</v>
      </c>
    </row>
    <row r="1569" ht="13.8" spans="1:7">
      <c r="A1569" s="1" t="s">
        <v>6</v>
      </c>
      <c r="B1569" s="2"/>
      <c r="C1569">
        <f t="shared" si="0"/>
        <v>0</v>
      </c>
      <c r="D1569">
        <f t="shared" si="1"/>
        <v>0</v>
      </c>
      <c r="E1569">
        <f t="shared" si="2"/>
        <v>0</v>
      </c>
      <c r="F1569" s="3">
        <f t="shared" si="3"/>
        <v>0</v>
      </c>
      <c r="G1569" s="3">
        <f t="shared" si="4"/>
        <v>0</v>
      </c>
    </row>
    <row r="1570" ht="26.4" spans="1:7">
      <c r="A1570" s="1" t="s">
        <v>3</v>
      </c>
      <c r="B1570" s="2" t="s">
        <v>70</v>
      </c>
      <c r="C1570" t="e">
        <f t="shared" si="0"/>
        <v>#VALUE!</v>
      </c>
      <c r="D1570" t="e">
        <f t="shared" si="1"/>
        <v>#VALUE!</v>
      </c>
      <c r="E1570" t="e">
        <f t="shared" si="2"/>
        <v>#VALUE!</v>
      </c>
      <c r="F1570" s="3" t="e">
        <f t="shared" si="3"/>
        <v>#VALUE!</v>
      </c>
      <c r="G1570" s="3" t="e">
        <f t="shared" si="4"/>
        <v>#VALUE!</v>
      </c>
    </row>
    <row r="1571" ht="13.8" spans="1:7">
      <c r="A1571" s="1" t="s">
        <v>6</v>
      </c>
      <c r="B1571" s="2"/>
      <c r="C1571">
        <f t="shared" si="0"/>
        <v>0</v>
      </c>
      <c r="D1571">
        <f t="shared" si="1"/>
        <v>0</v>
      </c>
      <c r="E1571">
        <f t="shared" si="2"/>
        <v>0</v>
      </c>
      <c r="F1571" s="3">
        <f t="shared" si="3"/>
        <v>0</v>
      </c>
      <c r="G1571" s="3">
        <f t="shared" si="4"/>
        <v>0</v>
      </c>
    </row>
    <row r="1572" ht="13.8" spans="1:7">
      <c r="A1572" s="1" t="s">
        <v>6</v>
      </c>
      <c r="B1572" s="2"/>
      <c r="C1572">
        <f t="shared" si="0"/>
        <v>0</v>
      </c>
      <c r="D1572">
        <f t="shared" si="1"/>
        <v>0</v>
      </c>
      <c r="E1572">
        <f t="shared" si="2"/>
        <v>0</v>
      </c>
      <c r="F1572" s="3">
        <f t="shared" si="3"/>
        <v>0</v>
      </c>
      <c r="G1572" s="3">
        <f t="shared" si="4"/>
        <v>0</v>
      </c>
    </row>
    <row r="1573" ht="13.8" spans="1:7">
      <c r="A1573" s="1" t="s">
        <v>6</v>
      </c>
      <c r="B1573" s="2"/>
      <c r="C1573">
        <f t="shared" si="0"/>
        <v>0</v>
      </c>
      <c r="D1573">
        <f t="shared" si="1"/>
        <v>0</v>
      </c>
      <c r="E1573">
        <f t="shared" si="2"/>
        <v>0</v>
      </c>
      <c r="F1573" s="3">
        <f t="shared" si="3"/>
        <v>0</v>
      </c>
      <c r="G1573" s="3">
        <f t="shared" si="4"/>
        <v>0</v>
      </c>
    </row>
    <row r="1574" ht="13.8" spans="1:7">
      <c r="A1574" s="1" t="s">
        <v>6</v>
      </c>
      <c r="B1574" s="2"/>
      <c r="C1574">
        <f t="shared" si="0"/>
        <v>0</v>
      </c>
      <c r="D1574">
        <f t="shared" si="1"/>
        <v>0</v>
      </c>
      <c r="E1574">
        <f t="shared" si="2"/>
        <v>0</v>
      </c>
      <c r="F1574" s="3">
        <f t="shared" si="3"/>
        <v>0</v>
      </c>
      <c r="G1574" s="3">
        <f t="shared" si="4"/>
        <v>0</v>
      </c>
    </row>
    <row r="1575" ht="13.8" spans="1:7">
      <c r="A1575" s="1" t="s">
        <v>6</v>
      </c>
      <c r="B1575" s="2"/>
      <c r="C1575">
        <f t="shared" si="0"/>
        <v>0</v>
      </c>
      <c r="D1575">
        <f t="shared" si="1"/>
        <v>0</v>
      </c>
      <c r="E1575">
        <f t="shared" si="2"/>
        <v>0</v>
      </c>
      <c r="F1575" s="3">
        <f t="shared" si="3"/>
        <v>0</v>
      </c>
      <c r="G1575" s="3">
        <f t="shared" si="4"/>
        <v>0</v>
      </c>
    </row>
    <row r="1576" ht="13.8" spans="1:7">
      <c r="A1576" s="1" t="s">
        <v>6</v>
      </c>
      <c r="B1576" s="2"/>
      <c r="C1576">
        <f t="shared" si="0"/>
        <v>0</v>
      </c>
      <c r="D1576">
        <f t="shared" si="1"/>
        <v>0</v>
      </c>
      <c r="E1576">
        <f t="shared" si="2"/>
        <v>0</v>
      </c>
      <c r="F1576" s="3">
        <f t="shared" si="3"/>
        <v>0</v>
      </c>
      <c r="G1576" s="3">
        <f t="shared" si="4"/>
        <v>0</v>
      </c>
    </row>
    <row r="1577" ht="66" spans="1:7">
      <c r="A1577" s="1" t="s">
        <v>3</v>
      </c>
      <c r="B1577" s="2" t="s">
        <v>560</v>
      </c>
      <c r="C1577" t="e">
        <f t="shared" si="0"/>
        <v>#VALUE!</v>
      </c>
      <c r="D1577" t="e">
        <f t="shared" si="1"/>
        <v>#VALUE!</v>
      </c>
      <c r="E1577" t="e">
        <f t="shared" si="2"/>
        <v>#VALUE!</v>
      </c>
      <c r="F1577" s="3" t="e">
        <f t="shared" si="3"/>
        <v>#VALUE!</v>
      </c>
      <c r="G1577" s="3" t="e">
        <f t="shared" si="4"/>
        <v>#VALUE!</v>
      </c>
    </row>
    <row r="1578" ht="13.8" spans="1:7">
      <c r="A1578" s="1" t="s">
        <v>6</v>
      </c>
      <c r="B1578" s="2"/>
      <c r="C1578">
        <f t="shared" si="0"/>
        <v>0</v>
      </c>
      <c r="D1578">
        <f t="shared" si="1"/>
        <v>0</v>
      </c>
      <c r="E1578">
        <f t="shared" si="2"/>
        <v>0</v>
      </c>
      <c r="F1578" s="3">
        <f t="shared" si="3"/>
        <v>0</v>
      </c>
      <c r="G1578" s="3">
        <f t="shared" si="4"/>
        <v>0</v>
      </c>
    </row>
    <row r="1579" ht="13.8" spans="1:7">
      <c r="A1579" s="1" t="s">
        <v>6</v>
      </c>
      <c r="B1579" s="2"/>
      <c r="C1579">
        <f t="shared" si="0"/>
        <v>0</v>
      </c>
      <c r="D1579">
        <f t="shared" si="1"/>
        <v>0</v>
      </c>
      <c r="E1579">
        <f t="shared" si="2"/>
        <v>0</v>
      </c>
      <c r="F1579" s="3">
        <f t="shared" si="3"/>
        <v>0</v>
      </c>
      <c r="G1579" s="3">
        <f t="shared" si="4"/>
        <v>0</v>
      </c>
    </row>
    <row r="1580" ht="13.8" spans="1:7">
      <c r="A1580" s="1" t="s">
        <v>6</v>
      </c>
      <c r="B1580" s="2"/>
      <c r="C1580">
        <f t="shared" si="0"/>
        <v>0</v>
      </c>
      <c r="D1580">
        <f t="shared" si="1"/>
        <v>0</v>
      </c>
      <c r="E1580">
        <f t="shared" si="2"/>
        <v>0</v>
      </c>
      <c r="F1580" s="3">
        <f t="shared" si="3"/>
        <v>0</v>
      </c>
      <c r="G1580" s="3">
        <f t="shared" si="4"/>
        <v>0</v>
      </c>
    </row>
    <row r="1581" ht="13.8" spans="1:7">
      <c r="A1581" s="1" t="s">
        <v>3</v>
      </c>
      <c r="B1581" s="2" t="s">
        <v>561</v>
      </c>
      <c r="C1581" t="e">
        <f t="shared" si="0"/>
        <v>#VALUE!</v>
      </c>
      <c r="D1581" t="e">
        <f t="shared" si="1"/>
        <v>#VALUE!</v>
      </c>
      <c r="E1581" t="e">
        <f t="shared" si="2"/>
        <v>#VALUE!</v>
      </c>
      <c r="F1581" s="3" t="e">
        <f t="shared" si="3"/>
        <v>#VALUE!</v>
      </c>
      <c r="G1581" s="3" t="e">
        <f t="shared" si="4"/>
        <v>#VALUE!</v>
      </c>
    </row>
    <row r="1582" ht="13.8" spans="1:7">
      <c r="A1582" s="1" t="s">
        <v>6</v>
      </c>
      <c r="B1582" s="2"/>
      <c r="C1582">
        <f t="shared" si="0"/>
        <v>0</v>
      </c>
      <c r="D1582">
        <f t="shared" si="1"/>
        <v>0</v>
      </c>
      <c r="E1582">
        <f t="shared" si="2"/>
        <v>0</v>
      </c>
      <c r="F1582" s="3">
        <f t="shared" si="3"/>
        <v>0</v>
      </c>
      <c r="G1582" s="3">
        <f t="shared" si="4"/>
        <v>0</v>
      </c>
    </row>
    <row r="1583" ht="39.6" spans="1:7">
      <c r="A1583" s="1" t="s">
        <v>3</v>
      </c>
      <c r="B1583" s="2" t="s">
        <v>55</v>
      </c>
      <c r="C1583" t="e">
        <f t="shared" si="0"/>
        <v>#VALUE!</v>
      </c>
      <c r="D1583" t="e">
        <f t="shared" si="1"/>
        <v>#VALUE!</v>
      </c>
      <c r="E1583" t="e">
        <f t="shared" si="2"/>
        <v>#VALUE!</v>
      </c>
      <c r="F1583" s="3">
        <f t="shared" si="3"/>
        <v>11</v>
      </c>
      <c r="G1583" s="3" t="e">
        <f t="shared" si="4"/>
        <v>#VALUE!</v>
      </c>
    </row>
    <row r="1584" ht="13.8" spans="1:7">
      <c r="A1584" s="1" t="s">
        <v>6</v>
      </c>
      <c r="B1584" s="2"/>
      <c r="C1584">
        <f t="shared" si="0"/>
        <v>0</v>
      </c>
      <c r="D1584">
        <f t="shared" si="1"/>
        <v>0</v>
      </c>
      <c r="E1584">
        <f t="shared" si="2"/>
        <v>0</v>
      </c>
      <c r="F1584" s="3">
        <f t="shared" si="3"/>
        <v>0</v>
      </c>
      <c r="G1584" s="3">
        <f t="shared" si="4"/>
        <v>0</v>
      </c>
    </row>
    <row r="1585" ht="26.4" spans="1:7">
      <c r="A1585" s="1" t="s">
        <v>3</v>
      </c>
      <c r="B1585" s="2" t="s">
        <v>562</v>
      </c>
      <c r="C1585" t="e">
        <f t="shared" si="0"/>
        <v>#VALUE!</v>
      </c>
      <c r="D1585" t="e">
        <f t="shared" si="1"/>
        <v>#VALUE!</v>
      </c>
      <c r="E1585" t="e">
        <f t="shared" si="2"/>
        <v>#VALUE!</v>
      </c>
      <c r="F1585" s="3" t="e">
        <f t="shared" si="3"/>
        <v>#VALUE!</v>
      </c>
      <c r="G1585" s="3" t="e">
        <f t="shared" si="4"/>
        <v>#VALUE!</v>
      </c>
    </row>
    <row r="1586" ht="13.8" spans="1:7">
      <c r="A1586" s="1" t="s">
        <v>6</v>
      </c>
      <c r="B1586" s="2"/>
      <c r="C1586">
        <f t="shared" si="0"/>
        <v>0</v>
      </c>
      <c r="D1586">
        <f t="shared" si="1"/>
        <v>0</v>
      </c>
      <c r="E1586">
        <f t="shared" si="2"/>
        <v>0</v>
      </c>
      <c r="F1586" s="3">
        <f t="shared" si="3"/>
        <v>0</v>
      </c>
      <c r="G1586" s="3">
        <f t="shared" si="4"/>
        <v>0</v>
      </c>
    </row>
    <row r="1587" ht="39.6" spans="1:7">
      <c r="A1587" s="1" t="s">
        <v>3</v>
      </c>
      <c r="B1587" s="2" t="s">
        <v>563</v>
      </c>
      <c r="C1587" t="e">
        <f t="shared" si="0"/>
        <v>#VALUE!</v>
      </c>
      <c r="D1587">
        <f t="shared" si="1"/>
        <v>12</v>
      </c>
      <c r="E1587" t="e">
        <f t="shared" si="2"/>
        <v>#VALUE!</v>
      </c>
      <c r="F1587" s="3" t="e">
        <f t="shared" si="3"/>
        <v>#VALUE!</v>
      </c>
      <c r="G1587" s="3" t="e">
        <f t="shared" si="4"/>
        <v>#VALUE!</v>
      </c>
    </row>
    <row r="1588" ht="13.8" spans="1:7">
      <c r="A1588" s="1" t="s">
        <v>6</v>
      </c>
      <c r="B1588" s="2"/>
      <c r="C1588">
        <f t="shared" si="0"/>
        <v>0</v>
      </c>
      <c r="D1588">
        <f t="shared" si="1"/>
        <v>0</v>
      </c>
      <c r="E1588">
        <f t="shared" si="2"/>
        <v>0</v>
      </c>
      <c r="F1588" s="3">
        <f t="shared" si="3"/>
        <v>0</v>
      </c>
      <c r="G1588" s="3">
        <f t="shared" si="4"/>
        <v>0</v>
      </c>
    </row>
    <row r="1589" ht="39.6" spans="1:7">
      <c r="A1589" s="1" t="s">
        <v>3</v>
      </c>
      <c r="B1589" s="2" t="s">
        <v>564</v>
      </c>
      <c r="C1589" t="e">
        <f t="shared" si="0"/>
        <v>#VALUE!</v>
      </c>
      <c r="D1589">
        <f t="shared" si="1"/>
        <v>12</v>
      </c>
      <c r="E1589" t="e">
        <f t="shared" si="2"/>
        <v>#VALUE!</v>
      </c>
      <c r="F1589" s="3" t="e">
        <f t="shared" si="3"/>
        <v>#VALUE!</v>
      </c>
      <c r="G1589" s="3" t="e">
        <f t="shared" si="4"/>
        <v>#VALUE!</v>
      </c>
    </row>
    <row r="1590" ht="13.8" spans="1:7">
      <c r="A1590" s="1" t="s">
        <v>6</v>
      </c>
      <c r="B1590" s="2"/>
      <c r="C1590">
        <f t="shared" si="0"/>
        <v>0</v>
      </c>
      <c r="D1590">
        <f t="shared" si="1"/>
        <v>0</v>
      </c>
      <c r="E1590">
        <f t="shared" si="2"/>
        <v>0</v>
      </c>
      <c r="F1590" s="3">
        <f t="shared" si="3"/>
        <v>0</v>
      </c>
      <c r="G1590" s="3">
        <f t="shared" si="4"/>
        <v>0</v>
      </c>
    </row>
    <row r="1591" ht="39.6" spans="1:7">
      <c r="A1591" s="1" t="s">
        <v>3</v>
      </c>
      <c r="B1591" s="2" t="s">
        <v>565</v>
      </c>
      <c r="C1591" t="e">
        <f t="shared" si="0"/>
        <v>#VALUE!</v>
      </c>
      <c r="D1591">
        <f t="shared" si="1"/>
        <v>12</v>
      </c>
      <c r="E1591" t="e">
        <f t="shared" si="2"/>
        <v>#VALUE!</v>
      </c>
      <c r="F1591" s="3" t="e">
        <f t="shared" si="3"/>
        <v>#VALUE!</v>
      </c>
      <c r="G1591" s="3" t="e">
        <f t="shared" si="4"/>
        <v>#VALUE!</v>
      </c>
    </row>
    <row r="1592" ht="13.8" spans="1:7">
      <c r="A1592" s="1" t="s">
        <v>6</v>
      </c>
      <c r="B1592" s="2"/>
      <c r="C1592">
        <f t="shared" si="0"/>
        <v>0</v>
      </c>
      <c r="D1592">
        <f t="shared" si="1"/>
        <v>0</v>
      </c>
      <c r="E1592">
        <f t="shared" si="2"/>
        <v>0</v>
      </c>
      <c r="F1592" s="3">
        <f t="shared" si="3"/>
        <v>0</v>
      </c>
      <c r="G1592" s="3">
        <f t="shared" si="4"/>
        <v>0</v>
      </c>
    </row>
    <row r="1593" ht="39.6" spans="1:7">
      <c r="A1593" s="1" t="s">
        <v>3</v>
      </c>
      <c r="B1593" s="2" t="s">
        <v>566</v>
      </c>
      <c r="C1593" t="e">
        <f t="shared" si="0"/>
        <v>#VALUE!</v>
      </c>
      <c r="D1593" t="e">
        <f t="shared" si="1"/>
        <v>#VALUE!</v>
      </c>
      <c r="E1593" t="e">
        <f t="shared" si="2"/>
        <v>#VALUE!</v>
      </c>
      <c r="F1593" s="3" t="e">
        <f t="shared" si="3"/>
        <v>#VALUE!</v>
      </c>
      <c r="G1593" s="3" t="e">
        <f t="shared" si="4"/>
        <v>#VALUE!</v>
      </c>
    </row>
    <row r="1594" ht="13.8" spans="1:7">
      <c r="A1594" s="1" t="s">
        <v>6</v>
      </c>
      <c r="B1594" s="2"/>
      <c r="C1594">
        <f t="shared" si="0"/>
        <v>0</v>
      </c>
      <c r="D1594">
        <f t="shared" si="1"/>
        <v>0</v>
      </c>
      <c r="E1594">
        <f t="shared" si="2"/>
        <v>0</v>
      </c>
      <c r="F1594" s="3">
        <f t="shared" si="3"/>
        <v>0</v>
      </c>
      <c r="G1594" s="3">
        <f t="shared" si="4"/>
        <v>0</v>
      </c>
    </row>
    <row r="1595" ht="13.8" spans="1:7">
      <c r="A1595" s="1" t="s">
        <v>6</v>
      </c>
      <c r="B1595" s="2"/>
      <c r="C1595">
        <f t="shared" si="0"/>
        <v>0</v>
      </c>
      <c r="D1595">
        <f t="shared" si="1"/>
        <v>0</v>
      </c>
      <c r="E1595">
        <f t="shared" si="2"/>
        <v>0</v>
      </c>
      <c r="F1595" s="3">
        <f t="shared" si="3"/>
        <v>0</v>
      </c>
      <c r="G1595" s="3">
        <f t="shared" si="4"/>
        <v>0</v>
      </c>
    </row>
    <row r="1596" ht="26.4" spans="1:7">
      <c r="A1596" s="1" t="s">
        <v>3</v>
      </c>
      <c r="B1596" s="2" t="s">
        <v>70</v>
      </c>
      <c r="C1596" t="e">
        <f t="shared" si="0"/>
        <v>#VALUE!</v>
      </c>
      <c r="D1596" t="e">
        <f t="shared" si="1"/>
        <v>#VALUE!</v>
      </c>
      <c r="E1596" t="e">
        <f t="shared" si="2"/>
        <v>#VALUE!</v>
      </c>
      <c r="F1596" s="3" t="e">
        <f t="shared" si="3"/>
        <v>#VALUE!</v>
      </c>
      <c r="G1596" s="3" t="e">
        <f t="shared" si="4"/>
        <v>#VALUE!</v>
      </c>
    </row>
    <row r="1597" ht="13.8" spans="1:7">
      <c r="A1597" s="1" t="s">
        <v>6</v>
      </c>
      <c r="B1597" s="2"/>
      <c r="C1597">
        <f t="shared" si="0"/>
        <v>0</v>
      </c>
      <c r="D1597">
        <f t="shared" si="1"/>
        <v>0</v>
      </c>
      <c r="E1597">
        <f t="shared" si="2"/>
        <v>0</v>
      </c>
      <c r="F1597" s="3">
        <f t="shared" si="3"/>
        <v>0</v>
      </c>
      <c r="G1597" s="3">
        <f t="shared" si="4"/>
        <v>0</v>
      </c>
    </row>
    <row r="1598" ht="26.4" spans="1:7">
      <c r="A1598" s="1" t="s">
        <v>3</v>
      </c>
      <c r="B1598" s="2" t="s">
        <v>180</v>
      </c>
      <c r="C1598" t="e">
        <f t="shared" si="0"/>
        <v>#VALUE!</v>
      </c>
      <c r="D1598" t="e">
        <f t="shared" si="1"/>
        <v>#VALUE!</v>
      </c>
      <c r="E1598" t="e">
        <f t="shared" si="2"/>
        <v>#VALUE!</v>
      </c>
      <c r="F1598" s="3" t="e">
        <f t="shared" si="3"/>
        <v>#VALUE!</v>
      </c>
      <c r="G1598" s="3" t="e">
        <f t="shared" si="4"/>
        <v>#VALUE!</v>
      </c>
    </row>
    <row r="1599" ht="13.8" spans="1:7">
      <c r="A1599" s="1" t="s">
        <v>6</v>
      </c>
      <c r="B1599" s="2"/>
      <c r="C1599">
        <f t="shared" si="0"/>
        <v>0</v>
      </c>
      <c r="D1599">
        <f t="shared" si="1"/>
        <v>0</v>
      </c>
      <c r="E1599">
        <f t="shared" si="2"/>
        <v>0</v>
      </c>
      <c r="F1599" s="3">
        <f t="shared" si="3"/>
        <v>0</v>
      </c>
      <c r="G1599" s="3">
        <f t="shared" si="4"/>
        <v>0</v>
      </c>
    </row>
    <row r="1600" ht="13.8" spans="1:7">
      <c r="A1600" s="1" t="s">
        <v>6</v>
      </c>
      <c r="B1600" s="2"/>
      <c r="C1600">
        <f t="shared" si="0"/>
        <v>0</v>
      </c>
      <c r="D1600">
        <f t="shared" si="1"/>
        <v>0</v>
      </c>
      <c r="E1600">
        <f t="shared" si="2"/>
        <v>0</v>
      </c>
      <c r="F1600" s="3">
        <f t="shared" si="3"/>
        <v>0</v>
      </c>
      <c r="G1600" s="3">
        <f t="shared" si="4"/>
        <v>0</v>
      </c>
    </row>
    <row r="1601" ht="13.8" spans="1:7">
      <c r="A1601" s="1" t="s">
        <v>3</v>
      </c>
      <c r="B1601" s="2" t="s">
        <v>567</v>
      </c>
      <c r="C1601" t="e">
        <f t="shared" si="0"/>
        <v>#VALUE!</v>
      </c>
      <c r="D1601" t="e">
        <f t="shared" si="1"/>
        <v>#VALUE!</v>
      </c>
      <c r="E1601" t="e">
        <f t="shared" si="2"/>
        <v>#VALUE!</v>
      </c>
      <c r="F1601" s="3" t="e">
        <f t="shared" si="3"/>
        <v>#VALUE!</v>
      </c>
      <c r="G1601" s="3" t="e">
        <f t="shared" si="4"/>
        <v>#VALUE!</v>
      </c>
    </row>
    <row r="1602" ht="13.8" spans="1:7">
      <c r="A1602" s="1" t="s">
        <v>6</v>
      </c>
      <c r="B1602" s="2"/>
      <c r="C1602">
        <f t="shared" si="0"/>
        <v>0</v>
      </c>
      <c r="D1602">
        <f t="shared" si="1"/>
        <v>0</v>
      </c>
      <c r="E1602">
        <f t="shared" si="2"/>
        <v>0</v>
      </c>
      <c r="F1602" s="3">
        <f t="shared" si="3"/>
        <v>0</v>
      </c>
      <c r="G1602" s="3">
        <f t="shared" si="4"/>
        <v>0</v>
      </c>
    </row>
    <row r="1603" ht="26.4" spans="1:7">
      <c r="A1603" s="1" t="s">
        <v>3</v>
      </c>
      <c r="B1603" s="2" t="s">
        <v>568</v>
      </c>
      <c r="C1603" t="e">
        <f t="shared" si="0"/>
        <v>#VALUE!</v>
      </c>
      <c r="D1603" t="e">
        <f t="shared" si="1"/>
        <v>#VALUE!</v>
      </c>
      <c r="E1603" t="e">
        <f t="shared" si="2"/>
        <v>#VALUE!</v>
      </c>
      <c r="F1603" s="3" t="e">
        <f t="shared" si="3"/>
        <v>#VALUE!</v>
      </c>
      <c r="G1603" s="3" t="e">
        <f t="shared" si="4"/>
        <v>#VALUE!</v>
      </c>
    </row>
    <row r="1604" ht="13.8" spans="1:7">
      <c r="A1604" s="1" t="s">
        <v>6</v>
      </c>
      <c r="B1604" s="2"/>
      <c r="C1604">
        <f t="shared" si="0"/>
        <v>0</v>
      </c>
      <c r="D1604">
        <f t="shared" si="1"/>
        <v>0</v>
      </c>
      <c r="E1604">
        <f t="shared" si="2"/>
        <v>0</v>
      </c>
      <c r="F1604" s="3">
        <f t="shared" si="3"/>
        <v>0</v>
      </c>
      <c r="G1604" s="3">
        <f t="shared" si="4"/>
        <v>0</v>
      </c>
    </row>
    <row r="1605" ht="39.6" spans="1:7">
      <c r="A1605" s="1" t="s">
        <v>3</v>
      </c>
      <c r="B1605" s="2" t="s">
        <v>55</v>
      </c>
      <c r="C1605" t="e">
        <f t="shared" si="0"/>
        <v>#VALUE!</v>
      </c>
      <c r="D1605" t="e">
        <f t="shared" si="1"/>
        <v>#VALUE!</v>
      </c>
      <c r="E1605" t="e">
        <f t="shared" si="2"/>
        <v>#VALUE!</v>
      </c>
      <c r="F1605" s="3">
        <f t="shared" si="3"/>
        <v>11</v>
      </c>
      <c r="G1605" s="3" t="e">
        <f t="shared" si="4"/>
        <v>#VALUE!</v>
      </c>
    </row>
    <row r="1606" ht="13.8" spans="1:7">
      <c r="A1606" s="1" t="s">
        <v>6</v>
      </c>
      <c r="B1606" s="2"/>
      <c r="C1606">
        <f t="shared" si="0"/>
        <v>0</v>
      </c>
      <c r="D1606">
        <f t="shared" si="1"/>
        <v>0</v>
      </c>
      <c r="E1606">
        <f t="shared" si="2"/>
        <v>0</v>
      </c>
      <c r="F1606" s="3">
        <f t="shared" si="3"/>
        <v>0</v>
      </c>
      <c r="G1606" s="3">
        <f t="shared" si="4"/>
        <v>0</v>
      </c>
    </row>
    <row r="1607" ht="39.6" spans="1:7">
      <c r="A1607" s="1" t="s">
        <v>3</v>
      </c>
      <c r="B1607" s="2" t="s">
        <v>569</v>
      </c>
      <c r="C1607" t="e">
        <f t="shared" si="0"/>
        <v>#VALUE!</v>
      </c>
      <c r="D1607">
        <f t="shared" si="1"/>
        <v>18</v>
      </c>
      <c r="E1607" t="e">
        <f t="shared" si="2"/>
        <v>#VALUE!</v>
      </c>
      <c r="F1607" s="3" t="e">
        <f t="shared" si="3"/>
        <v>#VALUE!</v>
      </c>
      <c r="G1607" s="3" t="e">
        <f t="shared" si="4"/>
        <v>#VALUE!</v>
      </c>
    </row>
    <row r="1608" ht="13.8" spans="1:7">
      <c r="A1608" s="1" t="s">
        <v>6</v>
      </c>
      <c r="B1608" s="2"/>
      <c r="C1608">
        <f t="shared" si="0"/>
        <v>0</v>
      </c>
      <c r="D1608">
        <f t="shared" si="1"/>
        <v>0</v>
      </c>
      <c r="E1608">
        <f t="shared" si="2"/>
        <v>0</v>
      </c>
      <c r="F1608" s="3">
        <f t="shared" si="3"/>
        <v>0</v>
      </c>
      <c r="G1608" s="3">
        <f t="shared" si="4"/>
        <v>0</v>
      </c>
    </row>
    <row r="1609" ht="39.6" spans="1:7">
      <c r="A1609" s="1" t="s">
        <v>3</v>
      </c>
      <c r="B1609" s="2" t="s">
        <v>570</v>
      </c>
      <c r="C1609" t="e">
        <f t="shared" si="0"/>
        <v>#VALUE!</v>
      </c>
      <c r="D1609" t="e">
        <f t="shared" si="1"/>
        <v>#VALUE!</v>
      </c>
      <c r="E1609" t="e">
        <f t="shared" si="2"/>
        <v>#VALUE!</v>
      </c>
      <c r="F1609" s="3" t="e">
        <f t="shared" si="3"/>
        <v>#VALUE!</v>
      </c>
      <c r="G1609" s="3" t="e">
        <f t="shared" si="4"/>
        <v>#VALUE!</v>
      </c>
    </row>
    <row r="1610" ht="13.8" spans="1:7">
      <c r="A1610" s="1" t="s">
        <v>6</v>
      </c>
      <c r="B1610" s="2"/>
      <c r="C1610">
        <f t="shared" si="0"/>
        <v>0</v>
      </c>
      <c r="D1610">
        <f t="shared" si="1"/>
        <v>0</v>
      </c>
      <c r="E1610">
        <f t="shared" si="2"/>
        <v>0</v>
      </c>
      <c r="F1610" s="3">
        <f t="shared" si="3"/>
        <v>0</v>
      </c>
      <c r="G1610" s="3">
        <f t="shared" si="4"/>
        <v>0</v>
      </c>
    </row>
    <row r="1611" ht="13.8" spans="1:7">
      <c r="A1611" s="1" t="s">
        <v>3</v>
      </c>
      <c r="B1611" s="2" t="s">
        <v>571</v>
      </c>
      <c r="C1611" t="e">
        <f t="shared" si="0"/>
        <v>#VALUE!</v>
      </c>
      <c r="D1611" t="e">
        <f t="shared" si="1"/>
        <v>#VALUE!</v>
      </c>
      <c r="E1611" t="e">
        <f t="shared" si="2"/>
        <v>#VALUE!</v>
      </c>
      <c r="F1611" s="3" t="e">
        <f t="shared" si="3"/>
        <v>#VALUE!</v>
      </c>
      <c r="G1611" s="3" t="e">
        <f t="shared" si="4"/>
        <v>#VALUE!</v>
      </c>
    </row>
    <row r="1612" ht="13.8" spans="1:7">
      <c r="A1612" s="1" t="s">
        <v>6</v>
      </c>
      <c r="B1612" s="2"/>
      <c r="C1612">
        <f t="shared" si="0"/>
        <v>0</v>
      </c>
      <c r="D1612">
        <f t="shared" si="1"/>
        <v>0</v>
      </c>
      <c r="E1612">
        <f t="shared" si="2"/>
        <v>0</v>
      </c>
      <c r="F1612" s="3">
        <f t="shared" si="3"/>
        <v>0</v>
      </c>
      <c r="G1612" s="3">
        <f t="shared" si="4"/>
        <v>0</v>
      </c>
    </row>
    <row r="1613" ht="39.6" spans="1:7">
      <c r="A1613" s="1" t="s">
        <v>3</v>
      </c>
      <c r="B1613" s="2" t="s">
        <v>572</v>
      </c>
      <c r="C1613" t="e">
        <f t="shared" si="0"/>
        <v>#VALUE!</v>
      </c>
      <c r="D1613" t="e">
        <f t="shared" si="1"/>
        <v>#VALUE!</v>
      </c>
      <c r="E1613" t="e">
        <f t="shared" si="2"/>
        <v>#VALUE!</v>
      </c>
      <c r="F1613" s="3" t="e">
        <f t="shared" si="3"/>
        <v>#VALUE!</v>
      </c>
      <c r="G1613" s="3" t="e">
        <f t="shared" si="4"/>
        <v>#VALUE!</v>
      </c>
    </row>
    <row r="1614" ht="13.8" spans="1:7">
      <c r="A1614" s="1" t="s">
        <v>6</v>
      </c>
      <c r="B1614" s="2"/>
      <c r="C1614">
        <f t="shared" si="0"/>
        <v>0</v>
      </c>
      <c r="D1614">
        <f t="shared" si="1"/>
        <v>0</v>
      </c>
      <c r="E1614">
        <f t="shared" si="2"/>
        <v>0</v>
      </c>
      <c r="F1614" s="3">
        <f t="shared" si="3"/>
        <v>0</v>
      </c>
      <c r="G1614" s="3">
        <f t="shared" si="4"/>
        <v>0</v>
      </c>
    </row>
    <row r="1615" ht="39.6" spans="1:7">
      <c r="A1615" s="1" t="s">
        <v>3</v>
      </c>
      <c r="B1615" s="2" t="s">
        <v>573</v>
      </c>
      <c r="C1615" t="e">
        <f t="shared" si="0"/>
        <v>#VALUE!</v>
      </c>
      <c r="D1615" t="e">
        <f t="shared" si="1"/>
        <v>#VALUE!</v>
      </c>
      <c r="E1615" t="e">
        <f t="shared" si="2"/>
        <v>#VALUE!</v>
      </c>
      <c r="F1615" s="3" t="e">
        <f t="shared" si="3"/>
        <v>#VALUE!</v>
      </c>
      <c r="G1615" s="3" t="e">
        <f t="shared" si="4"/>
        <v>#VALUE!</v>
      </c>
    </row>
    <row r="1616" ht="13.8" spans="1:7">
      <c r="A1616" s="1" t="s">
        <v>6</v>
      </c>
      <c r="B1616" s="2"/>
      <c r="C1616">
        <f t="shared" si="0"/>
        <v>0</v>
      </c>
      <c r="D1616">
        <f t="shared" si="1"/>
        <v>0</v>
      </c>
      <c r="E1616">
        <f t="shared" si="2"/>
        <v>0</v>
      </c>
      <c r="F1616" s="3">
        <f t="shared" si="3"/>
        <v>0</v>
      </c>
      <c r="G1616" s="3">
        <f t="shared" si="4"/>
        <v>0</v>
      </c>
    </row>
    <row r="1617" ht="39.6" spans="1:7">
      <c r="A1617" s="1" t="s">
        <v>3</v>
      </c>
      <c r="B1617" s="2" t="s">
        <v>573</v>
      </c>
      <c r="C1617" t="e">
        <f t="shared" si="0"/>
        <v>#VALUE!</v>
      </c>
      <c r="D1617" t="e">
        <f t="shared" si="1"/>
        <v>#VALUE!</v>
      </c>
      <c r="E1617" t="e">
        <f t="shared" si="2"/>
        <v>#VALUE!</v>
      </c>
      <c r="F1617" s="3" t="e">
        <f t="shared" si="3"/>
        <v>#VALUE!</v>
      </c>
      <c r="G1617" s="3" t="e">
        <f t="shared" si="4"/>
        <v>#VALUE!</v>
      </c>
    </row>
    <row r="1618" ht="13.8" spans="1:7">
      <c r="A1618" s="1" t="s">
        <v>6</v>
      </c>
      <c r="B1618" s="2"/>
      <c r="C1618">
        <f t="shared" si="0"/>
        <v>0</v>
      </c>
      <c r="D1618">
        <f t="shared" si="1"/>
        <v>0</v>
      </c>
      <c r="E1618">
        <f t="shared" si="2"/>
        <v>0</v>
      </c>
      <c r="F1618" s="3">
        <f t="shared" si="3"/>
        <v>0</v>
      </c>
      <c r="G1618" s="3">
        <f t="shared" si="4"/>
        <v>0</v>
      </c>
    </row>
    <row r="1619" ht="39.6" spans="1:7">
      <c r="A1619" s="1" t="s">
        <v>3</v>
      </c>
      <c r="B1619" s="2" t="s">
        <v>55</v>
      </c>
      <c r="C1619" t="e">
        <f t="shared" si="0"/>
        <v>#VALUE!</v>
      </c>
      <c r="D1619" t="e">
        <f t="shared" si="1"/>
        <v>#VALUE!</v>
      </c>
      <c r="E1619" t="e">
        <f t="shared" si="2"/>
        <v>#VALUE!</v>
      </c>
      <c r="F1619" s="3">
        <f t="shared" si="3"/>
        <v>11</v>
      </c>
      <c r="G1619" s="3" t="e">
        <f t="shared" si="4"/>
        <v>#VALUE!</v>
      </c>
    </row>
    <row r="1620" ht="13.8" spans="1:7">
      <c r="A1620" s="1" t="s">
        <v>6</v>
      </c>
      <c r="B1620" s="2"/>
      <c r="C1620">
        <f t="shared" si="0"/>
        <v>0</v>
      </c>
      <c r="D1620">
        <f t="shared" si="1"/>
        <v>0</v>
      </c>
      <c r="E1620">
        <f t="shared" si="2"/>
        <v>0</v>
      </c>
      <c r="F1620" s="3">
        <f t="shared" si="3"/>
        <v>0</v>
      </c>
      <c r="G1620" s="3">
        <f t="shared" si="4"/>
        <v>0</v>
      </c>
    </row>
    <row r="1621" ht="39.6" spans="1:7">
      <c r="A1621" s="1" t="s">
        <v>3</v>
      </c>
      <c r="B1621" s="2" t="s">
        <v>55</v>
      </c>
      <c r="C1621" t="e">
        <f t="shared" si="0"/>
        <v>#VALUE!</v>
      </c>
      <c r="D1621" t="e">
        <f t="shared" si="1"/>
        <v>#VALUE!</v>
      </c>
      <c r="E1621" t="e">
        <f t="shared" si="2"/>
        <v>#VALUE!</v>
      </c>
      <c r="F1621" s="3">
        <f t="shared" si="3"/>
        <v>11</v>
      </c>
      <c r="G1621" s="3" t="e">
        <f t="shared" si="4"/>
        <v>#VALUE!</v>
      </c>
    </row>
    <row r="1622" ht="13.8" spans="1:7">
      <c r="A1622" s="1" t="s">
        <v>6</v>
      </c>
      <c r="B1622" s="2"/>
      <c r="C1622">
        <f t="shared" si="0"/>
        <v>0</v>
      </c>
      <c r="D1622">
        <f t="shared" si="1"/>
        <v>0</v>
      </c>
      <c r="E1622">
        <f t="shared" si="2"/>
        <v>0</v>
      </c>
      <c r="F1622" s="3">
        <f t="shared" si="3"/>
        <v>0</v>
      </c>
      <c r="G1622" s="3">
        <f t="shared" si="4"/>
        <v>0</v>
      </c>
    </row>
    <row r="1623" ht="39.6" spans="1:7">
      <c r="A1623" s="1" t="s">
        <v>3</v>
      </c>
      <c r="B1623" s="2" t="s">
        <v>55</v>
      </c>
      <c r="C1623" t="e">
        <f t="shared" si="0"/>
        <v>#VALUE!</v>
      </c>
      <c r="D1623" t="e">
        <f t="shared" si="1"/>
        <v>#VALUE!</v>
      </c>
      <c r="E1623" t="e">
        <f t="shared" si="2"/>
        <v>#VALUE!</v>
      </c>
      <c r="F1623" s="3">
        <f t="shared" si="3"/>
        <v>11</v>
      </c>
      <c r="G1623" s="3" t="e">
        <f t="shared" si="4"/>
        <v>#VALUE!</v>
      </c>
    </row>
    <row r="1624" ht="13.8" spans="1:7">
      <c r="A1624" s="1" t="s">
        <v>6</v>
      </c>
      <c r="B1624" s="2"/>
      <c r="C1624">
        <f t="shared" si="0"/>
        <v>0</v>
      </c>
      <c r="D1624">
        <f t="shared" si="1"/>
        <v>0</v>
      </c>
      <c r="E1624">
        <f t="shared" si="2"/>
        <v>0</v>
      </c>
      <c r="F1624" s="3">
        <f t="shared" si="3"/>
        <v>0</v>
      </c>
      <c r="G1624" s="3">
        <f t="shared" si="4"/>
        <v>0</v>
      </c>
    </row>
    <row r="1625" ht="26.4" spans="1:7">
      <c r="A1625" s="1" t="s">
        <v>3</v>
      </c>
      <c r="B1625" s="2" t="s">
        <v>70</v>
      </c>
      <c r="C1625" t="e">
        <f t="shared" si="0"/>
        <v>#VALUE!</v>
      </c>
      <c r="D1625" t="e">
        <f t="shared" si="1"/>
        <v>#VALUE!</v>
      </c>
      <c r="E1625" t="e">
        <f t="shared" si="2"/>
        <v>#VALUE!</v>
      </c>
      <c r="F1625" s="3" t="e">
        <f t="shared" si="3"/>
        <v>#VALUE!</v>
      </c>
      <c r="G1625" s="3" t="e">
        <f t="shared" si="4"/>
        <v>#VALUE!</v>
      </c>
    </row>
    <row r="1626" ht="13.8" spans="1:7">
      <c r="A1626" s="1" t="s">
        <v>6</v>
      </c>
      <c r="B1626" s="2"/>
      <c r="C1626">
        <f t="shared" si="0"/>
        <v>0</v>
      </c>
      <c r="D1626">
        <f t="shared" si="1"/>
        <v>0</v>
      </c>
      <c r="E1626">
        <f t="shared" si="2"/>
        <v>0</v>
      </c>
      <c r="F1626" s="3">
        <f t="shared" si="3"/>
        <v>0</v>
      </c>
      <c r="G1626" s="3">
        <f t="shared" si="4"/>
        <v>0</v>
      </c>
    </row>
    <row r="1627" ht="26.4" spans="1:7">
      <c r="A1627" s="1" t="s">
        <v>3</v>
      </c>
      <c r="B1627" s="2" t="s">
        <v>308</v>
      </c>
      <c r="C1627" t="e">
        <f t="shared" si="0"/>
        <v>#VALUE!</v>
      </c>
      <c r="D1627" t="e">
        <f t="shared" si="1"/>
        <v>#VALUE!</v>
      </c>
      <c r="E1627" t="e">
        <f t="shared" si="2"/>
        <v>#VALUE!</v>
      </c>
      <c r="F1627" s="3" t="e">
        <f t="shared" si="3"/>
        <v>#VALUE!</v>
      </c>
      <c r="G1627" s="3" t="e">
        <f t="shared" si="4"/>
        <v>#VALUE!</v>
      </c>
    </row>
    <row r="1628" ht="13.8" spans="1:7">
      <c r="A1628" s="1" t="s">
        <v>6</v>
      </c>
      <c r="B1628" s="2"/>
      <c r="C1628">
        <f t="shared" si="0"/>
        <v>0</v>
      </c>
      <c r="D1628">
        <f t="shared" si="1"/>
        <v>0</v>
      </c>
      <c r="E1628">
        <f t="shared" si="2"/>
        <v>0</v>
      </c>
      <c r="F1628" s="3">
        <f t="shared" si="3"/>
        <v>0</v>
      </c>
      <c r="G1628" s="3">
        <f t="shared" si="4"/>
        <v>0</v>
      </c>
    </row>
    <row r="1629" ht="26.4" spans="1:7">
      <c r="A1629" s="1" t="s">
        <v>3</v>
      </c>
      <c r="B1629" s="2" t="s">
        <v>451</v>
      </c>
      <c r="C1629" t="e">
        <f t="shared" si="0"/>
        <v>#VALUE!</v>
      </c>
      <c r="D1629" t="e">
        <f t="shared" si="1"/>
        <v>#VALUE!</v>
      </c>
      <c r="E1629" t="e">
        <f t="shared" si="2"/>
        <v>#VALUE!</v>
      </c>
      <c r="F1629" s="3" t="e">
        <f t="shared" si="3"/>
        <v>#VALUE!</v>
      </c>
      <c r="G1629" s="3" t="e">
        <f t="shared" si="4"/>
        <v>#VALUE!</v>
      </c>
    </row>
    <row r="1630" ht="13.8" spans="1:7">
      <c r="A1630" s="1" t="s">
        <v>6</v>
      </c>
      <c r="B1630" s="2"/>
      <c r="C1630">
        <f t="shared" si="0"/>
        <v>0</v>
      </c>
      <c r="D1630">
        <f t="shared" si="1"/>
        <v>0</v>
      </c>
      <c r="E1630">
        <f t="shared" si="2"/>
        <v>0</v>
      </c>
      <c r="F1630" s="3">
        <f t="shared" si="3"/>
        <v>0</v>
      </c>
      <c r="G1630" s="3">
        <f t="shared" si="4"/>
        <v>0</v>
      </c>
    </row>
    <row r="1631" ht="26.4" spans="1:7">
      <c r="A1631" s="1" t="s">
        <v>3</v>
      </c>
      <c r="B1631" s="2" t="s">
        <v>574</v>
      </c>
      <c r="C1631" t="e">
        <f t="shared" si="0"/>
        <v>#VALUE!</v>
      </c>
      <c r="D1631" t="e">
        <f t="shared" si="1"/>
        <v>#VALUE!</v>
      </c>
      <c r="E1631" t="e">
        <f t="shared" si="2"/>
        <v>#VALUE!</v>
      </c>
      <c r="F1631" s="3" t="e">
        <f t="shared" si="3"/>
        <v>#VALUE!</v>
      </c>
      <c r="G1631" s="3" t="e">
        <f t="shared" si="4"/>
        <v>#VALUE!</v>
      </c>
    </row>
    <row r="1632" ht="13.8" spans="1:7">
      <c r="A1632" s="1" t="s">
        <v>6</v>
      </c>
      <c r="B1632" s="2"/>
      <c r="C1632">
        <f t="shared" si="0"/>
        <v>0</v>
      </c>
      <c r="D1632">
        <f t="shared" si="1"/>
        <v>0</v>
      </c>
      <c r="E1632">
        <f t="shared" si="2"/>
        <v>0</v>
      </c>
      <c r="F1632" s="3">
        <f t="shared" si="3"/>
        <v>0</v>
      </c>
      <c r="G1632" s="3">
        <f t="shared" si="4"/>
        <v>0</v>
      </c>
    </row>
    <row r="1633" ht="39.6" spans="1:7">
      <c r="A1633" s="1" t="s">
        <v>3</v>
      </c>
      <c r="B1633" s="2" t="s">
        <v>55</v>
      </c>
      <c r="C1633" t="e">
        <f t="shared" si="0"/>
        <v>#VALUE!</v>
      </c>
      <c r="D1633" t="e">
        <f t="shared" si="1"/>
        <v>#VALUE!</v>
      </c>
      <c r="E1633" t="e">
        <f t="shared" si="2"/>
        <v>#VALUE!</v>
      </c>
      <c r="F1633" s="3">
        <f t="shared" si="3"/>
        <v>11</v>
      </c>
      <c r="G1633" s="3" t="e">
        <f t="shared" si="4"/>
        <v>#VALUE!</v>
      </c>
    </row>
    <row r="1634" ht="13.8" spans="1:7">
      <c r="A1634" s="1" t="s">
        <v>6</v>
      </c>
      <c r="B1634" s="2"/>
      <c r="C1634">
        <f t="shared" si="0"/>
        <v>0</v>
      </c>
      <c r="D1634">
        <f t="shared" si="1"/>
        <v>0</v>
      </c>
      <c r="E1634">
        <f t="shared" si="2"/>
        <v>0</v>
      </c>
      <c r="F1634" s="3">
        <f t="shared" si="3"/>
        <v>0</v>
      </c>
      <c r="G1634" s="3">
        <f t="shared" si="4"/>
        <v>0</v>
      </c>
    </row>
    <row r="1635" ht="52.8" spans="1:7">
      <c r="A1635" s="1" t="s">
        <v>3</v>
      </c>
      <c r="B1635" s="2" t="s">
        <v>575</v>
      </c>
      <c r="C1635" t="e">
        <f t="shared" si="0"/>
        <v>#VALUE!</v>
      </c>
      <c r="D1635" t="e">
        <f t="shared" si="1"/>
        <v>#VALUE!</v>
      </c>
      <c r="E1635" t="e">
        <f t="shared" si="2"/>
        <v>#VALUE!</v>
      </c>
      <c r="F1635" s="3" t="e">
        <f t="shared" si="3"/>
        <v>#VALUE!</v>
      </c>
      <c r="G1635" s="3" t="e">
        <f t="shared" si="4"/>
        <v>#VALUE!</v>
      </c>
    </row>
    <row r="1636" ht="13.8" spans="1:7">
      <c r="A1636" s="1" t="s">
        <v>6</v>
      </c>
      <c r="B1636" s="2"/>
      <c r="C1636">
        <f t="shared" si="0"/>
        <v>0</v>
      </c>
      <c r="D1636">
        <f t="shared" si="1"/>
        <v>0</v>
      </c>
      <c r="E1636">
        <f t="shared" si="2"/>
        <v>0</v>
      </c>
      <c r="F1636" s="3">
        <f t="shared" si="3"/>
        <v>0</v>
      </c>
      <c r="G1636" s="3">
        <f t="shared" si="4"/>
        <v>0</v>
      </c>
    </row>
    <row r="1637" ht="52.8" spans="1:7">
      <c r="A1637" s="1" t="s">
        <v>3</v>
      </c>
      <c r="B1637" s="2" t="s">
        <v>575</v>
      </c>
      <c r="C1637" t="e">
        <f t="shared" si="0"/>
        <v>#VALUE!</v>
      </c>
      <c r="D1637" t="e">
        <f t="shared" si="1"/>
        <v>#VALUE!</v>
      </c>
      <c r="E1637" t="e">
        <f t="shared" si="2"/>
        <v>#VALUE!</v>
      </c>
      <c r="F1637" s="3" t="e">
        <f t="shared" si="3"/>
        <v>#VALUE!</v>
      </c>
      <c r="G1637" s="3" t="e">
        <f t="shared" si="4"/>
        <v>#VALUE!</v>
      </c>
    </row>
    <row r="1638" ht="13.8" spans="1:7">
      <c r="A1638" s="1" t="s">
        <v>6</v>
      </c>
      <c r="B1638" s="2"/>
      <c r="C1638">
        <f t="shared" si="0"/>
        <v>0</v>
      </c>
      <c r="D1638">
        <f t="shared" si="1"/>
        <v>0</v>
      </c>
      <c r="E1638">
        <f t="shared" si="2"/>
        <v>0</v>
      </c>
      <c r="F1638" s="3">
        <f t="shared" si="3"/>
        <v>0</v>
      </c>
      <c r="G1638" s="3">
        <f t="shared" si="4"/>
        <v>0</v>
      </c>
    </row>
    <row r="1639" ht="13.8" spans="1:7">
      <c r="A1639" s="1" t="s">
        <v>6</v>
      </c>
      <c r="B1639" s="2"/>
      <c r="C1639">
        <f t="shared" si="0"/>
        <v>0</v>
      </c>
      <c r="D1639">
        <f t="shared" si="1"/>
        <v>0</v>
      </c>
      <c r="E1639">
        <f t="shared" si="2"/>
        <v>0</v>
      </c>
      <c r="F1639" s="3">
        <f t="shared" si="3"/>
        <v>0</v>
      </c>
      <c r="G1639" s="3">
        <f t="shared" si="4"/>
        <v>0</v>
      </c>
    </row>
    <row r="1640" ht="39.6" spans="1:7">
      <c r="A1640" s="1" t="s">
        <v>3</v>
      </c>
      <c r="B1640" s="2" t="s">
        <v>55</v>
      </c>
      <c r="C1640" t="e">
        <f t="shared" si="0"/>
        <v>#VALUE!</v>
      </c>
      <c r="D1640" t="e">
        <f t="shared" si="1"/>
        <v>#VALUE!</v>
      </c>
      <c r="E1640" t="e">
        <f t="shared" si="2"/>
        <v>#VALUE!</v>
      </c>
      <c r="F1640" s="3">
        <f t="shared" si="3"/>
        <v>11</v>
      </c>
      <c r="G1640" s="3" t="e">
        <f t="shared" si="4"/>
        <v>#VALUE!</v>
      </c>
    </row>
    <row r="1641" ht="13.8" spans="1:7">
      <c r="A1641" s="1" t="s">
        <v>6</v>
      </c>
      <c r="B1641" s="2"/>
      <c r="C1641">
        <f t="shared" si="0"/>
        <v>0</v>
      </c>
      <c r="D1641">
        <f t="shared" si="1"/>
        <v>0</v>
      </c>
      <c r="E1641">
        <f t="shared" si="2"/>
        <v>0</v>
      </c>
      <c r="F1641" s="3">
        <f t="shared" si="3"/>
        <v>0</v>
      </c>
      <c r="G1641" s="3">
        <f t="shared" si="4"/>
        <v>0</v>
      </c>
    </row>
    <row r="1642" ht="39.6" spans="1:7">
      <c r="A1642" s="1" t="s">
        <v>3</v>
      </c>
      <c r="B1642" s="2" t="s">
        <v>55</v>
      </c>
      <c r="C1642" t="e">
        <f t="shared" si="0"/>
        <v>#VALUE!</v>
      </c>
      <c r="D1642" t="e">
        <f t="shared" si="1"/>
        <v>#VALUE!</v>
      </c>
      <c r="E1642" t="e">
        <f t="shared" si="2"/>
        <v>#VALUE!</v>
      </c>
      <c r="F1642" s="3">
        <f t="shared" si="3"/>
        <v>11</v>
      </c>
      <c r="G1642" s="3" t="e">
        <f t="shared" si="4"/>
        <v>#VALUE!</v>
      </c>
    </row>
    <row r="1643" ht="13.8" spans="1:7">
      <c r="A1643" s="1" t="s">
        <v>6</v>
      </c>
      <c r="B1643" s="2"/>
      <c r="C1643">
        <f t="shared" si="0"/>
        <v>0</v>
      </c>
      <c r="D1643">
        <f t="shared" si="1"/>
        <v>0</v>
      </c>
      <c r="E1643">
        <f t="shared" si="2"/>
        <v>0</v>
      </c>
      <c r="F1643" s="3">
        <f t="shared" si="3"/>
        <v>0</v>
      </c>
      <c r="G1643" s="3">
        <f t="shared" si="4"/>
        <v>0</v>
      </c>
    </row>
    <row r="1644" ht="39.6" spans="1:7">
      <c r="A1644" s="1" t="s">
        <v>3</v>
      </c>
      <c r="B1644" s="2" t="s">
        <v>55</v>
      </c>
      <c r="C1644" t="e">
        <f t="shared" si="0"/>
        <v>#VALUE!</v>
      </c>
      <c r="D1644" t="e">
        <f t="shared" si="1"/>
        <v>#VALUE!</v>
      </c>
      <c r="E1644" t="e">
        <f t="shared" si="2"/>
        <v>#VALUE!</v>
      </c>
      <c r="F1644" s="3">
        <f t="shared" si="3"/>
        <v>11</v>
      </c>
      <c r="G1644" s="3" t="e">
        <f t="shared" si="4"/>
        <v>#VALUE!</v>
      </c>
    </row>
    <row r="1645" ht="13.8" spans="1:7">
      <c r="A1645" s="1" t="s">
        <v>6</v>
      </c>
      <c r="B1645" s="2"/>
      <c r="C1645">
        <f t="shared" si="0"/>
        <v>0</v>
      </c>
      <c r="D1645">
        <f t="shared" si="1"/>
        <v>0</v>
      </c>
      <c r="E1645">
        <f t="shared" si="2"/>
        <v>0</v>
      </c>
      <c r="F1645" s="3">
        <f t="shared" si="3"/>
        <v>0</v>
      </c>
      <c r="G1645" s="3">
        <f t="shared" si="4"/>
        <v>0</v>
      </c>
    </row>
    <row r="1646" ht="39.6" spans="1:7">
      <c r="A1646" s="1" t="s">
        <v>3</v>
      </c>
      <c r="B1646" s="2" t="s">
        <v>55</v>
      </c>
      <c r="C1646" t="e">
        <f t="shared" si="0"/>
        <v>#VALUE!</v>
      </c>
      <c r="D1646" t="e">
        <f t="shared" si="1"/>
        <v>#VALUE!</v>
      </c>
      <c r="E1646" t="e">
        <f t="shared" si="2"/>
        <v>#VALUE!</v>
      </c>
      <c r="F1646" s="3">
        <f t="shared" si="3"/>
        <v>11</v>
      </c>
      <c r="G1646" s="3" t="e">
        <f t="shared" si="4"/>
        <v>#VALUE!</v>
      </c>
    </row>
    <row r="1647" ht="13.8" spans="1:7">
      <c r="A1647" s="1" t="s">
        <v>6</v>
      </c>
      <c r="B1647" s="2"/>
      <c r="C1647">
        <f t="shared" si="0"/>
        <v>0</v>
      </c>
      <c r="D1647">
        <f t="shared" si="1"/>
        <v>0</v>
      </c>
      <c r="E1647">
        <f t="shared" si="2"/>
        <v>0</v>
      </c>
      <c r="F1647" s="3">
        <f t="shared" si="3"/>
        <v>0</v>
      </c>
      <c r="G1647" s="3">
        <f t="shared" si="4"/>
        <v>0</v>
      </c>
    </row>
    <row r="1648" ht="39.6" spans="1:7">
      <c r="A1648" s="1" t="s">
        <v>3</v>
      </c>
      <c r="B1648" s="2" t="s">
        <v>55</v>
      </c>
      <c r="C1648" t="e">
        <f t="shared" si="0"/>
        <v>#VALUE!</v>
      </c>
      <c r="D1648" t="e">
        <f t="shared" si="1"/>
        <v>#VALUE!</v>
      </c>
      <c r="E1648" t="e">
        <f t="shared" si="2"/>
        <v>#VALUE!</v>
      </c>
      <c r="F1648" s="3">
        <f t="shared" si="3"/>
        <v>11</v>
      </c>
      <c r="G1648" s="3" t="e">
        <f t="shared" si="4"/>
        <v>#VALUE!</v>
      </c>
    </row>
    <row r="1649" ht="13.8" spans="1:7">
      <c r="A1649" s="1" t="s">
        <v>6</v>
      </c>
      <c r="B1649" s="2"/>
      <c r="C1649">
        <f t="shared" si="0"/>
        <v>0</v>
      </c>
      <c r="D1649">
        <f t="shared" si="1"/>
        <v>0</v>
      </c>
      <c r="E1649">
        <f t="shared" si="2"/>
        <v>0</v>
      </c>
      <c r="F1649" s="3">
        <f t="shared" si="3"/>
        <v>0</v>
      </c>
      <c r="G1649" s="3">
        <f t="shared" si="4"/>
        <v>0</v>
      </c>
    </row>
    <row r="1650" ht="39.6" spans="1:7">
      <c r="A1650" s="1" t="s">
        <v>3</v>
      </c>
      <c r="B1650" s="2" t="s">
        <v>55</v>
      </c>
      <c r="C1650" t="e">
        <f t="shared" si="0"/>
        <v>#VALUE!</v>
      </c>
      <c r="D1650" t="e">
        <f t="shared" si="1"/>
        <v>#VALUE!</v>
      </c>
      <c r="E1650" t="e">
        <f t="shared" si="2"/>
        <v>#VALUE!</v>
      </c>
      <c r="F1650" s="3">
        <f t="shared" si="3"/>
        <v>11</v>
      </c>
      <c r="G1650" s="3" t="e">
        <f t="shared" si="4"/>
        <v>#VALUE!</v>
      </c>
    </row>
    <row r="1651" ht="13.8" spans="1:7">
      <c r="A1651" s="1" t="s">
        <v>6</v>
      </c>
      <c r="B1651" s="2"/>
      <c r="C1651">
        <f t="shared" si="0"/>
        <v>0</v>
      </c>
      <c r="D1651">
        <f t="shared" si="1"/>
        <v>0</v>
      </c>
      <c r="E1651">
        <f t="shared" si="2"/>
        <v>0</v>
      </c>
      <c r="F1651" s="3">
        <f t="shared" si="3"/>
        <v>0</v>
      </c>
      <c r="G1651" s="3">
        <f t="shared" si="4"/>
        <v>0</v>
      </c>
    </row>
    <row r="1652" ht="39.6" spans="1:7">
      <c r="A1652" s="1" t="s">
        <v>3</v>
      </c>
      <c r="B1652" s="2" t="s">
        <v>55</v>
      </c>
      <c r="C1652" t="e">
        <f t="shared" si="0"/>
        <v>#VALUE!</v>
      </c>
      <c r="D1652" t="e">
        <f t="shared" si="1"/>
        <v>#VALUE!</v>
      </c>
      <c r="E1652" t="e">
        <f t="shared" si="2"/>
        <v>#VALUE!</v>
      </c>
      <c r="F1652" s="3">
        <f t="shared" si="3"/>
        <v>11</v>
      </c>
      <c r="G1652" s="3" t="e">
        <f t="shared" si="4"/>
        <v>#VALUE!</v>
      </c>
    </row>
    <row r="1653" ht="13.8" spans="1:7">
      <c r="A1653" s="1" t="s">
        <v>6</v>
      </c>
      <c r="B1653" s="2"/>
      <c r="C1653">
        <f t="shared" si="0"/>
        <v>0</v>
      </c>
      <c r="D1653">
        <f t="shared" si="1"/>
        <v>0</v>
      </c>
      <c r="E1653">
        <f t="shared" si="2"/>
        <v>0</v>
      </c>
      <c r="F1653" s="3">
        <f t="shared" si="3"/>
        <v>0</v>
      </c>
      <c r="G1653" s="3">
        <f t="shared" si="4"/>
        <v>0</v>
      </c>
    </row>
    <row r="1654" ht="39.6" spans="1:7">
      <c r="A1654" s="1" t="s">
        <v>3</v>
      </c>
      <c r="B1654" s="2" t="s">
        <v>55</v>
      </c>
      <c r="C1654" t="e">
        <f t="shared" si="0"/>
        <v>#VALUE!</v>
      </c>
      <c r="D1654" t="e">
        <f t="shared" si="1"/>
        <v>#VALUE!</v>
      </c>
      <c r="E1654" t="e">
        <f t="shared" si="2"/>
        <v>#VALUE!</v>
      </c>
      <c r="F1654" s="3">
        <f t="shared" si="3"/>
        <v>11</v>
      </c>
      <c r="G1654" s="3" t="e">
        <f t="shared" si="4"/>
        <v>#VALUE!</v>
      </c>
    </row>
    <row r="1655" ht="13.8" spans="1:7">
      <c r="A1655" s="1" t="s">
        <v>6</v>
      </c>
      <c r="B1655" s="2"/>
      <c r="C1655">
        <f t="shared" si="0"/>
        <v>0</v>
      </c>
      <c r="D1655">
        <f t="shared" si="1"/>
        <v>0</v>
      </c>
      <c r="E1655">
        <f t="shared" si="2"/>
        <v>0</v>
      </c>
      <c r="F1655" s="3">
        <f t="shared" si="3"/>
        <v>0</v>
      </c>
      <c r="G1655" s="3">
        <f t="shared" si="4"/>
        <v>0</v>
      </c>
    </row>
    <row r="1656" ht="39.6" spans="1:7">
      <c r="A1656" s="1" t="s">
        <v>3</v>
      </c>
      <c r="B1656" s="2" t="s">
        <v>55</v>
      </c>
      <c r="C1656" t="e">
        <f t="shared" si="0"/>
        <v>#VALUE!</v>
      </c>
      <c r="D1656" t="e">
        <f t="shared" si="1"/>
        <v>#VALUE!</v>
      </c>
      <c r="E1656" t="e">
        <f t="shared" si="2"/>
        <v>#VALUE!</v>
      </c>
      <c r="F1656" s="3">
        <f t="shared" si="3"/>
        <v>11</v>
      </c>
      <c r="G1656" s="3" t="e">
        <f t="shared" si="4"/>
        <v>#VALUE!</v>
      </c>
    </row>
    <row r="1657" ht="13.8" spans="1:7">
      <c r="A1657" s="1" t="s">
        <v>6</v>
      </c>
      <c r="B1657" s="2"/>
      <c r="C1657">
        <f t="shared" si="0"/>
        <v>0</v>
      </c>
      <c r="D1657">
        <f t="shared" si="1"/>
        <v>0</v>
      </c>
      <c r="E1657">
        <f t="shared" si="2"/>
        <v>0</v>
      </c>
      <c r="F1657" s="3">
        <f t="shared" si="3"/>
        <v>0</v>
      </c>
      <c r="G1657" s="3">
        <f t="shared" si="4"/>
        <v>0</v>
      </c>
    </row>
    <row r="1658" ht="39.6" spans="1:7">
      <c r="A1658" s="1" t="s">
        <v>3</v>
      </c>
      <c r="B1658" s="2" t="s">
        <v>55</v>
      </c>
      <c r="C1658" t="e">
        <f t="shared" si="0"/>
        <v>#VALUE!</v>
      </c>
      <c r="D1658" t="e">
        <f t="shared" si="1"/>
        <v>#VALUE!</v>
      </c>
      <c r="E1658" t="e">
        <f t="shared" si="2"/>
        <v>#VALUE!</v>
      </c>
      <c r="F1658" s="3">
        <f t="shared" si="3"/>
        <v>11</v>
      </c>
      <c r="G1658" s="3" t="e">
        <f t="shared" si="4"/>
        <v>#VALUE!</v>
      </c>
    </row>
    <row r="1659" ht="13.8" spans="1:7">
      <c r="A1659" s="1" t="s">
        <v>6</v>
      </c>
      <c r="B1659" s="2"/>
      <c r="C1659">
        <f t="shared" si="0"/>
        <v>0</v>
      </c>
      <c r="D1659">
        <f t="shared" si="1"/>
        <v>0</v>
      </c>
      <c r="E1659">
        <f t="shared" si="2"/>
        <v>0</v>
      </c>
      <c r="F1659" s="3">
        <f t="shared" si="3"/>
        <v>0</v>
      </c>
      <c r="G1659" s="3">
        <f t="shared" si="4"/>
        <v>0</v>
      </c>
    </row>
    <row r="1660" ht="39.6" spans="1:7">
      <c r="A1660" s="1" t="s">
        <v>3</v>
      </c>
      <c r="B1660" s="2" t="s">
        <v>55</v>
      </c>
      <c r="C1660" t="e">
        <f t="shared" si="0"/>
        <v>#VALUE!</v>
      </c>
      <c r="D1660" t="e">
        <f t="shared" si="1"/>
        <v>#VALUE!</v>
      </c>
      <c r="E1660" t="e">
        <f t="shared" si="2"/>
        <v>#VALUE!</v>
      </c>
      <c r="F1660" s="3">
        <f t="shared" si="3"/>
        <v>11</v>
      </c>
      <c r="G1660" s="3" t="e">
        <f t="shared" si="4"/>
        <v>#VALUE!</v>
      </c>
    </row>
    <row r="1661" ht="13.8" spans="1:7">
      <c r="A1661" s="1" t="s">
        <v>6</v>
      </c>
      <c r="B1661" s="2"/>
      <c r="C1661">
        <f t="shared" si="0"/>
        <v>0</v>
      </c>
      <c r="D1661">
        <f t="shared" si="1"/>
        <v>0</v>
      </c>
      <c r="E1661">
        <f t="shared" si="2"/>
        <v>0</v>
      </c>
      <c r="F1661" s="3">
        <f t="shared" si="3"/>
        <v>0</v>
      </c>
      <c r="G1661" s="3">
        <f t="shared" si="4"/>
        <v>0</v>
      </c>
    </row>
    <row r="1662" ht="39.6" spans="1:7">
      <c r="A1662" s="1" t="s">
        <v>3</v>
      </c>
      <c r="B1662" s="2" t="s">
        <v>55</v>
      </c>
      <c r="C1662" t="e">
        <f t="shared" si="0"/>
        <v>#VALUE!</v>
      </c>
      <c r="D1662" t="e">
        <f t="shared" si="1"/>
        <v>#VALUE!</v>
      </c>
      <c r="E1662" t="e">
        <f t="shared" si="2"/>
        <v>#VALUE!</v>
      </c>
      <c r="F1662" s="3">
        <f t="shared" si="3"/>
        <v>11</v>
      </c>
      <c r="G1662" s="3" t="e">
        <f t="shared" si="4"/>
        <v>#VALUE!</v>
      </c>
    </row>
    <row r="1663" ht="13.8" spans="1:7">
      <c r="A1663" s="1" t="s">
        <v>6</v>
      </c>
      <c r="B1663" s="2"/>
      <c r="C1663">
        <f t="shared" si="0"/>
        <v>0</v>
      </c>
      <c r="D1663">
        <f t="shared" si="1"/>
        <v>0</v>
      </c>
      <c r="E1663">
        <f t="shared" si="2"/>
        <v>0</v>
      </c>
      <c r="F1663" s="3">
        <f t="shared" si="3"/>
        <v>0</v>
      </c>
      <c r="G1663" s="3">
        <f t="shared" si="4"/>
        <v>0</v>
      </c>
    </row>
    <row r="1664" ht="39.6" spans="1:7">
      <c r="A1664" s="1" t="s">
        <v>3</v>
      </c>
      <c r="B1664" s="2" t="s">
        <v>55</v>
      </c>
      <c r="C1664" t="e">
        <f t="shared" si="0"/>
        <v>#VALUE!</v>
      </c>
      <c r="D1664" t="e">
        <f t="shared" si="1"/>
        <v>#VALUE!</v>
      </c>
      <c r="E1664" t="e">
        <f t="shared" si="2"/>
        <v>#VALUE!</v>
      </c>
      <c r="F1664" s="3">
        <f t="shared" si="3"/>
        <v>11</v>
      </c>
      <c r="G1664" s="3" t="e">
        <f t="shared" si="4"/>
        <v>#VALUE!</v>
      </c>
    </row>
    <row r="1665" ht="13.8" spans="1:7">
      <c r="A1665" s="1" t="s">
        <v>6</v>
      </c>
      <c r="B1665" s="2"/>
      <c r="C1665">
        <f t="shared" si="0"/>
        <v>0</v>
      </c>
      <c r="D1665">
        <f t="shared" si="1"/>
        <v>0</v>
      </c>
      <c r="E1665">
        <f t="shared" si="2"/>
        <v>0</v>
      </c>
      <c r="F1665" s="3">
        <f t="shared" si="3"/>
        <v>0</v>
      </c>
      <c r="G1665" s="3">
        <f t="shared" si="4"/>
        <v>0</v>
      </c>
    </row>
    <row r="1666" ht="39.6" spans="1:7">
      <c r="A1666" s="1" t="s">
        <v>3</v>
      </c>
      <c r="B1666" s="2" t="s">
        <v>55</v>
      </c>
      <c r="C1666" t="e">
        <f t="shared" si="0"/>
        <v>#VALUE!</v>
      </c>
      <c r="D1666" t="e">
        <f t="shared" si="1"/>
        <v>#VALUE!</v>
      </c>
      <c r="E1666" t="e">
        <f t="shared" si="2"/>
        <v>#VALUE!</v>
      </c>
      <c r="F1666" s="3">
        <f t="shared" si="3"/>
        <v>11</v>
      </c>
      <c r="G1666" s="3" t="e">
        <f t="shared" si="4"/>
        <v>#VALUE!</v>
      </c>
    </row>
    <row r="1667" ht="13.8" spans="1:7">
      <c r="A1667" s="1" t="s">
        <v>6</v>
      </c>
      <c r="B1667" s="2"/>
      <c r="C1667">
        <f t="shared" si="0"/>
        <v>0</v>
      </c>
      <c r="D1667">
        <f t="shared" si="1"/>
        <v>0</v>
      </c>
      <c r="E1667">
        <f t="shared" si="2"/>
        <v>0</v>
      </c>
      <c r="F1667" s="3">
        <f t="shared" si="3"/>
        <v>0</v>
      </c>
      <c r="G1667" s="3">
        <f t="shared" si="4"/>
        <v>0</v>
      </c>
    </row>
    <row r="1668" ht="39.6" spans="1:7">
      <c r="A1668" s="1" t="s">
        <v>3</v>
      </c>
      <c r="B1668" s="2" t="s">
        <v>55</v>
      </c>
      <c r="C1668" t="e">
        <f t="shared" si="0"/>
        <v>#VALUE!</v>
      </c>
      <c r="D1668" t="e">
        <f t="shared" si="1"/>
        <v>#VALUE!</v>
      </c>
      <c r="E1668" t="e">
        <f t="shared" si="2"/>
        <v>#VALUE!</v>
      </c>
      <c r="F1668" s="3">
        <f t="shared" si="3"/>
        <v>11</v>
      </c>
      <c r="G1668" s="3" t="e">
        <f t="shared" si="4"/>
        <v>#VALUE!</v>
      </c>
    </row>
    <row r="1669" ht="13.8" spans="1:7">
      <c r="A1669" s="1" t="s">
        <v>6</v>
      </c>
      <c r="B1669" s="2"/>
      <c r="C1669">
        <f t="shared" si="0"/>
        <v>0</v>
      </c>
      <c r="D1669">
        <f t="shared" si="1"/>
        <v>0</v>
      </c>
      <c r="E1669">
        <f t="shared" si="2"/>
        <v>0</v>
      </c>
      <c r="F1669" s="3">
        <f t="shared" si="3"/>
        <v>0</v>
      </c>
      <c r="G1669" s="3">
        <f t="shared" si="4"/>
        <v>0</v>
      </c>
    </row>
    <row r="1670" ht="39.6" spans="1:7">
      <c r="A1670" s="1" t="s">
        <v>3</v>
      </c>
      <c r="B1670" s="2" t="s">
        <v>55</v>
      </c>
      <c r="C1670" t="e">
        <f t="shared" si="0"/>
        <v>#VALUE!</v>
      </c>
      <c r="D1670" t="e">
        <f t="shared" si="1"/>
        <v>#VALUE!</v>
      </c>
      <c r="E1670" t="e">
        <f t="shared" si="2"/>
        <v>#VALUE!</v>
      </c>
      <c r="F1670" s="3">
        <f t="shared" si="3"/>
        <v>11</v>
      </c>
      <c r="G1670" s="3" t="e">
        <f t="shared" si="4"/>
        <v>#VALUE!</v>
      </c>
    </row>
    <row r="1671" ht="13.8" spans="1:7">
      <c r="A1671" s="1" t="s">
        <v>6</v>
      </c>
      <c r="B1671" s="2"/>
      <c r="C1671">
        <f t="shared" si="0"/>
        <v>0</v>
      </c>
      <c r="D1671">
        <f t="shared" si="1"/>
        <v>0</v>
      </c>
      <c r="E1671">
        <f t="shared" si="2"/>
        <v>0</v>
      </c>
      <c r="F1671" s="3">
        <f t="shared" si="3"/>
        <v>0</v>
      </c>
      <c r="G1671" s="3">
        <f t="shared" si="4"/>
        <v>0</v>
      </c>
    </row>
    <row r="1672" ht="39.6" spans="1:7">
      <c r="A1672" s="1" t="s">
        <v>3</v>
      </c>
      <c r="B1672" s="2" t="s">
        <v>55</v>
      </c>
      <c r="C1672" t="e">
        <f t="shared" si="0"/>
        <v>#VALUE!</v>
      </c>
      <c r="D1672" t="e">
        <f t="shared" si="1"/>
        <v>#VALUE!</v>
      </c>
      <c r="E1672" t="e">
        <f t="shared" si="2"/>
        <v>#VALUE!</v>
      </c>
      <c r="F1672" s="3">
        <f t="shared" si="3"/>
        <v>11</v>
      </c>
      <c r="G1672" s="3" t="e">
        <f t="shared" si="4"/>
        <v>#VALUE!</v>
      </c>
    </row>
    <row r="1673" ht="13.8" spans="1:7">
      <c r="A1673" s="1" t="s">
        <v>6</v>
      </c>
      <c r="B1673" s="2"/>
      <c r="C1673">
        <f t="shared" si="0"/>
        <v>0</v>
      </c>
      <c r="D1673">
        <f t="shared" si="1"/>
        <v>0</v>
      </c>
      <c r="E1673">
        <f t="shared" si="2"/>
        <v>0</v>
      </c>
      <c r="F1673" s="3">
        <f t="shared" si="3"/>
        <v>0</v>
      </c>
      <c r="G1673" s="3">
        <f t="shared" si="4"/>
        <v>0</v>
      </c>
    </row>
    <row r="1674" ht="26.4" spans="1:7">
      <c r="A1674" s="1" t="s">
        <v>3</v>
      </c>
      <c r="B1674" s="2" t="s">
        <v>576</v>
      </c>
      <c r="C1674" t="e">
        <f t="shared" si="0"/>
        <v>#VALUE!</v>
      </c>
      <c r="D1674" t="e">
        <f t="shared" si="1"/>
        <v>#VALUE!</v>
      </c>
      <c r="E1674" t="e">
        <f t="shared" si="2"/>
        <v>#VALUE!</v>
      </c>
      <c r="F1674" s="3" t="e">
        <f t="shared" si="3"/>
        <v>#VALUE!</v>
      </c>
      <c r="G1674" s="3" t="e">
        <f t="shared" si="4"/>
        <v>#VALUE!</v>
      </c>
    </row>
    <row r="1675" ht="13.8" spans="1:7">
      <c r="A1675" s="1" t="s">
        <v>6</v>
      </c>
      <c r="B1675" s="2"/>
      <c r="C1675">
        <f t="shared" si="0"/>
        <v>0</v>
      </c>
      <c r="D1675">
        <f t="shared" si="1"/>
        <v>0</v>
      </c>
      <c r="E1675">
        <f t="shared" si="2"/>
        <v>0</v>
      </c>
      <c r="F1675" s="3">
        <f t="shared" si="3"/>
        <v>0</v>
      </c>
      <c r="G1675" s="3">
        <f t="shared" si="4"/>
        <v>0</v>
      </c>
    </row>
    <row r="1676" ht="52.8" spans="1:7">
      <c r="A1676" s="1" t="s">
        <v>3</v>
      </c>
      <c r="B1676" s="2" t="s">
        <v>577</v>
      </c>
      <c r="C1676" t="e">
        <f t="shared" si="0"/>
        <v>#VALUE!</v>
      </c>
      <c r="D1676" t="e">
        <f t="shared" si="1"/>
        <v>#VALUE!</v>
      </c>
      <c r="E1676" t="e">
        <f t="shared" si="2"/>
        <v>#VALUE!</v>
      </c>
      <c r="F1676" s="3" t="e">
        <f t="shared" si="3"/>
        <v>#VALUE!</v>
      </c>
      <c r="G1676" s="3" t="e">
        <f t="shared" si="4"/>
        <v>#VALUE!</v>
      </c>
    </row>
    <row r="1677" ht="13.8" spans="1:7">
      <c r="A1677" s="1" t="s">
        <v>6</v>
      </c>
      <c r="B1677" s="2"/>
      <c r="C1677">
        <f t="shared" si="0"/>
        <v>0</v>
      </c>
      <c r="D1677">
        <f t="shared" si="1"/>
        <v>0</v>
      </c>
      <c r="E1677">
        <f t="shared" si="2"/>
        <v>0</v>
      </c>
      <c r="F1677" s="3">
        <f t="shared" si="3"/>
        <v>0</v>
      </c>
      <c r="G1677" s="3">
        <f t="shared" si="4"/>
        <v>0</v>
      </c>
    </row>
    <row r="1678" ht="13.8" spans="1:7">
      <c r="A1678" s="1" t="s">
        <v>3</v>
      </c>
      <c r="B1678" s="2" t="s">
        <v>578</v>
      </c>
      <c r="C1678" t="e">
        <f t="shared" si="0"/>
        <v>#VALUE!</v>
      </c>
      <c r="D1678" t="e">
        <f t="shared" si="1"/>
        <v>#VALUE!</v>
      </c>
      <c r="E1678" t="e">
        <f t="shared" si="2"/>
        <v>#VALUE!</v>
      </c>
      <c r="F1678" s="3" t="e">
        <f t="shared" si="3"/>
        <v>#VALUE!</v>
      </c>
      <c r="G1678" s="3" t="e">
        <f t="shared" si="4"/>
        <v>#VALUE!</v>
      </c>
    </row>
    <row r="1679" ht="13.8" spans="1:7">
      <c r="A1679" s="1" t="s">
        <v>6</v>
      </c>
      <c r="B1679" s="2"/>
      <c r="C1679">
        <f t="shared" si="0"/>
        <v>0</v>
      </c>
      <c r="D1679">
        <f t="shared" si="1"/>
        <v>0</v>
      </c>
      <c r="E1679">
        <f t="shared" si="2"/>
        <v>0</v>
      </c>
      <c r="F1679" s="3">
        <f t="shared" si="3"/>
        <v>0</v>
      </c>
      <c r="G1679" s="3">
        <f t="shared" si="4"/>
        <v>0</v>
      </c>
    </row>
    <row r="1680" ht="26.4" spans="1:7">
      <c r="A1680" s="1" t="s">
        <v>3</v>
      </c>
      <c r="B1680" s="2" t="s">
        <v>579</v>
      </c>
      <c r="C1680" t="e">
        <f t="shared" si="0"/>
        <v>#VALUE!</v>
      </c>
      <c r="D1680" t="e">
        <f t="shared" si="1"/>
        <v>#VALUE!</v>
      </c>
      <c r="E1680" t="e">
        <f t="shared" si="2"/>
        <v>#VALUE!</v>
      </c>
      <c r="F1680" s="3" t="e">
        <f t="shared" si="3"/>
        <v>#VALUE!</v>
      </c>
      <c r="G1680" s="3" t="e">
        <f t="shared" si="4"/>
        <v>#VALUE!</v>
      </c>
    </row>
    <row r="1681" ht="13.8" spans="1:7">
      <c r="A1681" s="1" t="s">
        <v>6</v>
      </c>
      <c r="B1681" s="2"/>
      <c r="C1681">
        <f t="shared" si="0"/>
        <v>0</v>
      </c>
      <c r="D1681">
        <f t="shared" si="1"/>
        <v>0</v>
      </c>
      <c r="E1681">
        <f t="shared" si="2"/>
        <v>0</v>
      </c>
      <c r="F1681" s="3">
        <f t="shared" si="3"/>
        <v>0</v>
      </c>
      <c r="G1681" s="3">
        <f t="shared" si="4"/>
        <v>0</v>
      </c>
    </row>
    <row r="1682" ht="26.4" spans="1:7">
      <c r="A1682" s="1" t="s">
        <v>3</v>
      </c>
      <c r="B1682" s="2" t="s">
        <v>580</v>
      </c>
      <c r="C1682" t="e">
        <f t="shared" si="0"/>
        <v>#VALUE!</v>
      </c>
      <c r="D1682" t="e">
        <f t="shared" si="1"/>
        <v>#VALUE!</v>
      </c>
      <c r="E1682" t="e">
        <f t="shared" si="2"/>
        <v>#VALUE!</v>
      </c>
      <c r="F1682" s="3" t="e">
        <f t="shared" si="3"/>
        <v>#VALUE!</v>
      </c>
      <c r="G1682" s="3" t="e">
        <f t="shared" si="4"/>
        <v>#VALUE!</v>
      </c>
    </row>
    <row r="1683" ht="13.8" spans="1:7">
      <c r="A1683" s="1" t="s">
        <v>6</v>
      </c>
      <c r="B1683" s="2"/>
      <c r="C1683">
        <f t="shared" si="0"/>
        <v>0</v>
      </c>
      <c r="D1683">
        <f t="shared" si="1"/>
        <v>0</v>
      </c>
      <c r="E1683">
        <f t="shared" si="2"/>
        <v>0</v>
      </c>
      <c r="F1683" s="3">
        <f t="shared" si="3"/>
        <v>0</v>
      </c>
      <c r="G1683" s="3">
        <f t="shared" si="4"/>
        <v>0</v>
      </c>
    </row>
    <row r="1684" ht="39.6" spans="1:7">
      <c r="A1684" s="1" t="s">
        <v>3</v>
      </c>
      <c r="B1684" s="2" t="s">
        <v>581</v>
      </c>
      <c r="C1684" t="e">
        <f t="shared" si="0"/>
        <v>#VALUE!</v>
      </c>
      <c r="D1684" t="e">
        <f t="shared" si="1"/>
        <v>#VALUE!</v>
      </c>
      <c r="E1684" t="e">
        <f t="shared" si="2"/>
        <v>#VALUE!</v>
      </c>
      <c r="F1684" s="3" t="e">
        <f t="shared" si="3"/>
        <v>#VALUE!</v>
      </c>
      <c r="G1684" s="3" t="e">
        <f t="shared" si="4"/>
        <v>#VALUE!</v>
      </c>
    </row>
    <row r="1685" ht="13.8" spans="1:7">
      <c r="A1685" s="1" t="s">
        <v>6</v>
      </c>
      <c r="B1685" s="2"/>
      <c r="C1685">
        <f t="shared" si="0"/>
        <v>0</v>
      </c>
      <c r="D1685">
        <f t="shared" si="1"/>
        <v>0</v>
      </c>
      <c r="E1685">
        <f t="shared" si="2"/>
        <v>0</v>
      </c>
      <c r="F1685" s="3">
        <f t="shared" si="3"/>
        <v>0</v>
      </c>
      <c r="G1685" s="3">
        <f t="shared" si="4"/>
        <v>0</v>
      </c>
    </row>
    <row r="1686" ht="39.6" spans="1:7">
      <c r="A1686" s="1" t="s">
        <v>3</v>
      </c>
      <c r="B1686" s="2" t="s">
        <v>582</v>
      </c>
      <c r="C1686" t="e">
        <f t="shared" si="0"/>
        <v>#VALUE!</v>
      </c>
      <c r="D1686" t="e">
        <f t="shared" si="1"/>
        <v>#VALUE!</v>
      </c>
      <c r="E1686" t="e">
        <f t="shared" si="2"/>
        <v>#VALUE!</v>
      </c>
      <c r="F1686" s="3" t="e">
        <f t="shared" si="3"/>
        <v>#VALUE!</v>
      </c>
      <c r="G1686" s="3" t="e">
        <f t="shared" si="4"/>
        <v>#VALUE!</v>
      </c>
    </row>
    <row r="1687" ht="13.8" spans="1:7">
      <c r="A1687" s="1" t="s">
        <v>6</v>
      </c>
      <c r="B1687" s="2"/>
      <c r="C1687">
        <f t="shared" si="0"/>
        <v>0</v>
      </c>
      <c r="D1687">
        <f t="shared" si="1"/>
        <v>0</v>
      </c>
      <c r="E1687">
        <f t="shared" si="2"/>
        <v>0</v>
      </c>
      <c r="F1687" s="3">
        <f t="shared" si="3"/>
        <v>0</v>
      </c>
      <c r="G1687" s="3">
        <f t="shared" si="4"/>
        <v>0</v>
      </c>
    </row>
    <row r="1688" ht="13.8" spans="1:7">
      <c r="A1688" s="1" t="s">
        <v>3</v>
      </c>
      <c r="B1688" s="2" t="s">
        <v>583</v>
      </c>
      <c r="C1688" t="e">
        <f t="shared" si="0"/>
        <v>#VALUE!</v>
      </c>
      <c r="D1688" t="e">
        <f t="shared" si="1"/>
        <v>#VALUE!</v>
      </c>
      <c r="E1688" t="e">
        <f t="shared" si="2"/>
        <v>#VALUE!</v>
      </c>
      <c r="F1688" s="3" t="e">
        <f t="shared" si="3"/>
        <v>#VALUE!</v>
      </c>
      <c r="G1688" s="3" t="e">
        <f t="shared" si="4"/>
        <v>#VALUE!</v>
      </c>
    </row>
    <row r="1689" ht="13.8" spans="1:7">
      <c r="A1689" s="1" t="s">
        <v>6</v>
      </c>
      <c r="B1689" s="2"/>
      <c r="C1689">
        <f t="shared" si="0"/>
        <v>0</v>
      </c>
      <c r="D1689">
        <f t="shared" si="1"/>
        <v>0</v>
      </c>
      <c r="E1689">
        <f t="shared" si="2"/>
        <v>0</v>
      </c>
      <c r="F1689" s="3">
        <f t="shared" si="3"/>
        <v>0</v>
      </c>
      <c r="G1689" s="3">
        <f t="shared" si="4"/>
        <v>0</v>
      </c>
    </row>
    <row r="1690" ht="39.6" spans="1:7">
      <c r="A1690" s="1" t="s">
        <v>3</v>
      </c>
      <c r="B1690" s="2" t="s">
        <v>584</v>
      </c>
      <c r="C1690" t="e">
        <f t="shared" si="0"/>
        <v>#VALUE!</v>
      </c>
      <c r="D1690" t="e">
        <f t="shared" si="1"/>
        <v>#VALUE!</v>
      </c>
      <c r="E1690" t="e">
        <f t="shared" si="2"/>
        <v>#VALUE!</v>
      </c>
      <c r="F1690" s="3" t="e">
        <f t="shared" si="3"/>
        <v>#VALUE!</v>
      </c>
      <c r="G1690" s="3" t="e">
        <f t="shared" si="4"/>
        <v>#VALUE!</v>
      </c>
    </row>
    <row r="1691" ht="13.8" spans="1:7">
      <c r="A1691" s="1" t="s">
        <v>6</v>
      </c>
      <c r="B1691" s="2"/>
      <c r="C1691">
        <f t="shared" si="0"/>
        <v>0</v>
      </c>
      <c r="D1691">
        <f t="shared" si="1"/>
        <v>0</v>
      </c>
      <c r="E1691">
        <f t="shared" si="2"/>
        <v>0</v>
      </c>
      <c r="F1691" s="3">
        <f t="shared" si="3"/>
        <v>0</v>
      </c>
      <c r="G1691" s="3">
        <f t="shared" si="4"/>
        <v>0</v>
      </c>
    </row>
    <row r="1692" ht="13.8" spans="1:7">
      <c r="A1692" s="1" t="s">
        <v>3</v>
      </c>
      <c r="B1692" s="2" t="s">
        <v>567</v>
      </c>
      <c r="C1692" t="e">
        <f t="shared" si="0"/>
        <v>#VALUE!</v>
      </c>
      <c r="D1692" t="e">
        <f t="shared" si="1"/>
        <v>#VALUE!</v>
      </c>
      <c r="E1692" t="e">
        <f t="shared" si="2"/>
        <v>#VALUE!</v>
      </c>
      <c r="F1692" s="3" t="e">
        <f t="shared" si="3"/>
        <v>#VALUE!</v>
      </c>
      <c r="G1692" s="3" t="e">
        <f t="shared" si="4"/>
        <v>#VALUE!</v>
      </c>
    </row>
    <row r="1693" ht="13.8" spans="1:7">
      <c r="A1693" s="1" t="s">
        <v>6</v>
      </c>
      <c r="B1693" s="2"/>
      <c r="C1693">
        <f t="shared" si="0"/>
        <v>0</v>
      </c>
      <c r="D1693">
        <f t="shared" si="1"/>
        <v>0</v>
      </c>
      <c r="E1693">
        <f t="shared" si="2"/>
        <v>0</v>
      </c>
      <c r="F1693" s="3">
        <f t="shared" si="3"/>
        <v>0</v>
      </c>
      <c r="G1693" s="3">
        <f t="shared" si="4"/>
        <v>0</v>
      </c>
    </row>
    <row r="1694" ht="13.8" spans="1:7">
      <c r="A1694" s="1" t="s">
        <v>3</v>
      </c>
      <c r="B1694" s="2" t="s">
        <v>585</v>
      </c>
      <c r="C1694" t="e">
        <f t="shared" si="0"/>
        <v>#VALUE!</v>
      </c>
      <c r="D1694" t="e">
        <f t="shared" si="1"/>
        <v>#VALUE!</v>
      </c>
      <c r="E1694" t="e">
        <f t="shared" si="2"/>
        <v>#VALUE!</v>
      </c>
      <c r="F1694" s="3" t="e">
        <f t="shared" si="3"/>
        <v>#VALUE!</v>
      </c>
      <c r="G1694" s="3" t="e">
        <f t="shared" si="4"/>
        <v>#VALUE!</v>
      </c>
    </row>
    <row r="1695" ht="13.8" spans="1:7">
      <c r="A1695" s="1" t="s">
        <v>6</v>
      </c>
      <c r="B1695" s="2"/>
      <c r="C1695">
        <f t="shared" si="0"/>
        <v>0</v>
      </c>
      <c r="D1695">
        <f t="shared" si="1"/>
        <v>0</v>
      </c>
      <c r="E1695">
        <f t="shared" si="2"/>
        <v>0</v>
      </c>
      <c r="F1695" s="3">
        <f t="shared" si="3"/>
        <v>0</v>
      </c>
      <c r="G1695" s="3">
        <f t="shared" si="4"/>
        <v>0</v>
      </c>
    </row>
    <row r="1696" ht="13.8" spans="1:7">
      <c r="A1696" s="1" t="s">
        <v>3</v>
      </c>
      <c r="B1696" s="2" t="s">
        <v>586</v>
      </c>
      <c r="C1696" t="e">
        <f t="shared" si="0"/>
        <v>#VALUE!</v>
      </c>
      <c r="D1696" t="e">
        <f t="shared" si="1"/>
        <v>#VALUE!</v>
      </c>
      <c r="E1696" t="e">
        <f t="shared" si="2"/>
        <v>#VALUE!</v>
      </c>
      <c r="F1696" s="3" t="e">
        <f t="shared" si="3"/>
        <v>#VALUE!</v>
      </c>
      <c r="G1696" s="3" t="e">
        <f t="shared" si="4"/>
        <v>#VALUE!</v>
      </c>
    </row>
    <row r="1697" ht="13.8" spans="1:7">
      <c r="A1697" s="1" t="s">
        <v>6</v>
      </c>
      <c r="B1697" s="2"/>
      <c r="C1697">
        <f t="shared" si="0"/>
        <v>0</v>
      </c>
      <c r="D1697">
        <f t="shared" si="1"/>
        <v>0</v>
      </c>
      <c r="E1697">
        <f t="shared" si="2"/>
        <v>0</v>
      </c>
      <c r="F1697" s="3">
        <f t="shared" si="3"/>
        <v>0</v>
      </c>
      <c r="G1697" s="3">
        <f t="shared" si="4"/>
        <v>0</v>
      </c>
    </row>
    <row r="1698" ht="13.8" spans="1:7">
      <c r="A1698" s="1" t="s">
        <v>3</v>
      </c>
      <c r="B1698" s="2" t="s">
        <v>587</v>
      </c>
      <c r="C1698" t="e">
        <f t="shared" si="0"/>
        <v>#VALUE!</v>
      </c>
      <c r="D1698" t="e">
        <f t="shared" si="1"/>
        <v>#VALUE!</v>
      </c>
      <c r="E1698" t="e">
        <f t="shared" si="2"/>
        <v>#VALUE!</v>
      </c>
      <c r="F1698" s="3" t="e">
        <f t="shared" si="3"/>
        <v>#VALUE!</v>
      </c>
      <c r="G1698" s="3" t="e">
        <f t="shared" si="4"/>
        <v>#VALUE!</v>
      </c>
    </row>
    <row r="1699" ht="13.8" spans="1:7">
      <c r="A1699" s="1" t="s">
        <v>6</v>
      </c>
      <c r="B1699" s="2"/>
      <c r="C1699">
        <f t="shared" si="0"/>
        <v>0</v>
      </c>
      <c r="D1699">
        <f t="shared" si="1"/>
        <v>0</v>
      </c>
      <c r="E1699">
        <f t="shared" si="2"/>
        <v>0</v>
      </c>
      <c r="F1699" s="3">
        <f t="shared" si="3"/>
        <v>0</v>
      </c>
      <c r="G1699" s="3">
        <f t="shared" si="4"/>
        <v>0</v>
      </c>
    </row>
    <row r="1700" ht="13.8" spans="1:7">
      <c r="A1700" s="1" t="s">
        <v>3</v>
      </c>
      <c r="B1700" s="2" t="s">
        <v>588</v>
      </c>
      <c r="C1700" t="e">
        <f t="shared" si="0"/>
        <v>#VALUE!</v>
      </c>
      <c r="D1700" t="e">
        <f t="shared" si="1"/>
        <v>#VALUE!</v>
      </c>
      <c r="E1700" t="e">
        <f t="shared" si="2"/>
        <v>#VALUE!</v>
      </c>
      <c r="F1700" s="3" t="e">
        <f t="shared" si="3"/>
        <v>#VALUE!</v>
      </c>
      <c r="G1700" s="3" t="e">
        <f t="shared" si="4"/>
        <v>#VALUE!</v>
      </c>
    </row>
    <row r="1701" ht="13.8" spans="1:7">
      <c r="A1701" s="1" t="s">
        <v>6</v>
      </c>
      <c r="B1701" s="2"/>
      <c r="C1701">
        <f t="shared" si="0"/>
        <v>0</v>
      </c>
      <c r="D1701">
        <f t="shared" si="1"/>
        <v>0</v>
      </c>
      <c r="E1701">
        <f t="shared" si="2"/>
        <v>0</v>
      </c>
      <c r="F1701" s="3">
        <f t="shared" si="3"/>
        <v>0</v>
      </c>
      <c r="G1701" s="3">
        <f t="shared" si="4"/>
        <v>0</v>
      </c>
    </row>
    <row r="1702" ht="66" spans="1:7">
      <c r="A1702" s="1" t="s">
        <v>3</v>
      </c>
      <c r="B1702" s="2" t="s">
        <v>589</v>
      </c>
      <c r="C1702" t="e">
        <f t="shared" si="0"/>
        <v>#VALUE!</v>
      </c>
      <c r="D1702" t="e">
        <f t="shared" si="1"/>
        <v>#VALUE!</v>
      </c>
      <c r="E1702" t="e">
        <f t="shared" si="2"/>
        <v>#VALUE!</v>
      </c>
      <c r="F1702" s="3" t="e">
        <f t="shared" si="3"/>
        <v>#VALUE!</v>
      </c>
      <c r="G1702" s="3" t="e">
        <f t="shared" si="4"/>
        <v>#VALUE!</v>
      </c>
    </row>
    <row r="1703" ht="13.8" spans="1:7">
      <c r="A1703" s="1" t="s">
        <v>6</v>
      </c>
      <c r="B1703" s="2"/>
      <c r="C1703">
        <f t="shared" si="0"/>
        <v>0</v>
      </c>
      <c r="D1703">
        <f t="shared" si="1"/>
        <v>0</v>
      </c>
      <c r="E1703">
        <f t="shared" si="2"/>
        <v>0</v>
      </c>
      <c r="F1703" s="3">
        <f t="shared" si="3"/>
        <v>0</v>
      </c>
      <c r="G1703" s="3">
        <f t="shared" si="4"/>
        <v>0</v>
      </c>
    </row>
    <row r="1704" ht="13.8" spans="1:7">
      <c r="A1704" s="1" t="s">
        <v>3</v>
      </c>
      <c r="B1704" s="2" t="s">
        <v>590</v>
      </c>
      <c r="C1704" t="e">
        <f t="shared" si="0"/>
        <v>#VALUE!</v>
      </c>
      <c r="D1704" t="e">
        <f t="shared" si="1"/>
        <v>#VALUE!</v>
      </c>
      <c r="E1704" t="e">
        <f t="shared" si="2"/>
        <v>#VALUE!</v>
      </c>
      <c r="F1704" s="3" t="e">
        <f t="shared" si="3"/>
        <v>#VALUE!</v>
      </c>
      <c r="G1704" s="3" t="e">
        <f t="shared" si="4"/>
        <v>#VALUE!</v>
      </c>
    </row>
    <row r="1705" ht="13.8" spans="1:7">
      <c r="A1705" s="1" t="s">
        <v>6</v>
      </c>
      <c r="B1705" s="2"/>
      <c r="C1705">
        <f t="shared" si="0"/>
        <v>0</v>
      </c>
      <c r="D1705">
        <f t="shared" si="1"/>
        <v>0</v>
      </c>
      <c r="E1705">
        <f t="shared" si="2"/>
        <v>0</v>
      </c>
      <c r="F1705" s="3">
        <f t="shared" si="3"/>
        <v>0</v>
      </c>
      <c r="G1705" s="3">
        <f t="shared" si="4"/>
        <v>0</v>
      </c>
    </row>
    <row r="1706" ht="13.8" spans="1:7">
      <c r="A1706" s="1" t="s">
        <v>3</v>
      </c>
      <c r="B1706" s="2" t="s">
        <v>591</v>
      </c>
      <c r="C1706" t="e">
        <f t="shared" si="0"/>
        <v>#VALUE!</v>
      </c>
      <c r="D1706" t="e">
        <f t="shared" si="1"/>
        <v>#VALUE!</v>
      </c>
      <c r="E1706" t="e">
        <f t="shared" si="2"/>
        <v>#VALUE!</v>
      </c>
      <c r="F1706" s="3" t="e">
        <f t="shared" si="3"/>
        <v>#VALUE!</v>
      </c>
      <c r="G1706" s="3" t="e">
        <f t="shared" si="4"/>
        <v>#VALUE!</v>
      </c>
    </row>
    <row r="1707" ht="13.8" spans="1:7">
      <c r="A1707" s="1" t="s">
        <v>6</v>
      </c>
      <c r="B1707" s="2"/>
      <c r="C1707">
        <f t="shared" si="0"/>
        <v>0</v>
      </c>
      <c r="D1707">
        <f t="shared" si="1"/>
        <v>0</v>
      </c>
      <c r="E1707">
        <f t="shared" si="2"/>
        <v>0</v>
      </c>
      <c r="F1707" s="3">
        <f t="shared" si="3"/>
        <v>0</v>
      </c>
      <c r="G1707" s="3">
        <f t="shared" si="4"/>
        <v>0</v>
      </c>
    </row>
    <row r="1708" ht="39.6" spans="1:7">
      <c r="A1708" s="1" t="s">
        <v>3</v>
      </c>
      <c r="B1708" s="2" t="s">
        <v>55</v>
      </c>
      <c r="C1708" t="e">
        <f t="shared" si="0"/>
        <v>#VALUE!</v>
      </c>
      <c r="D1708" t="e">
        <f t="shared" si="1"/>
        <v>#VALUE!</v>
      </c>
      <c r="E1708" t="e">
        <f t="shared" si="2"/>
        <v>#VALUE!</v>
      </c>
      <c r="F1708" s="3">
        <f t="shared" si="3"/>
        <v>11</v>
      </c>
      <c r="G1708" s="3" t="e">
        <f t="shared" si="4"/>
        <v>#VALUE!</v>
      </c>
    </row>
    <row r="1709" ht="13.8" spans="1:7">
      <c r="A1709" s="1" t="s">
        <v>6</v>
      </c>
      <c r="B1709" s="2"/>
      <c r="C1709">
        <f t="shared" si="0"/>
        <v>0</v>
      </c>
      <c r="D1709">
        <f t="shared" si="1"/>
        <v>0</v>
      </c>
      <c r="E1709">
        <f t="shared" si="2"/>
        <v>0</v>
      </c>
      <c r="F1709" s="3">
        <f t="shared" si="3"/>
        <v>0</v>
      </c>
      <c r="G1709" s="3">
        <f t="shared" si="4"/>
        <v>0</v>
      </c>
    </row>
    <row r="1710" ht="26.4" spans="1:7">
      <c r="A1710" s="1" t="s">
        <v>3</v>
      </c>
      <c r="B1710" s="2" t="s">
        <v>195</v>
      </c>
      <c r="C1710" t="e">
        <f t="shared" si="0"/>
        <v>#VALUE!</v>
      </c>
      <c r="D1710" t="e">
        <f t="shared" si="1"/>
        <v>#VALUE!</v>
      </c>
      <c r="E1710" t="e">
        <f t="shared" si="2"/>
        <v>#VALUE!</v>
      </c>
      <c r="F1710" s="3">
        <f t="shared" si="3"/>
        <v>1</v>
      </c>
      <c r="G1710" s="3" t="e">
        <f t="shared" si="4"/>
        <v>#VALUE!</v>
      </c>
    </row>
    <row r="1711" ht="13.8" spans="1:7">
      <c r="A1711" s="1" t="s">
        <v>6</v>
      </c>
      <c r="B1711" s="2"/>
      <c r="C1711">
        <f t="shared" si="0"/>
        <v>0</v>
      </c>
      <c r="D1711">
        <f t="shared" si="1"/>
        <v>0</v>
      </c>
      <c r="E1711">
        <f t="shared" si="2"/>
        <v>0</v>
      </c>
      <c r="F1711" s="3">
        <f t="shared" si="3"/>
        <v>0</v>
      </c>
      <c r="G1711" s="3">
        <f t="shared" si="4"/>
        <v>0</v>
      </c>
    </row>
    <row r="1712" ht="52.8" spans="1:7">
      <c r="A1712" s="1" t="s">
        <v>3</v>
      </c>
      <c r="B1712" s="2" t="s">
        <v>592</v>
      </c>
      <c r="C1712" t="e">
        <f t="shared" si="0"/>
        <v>#VALUE!</v>
      </c>
      <c r="D1712" t="e">
        <f t="shared" si="1"/>
        <v>#VALUE!</v>
      </c>
      <c r="E1712" t="e">
        <f t="shared" si="2"/>
        <v>#VALUE!</v>
      </c>
      <c r="F1712" s="3" t="e">
        <f t="shared" si="3"/>
        <v>#VALUE!</v>
      </c>
      <c r="G1712" s="3" t="e">
        <f t="shared" si="4"/>
        <v>#VALUE!</v>
      </c>
    </row>
    <row r="1713" ht="13.8" spans="1:7">
      <c r="A1713" s="1" t="s">
        <v>6</v>
      </c>
      <c r="B1713" s="2"/>
      <c r="C1713">
        <f t="shared" si="0"/>
        <v>0</v>
      </c>
      <c r="D1713">
        <f t="shared" si="1"/>
        <v>0</v>
      </c>
      <c r="E1713">
        <f t="shared" si="2"/>
        <v>0</v>
      </c>
      <c r="F1713" s="3">
        <f t="shared" si="3"/>
        <v>0</v>
      </c>
      <c r="G1713" s="3">
        <f t="shared" si="4"/>
        <v>0</v>
      </c>
    </row>
    <row r="1714" ht="39.6" spans="1:7">
      <c r="A1714" s="1" t="s">
        <v>3</v>
      </c>
      <c r="B1714" s="2" t="s">
        <v>55</v>
      </c>
      <c r="C1714" t="e">
        <f t="shared" si="0"/>
        <v>#VALUE!</v>
      </c>
      <c r="D1714" t="e">
        <f t="shared" si="1"/>
        <v>#VALUE!</v>
      </c>
      <c r="E1714" t="e">
        <f t="shared" si="2"/>
        <v>#VALUE!</v>
      </c>
      <c r="F1714" s="3">
        <f t="shared" si="3"/>
        <v>11</v>
      </c>
      <c r="G1714" s="3" t="e">
        <f t="shared" si="4"/>
        <v>#VALUE!</v>
      </c>
    </row>
    <row r="1715" ht="13.8" spans="1:7">
      <c r="A1715" s="1" t="s">
        <v>6</v>
      </c>
      <c r="B1715" s="2"/>
      <c r="C1715">
        <f t="shared" si="0"/>
        <v>0</v>
      </c>
      <c r="D1715">
        <f t="shared" si="1"/>
        <v>0</v>
      </c>
      <c r="E1715">
        <f t="shared" si="2"/>
        <v>0</v>
      </c>
      <c r="F1715" s="3">
        <f t="shared" si="3"/>
        <v>0</v>
      </c>
      <c r="G1715" s="3">
        <f t="shared" si="4"/>
        <v>0</v>
      </c>
    </row>
    <row r="1716" ht="39.6" spans="1:7">
      <c r="A1716" s="1" t="s">
        <v>3</v>
      </c>
      <c r="B1716" s="2" t="s">
        <v>55</v>
      </c>
      <c r="C1716" t="e">
        <f t="shared" si="0"/>
        <v>#VALUE!</v>
      </c>
      <c r="D1716" t="e">
        <f t="shared" si="1"/>
        <v>#VALUE!</v>
      </c>
      <c r="E1716" t="e">
        <f t="shared" si="2"/>
        <v>#VALUE!</v>
      </c>
      <c r="F1716" s="3">
        <f t="shared" si="3"/>
        <v>11</v>
      </c>
      <c r="G1716" s="3" t="e">
        <f t="shared" si="4"/>
        <v>#VALUE!</v>
      </c>
    </row>
    <row r="1717" ht="13.8" spans="1:7">
      <c r="A1717" s="1" t="s">
        <v>6</v>
      </c>
      <c r="B1717" s="2"/>
      <c r="C1717">
        <f t="shared" si="0"/>
        <v>0</v>
      </c>
      <c r="D1717">
        <f t="shared" si="1"/>
        <v>0</v>
      </c>
      <c r="E1717">
        <f t="shared" si="2"/>
        <v>0</v>
      </c>
      <c r="F1717" s="3">
        <f t="shared" si="3"/>
        <v>0</v>
      </c>
      <c r="G1717" s="3">
        <f t="shared" si="4"/>
        <v>0</v>
      </c>
    </row>
    <row r="1718" ht="52.8" spans="1:7">
      <c r="A1718" s="1" t="s">
        <v>3</v>
      </c>
      <c r="B1718" s="2" t="s">
        <v>575</v>
      </c>
      <c r="C1718" t="e">
        <f t="shared" si="0"/>
        <v>#VALUE!</v>
      </c>
      <c r="D1718" t="e">
        <f t="shared" si="1"/>
        <v>#VALUE!</v>
      </c>
      <c r="E1718" t="e">
        <f t="shared" si="2"/>
        <v>#VALUE!</v>
      </c>
      <c r="F1718" s="3" t="e">
        <f t="shared" si="3"/>
        <v>#VALUE!</v>
      </c>
      <c r="G1718" s="3" t="e">
        <f t="shared" si="4"/>
        <v>#VALUE!</v>
      </c>
    </row>
    <row r="1719" ht="13.8" spans="1:7">
      <c r="A1719" s="1" t="s">
        <v>6</v>
      </c>
      <c r="B1719" s="2"/>
      <c r="C1719">
        <f t="shared" si="0"/>
        <v>0</v>
      </c>
      <c r="D1719">
        <f t="shared" si="1"/>
        <v>0</v>
      </c>
      <c r="E1719">
        <f t="shared" si="2"/>
        <v>0</v>
      </c>
      <c r="F1719" s="3">
        <f t="shared" si="3"/>
        <v>0</v>
      </c>
      <c r="G1719" s="3">
        <f t="shared" si="4"/>
        <v>0</v>
      </c>
    </row>
    <row r="1720" ht="52.8" spans="1:7">
      <c r="A1720" s="1" t="s">
        <v>3</v>
      </c>
      <c r="B1720" s="2" t="s">
        <v>575</v>
      </c>
      <c r="C1720" t="e">
        <f t="shared" si="0"/>
        <v>#VALUE!</v>
      </c>
      <c r="D1720" t="e">
        <f t="shared" si="1"/>
        <v>#VALUE!</v>
      </c>
      <c r="E1720" t="e">
        <f t="shared" si="2"/>
        <v>#VALUE!</v>
      </c>
      <c r="F1720" s="3" t="e">
        <f t="shared" si="3"/>
        <v>#VALUE!</v>
      </c>
      <c r="G1720" s="3" t="e">
        <f t="shared" si="4"/>
        <v>#VALUE!</v>
      </c>
    </row>
    <row r="1721" ht="13.8" spans="1:7">
      <c r="A1721" s="1" t="s">
        <v>6</v>
      </c>
      <c r="B1721" s="2"/>
      <c r="C1721">
        <f t="shared" si="0"/>
        <v>0</v>
      </c>
      <c r="D1721">
        <f t="shared" si="1"/>
        <v>0</v>
      </c>
      <c r="E1721">
        <f t="shared" si="2"/>
        <v>0</v>
      </c>
      <c r="F1721" s="3">
        <f t="shared" si="3"/>
        <v>0</v>
      </c>
      <c r="G1721" s="3">
        <f t="shared" si="4"/>
        <v>0</v>
      </c>
    </row>
    <row r="1722" ht="13.8" spans="1:7">
      <c r="A1722" s="1" t="s">
        <v>6</v>
      </c>
      <c r="B1722" s="2"/>
      <c r="C1722">
        <f t="shared" si="0"/>
        <v>0</v>
      </c>
      <c r="D1722">
        <f t="shared" si="1"/>
        <v>0</v>
      </c>
      <c r="E1722">
        <f t="shared" si="2"/>
        <v>0</v>
      </c>
      <c r="F1722" s="3">
        <f t="shared" si="3"/>
        <v>0</v>
      </c>
      <c r="G1722" s="3">
        <f t="shared" si="4"/>
        <v>0</v>
      </c>
    </row>
    <row r="1723" ht="39.6" spans="1:7">
      <c r="A1723" s="1" t="s">
        <v>3</v>
      </c>
      <c r="B1723" s="2" t="s">
        <v>55</v>
      </c>
      <c r="C1723" t="e">
        <f t="shared" si="0"/>
        <v>#VALUE!</v>
      </c>
      <c r="D1723" t="e">
        <f t="shared" si="1"/>
        <v>#VALUE!</v>
      </c>
      <c r="E1723" t="e">
        <f t="shared" si="2"/>
        <v>#VALUE!</v>
      </c>
      <c r="F1723" s="3">
        <f t="shared" si="3"/>
        <v>11</v>
      </c>
      <c r="G1723" s="3" t="e">
        <f t="shared" si="4"/>
        <v>#VALUE!</v>
      </c>
    </row>
    <row r="1724" ht="13.8" spans="1:7">
      <c r="A1724" s="1" t="s">
        <v>6</v>
      </c>
      <c r="B1724" s="2"/>
      <c r="C1724">
        <f t="shared" si="0"/>
        <v>0</v>
      </c>
      <c r="D1724">
        <f t="shared" si="1"/>
        <v>0</v>
      </c>
      <c r="E1724">
        <f t="shared" si="2"/>
        <v>0</v>
      </c>
      <c r="F1724" s="3">
        <f t="shared" si="3"/>
        <v>0</v>
      </c>
      <c r="G1724" s="3">
        <f t="shared" si="4"/>
        <v>0</v>
      </c>
    </row>
    <row r="1725" ht="39.6" spans="1:7">
      <c r="A1725" s="1" t="s">
        <v>3</v>
      </c>
      <c r="B1725" s="2" t="s">
        <v>55</v>
      </c>
      <c r="C1725" t="e">
        <f t="shared" si="0"/>
        <v>#VALUE!</v>
      </c>
      <c r="D1725" t="e">
        <f t="shared" si="1"/>
        <v>#VALUE!</v>
      </c>
      <c r="E1725" t="e">
        <f t="shared" si="2"/>
        <v>#VALUE!</v>
      </c>
      <c r="F1725" s="3">
        <f t="shared" si="3"/>
        <v>11</v>
      </c>
      <c r="G1725" s="3" t="e">
        <f t="shared" si="4"/>
        <v>#VALUE!</v>
      </c>
    </row>
    <row r="1726" ht="13.8" spans="1:7">
      <c r="A1726" s="1" t="s">
        <v>6</v>
      </c>
      <c r="B1726" s="2"/>
      <c r="C1726">
        <f t="shared" si="0"/>
        <v>0</v>
      </c>
      <c r="D1726">
        <f t="shared" si="1"/>
        <v>0</v>
      </c>
      <c r="E1726">
        <f t="shared" si="2"/>
        <v>0</v>
      </c>
      <c r="F1726" s="3">
        <f t="shared" si="3"/>
        <v>0</v>
      </c>
      <c r="G1726" s="3">
        <f t="shared" si="4"/>
        <v>0</v>
      </c>
    </row>
    <row r="1727" ht="39.6" spans="1:7">
      <c r="A1727" s="1" t="s">
        <v>3</v>
      </c>
      <c r="B1727" s="2" t="s">
        <v>55</v>
      </c>
      <c r="C1727" t="e">
        <f t="shared" si="0"/>
        <v>#VALUE!</v>
      </c>
      <c r="D1727" t="e">
        <f t="shared" si="1"/>
        <v>#VALUE!</v>
      </c>
      <c r="E1727" t="e">
        <f t="shared" si="2"/>
        <v>#VALUE!</v>
      </c>
      <c r="F1727" s="3">
        <f t="shared" si="3"/>
        <v>11</v>
      </c>
      <c r="G1727" s="3" t="e">
        <f t="shared" si="4"/>
        <v>#VALUE!</v>
      </c>
    </row>
    <row r="1728" ht="13.8" spans="1:7">
      <c r="A1728" s="1" t="s">
        <v>6</v>
      </c>
      <c r="B1728" s="2"/>
      <c r="C1728">
        <f t="shared" si="0"/>
        <v>0</v>
      </c>
      <c r="D1728">
        <f t="shared" si="1"/>
        <v>0</v>
      </c>
      <c r="E1728">
        <f t="shared" si="2"/>
        <v>0</v>
      </c>
      <c r="F1728" s="3">
        <f t="shared" si="3"/>
        <v>0</v>
      </c>
      <c r="G1728" s="3">
        <f t="shared" si="4"/>
        <v>0</v>
      </c>
    </row>
    <row r="1729" ht="39.6" spans="1:7">
      <c r="A1729" s="1" t="s">
        <v>3</v>
      </c>
      <c r="B1729" s="2" t="s">
        <v>55</v>
      </c>
      <c r="C1729" t="e">
        <f t="shared" si="0"/>
        <v>#VALUE!</v>
      </c>
      <c r="D1729" t="e">
        <f t="shared" si="1"/>
        <v>#VALUE!</v>
      </c>
      <c r="E1729" t="e">
        <f t="shared" si="2"/>
        <v>#VALUE!</v>
      </c>
      <c r="F1729" s="3">
        <f t="shared" si="3"/>
        <v>11</v>
      </c>
      <c r="G1729" s="3" t="e">
        <f t="shared" si="4"/>
        <v>#VALUE!</v>
      </c>
    </row>
    <row r="1730" ht="13.8" spans="1:7">
      <c r="A1730" s="1" t="s">
        <v>6</v>
      </c>
      <c r="B1730" s="2"/>
      <c r="C1730">
        <f t="shared" si="0"/>
        <v>0</v>
      </c>
      <c r="D1730">
        <f t="shared" si="1"/>
        <v>0</v>
      </c>
      <c r="E1730">
        <f t="shared" si="2"/>
        <v>0</v>
      </c>
      <c r="F1730" s="3">
        <f t="shared" si="3"/>
        <v>0</v>
      </c>
      <c r="G1730" s="3">
        <f t="shared" si="4"/>
        <v>0</v>
      </c>
    </row>
    <row r="1731" ht="39.6" spans="1:7">
      <c r="A1731" s="1" t="s">
        <v>3</v>
      </c>
      <c r="B1731" s="2" t="s">
        <v>55</v>
      </c>
      <c r="C1731" t="e">
        <f t="shared" si="0"/>
        <v>#VALUE!</v>
      </c>
      <c r="D1731" t="e">
        <f t="shared" si="1"/>
        <v>#VALUE!</v>
      </c>
      <c r="E1731" t="e">
        <f t="shared" si="2"/>
        <v>#VALUE!</v>
      </c>
      <c r="F1731" s="3">
        <f t="shared" si="3"/>
        <v>11</v>
      </c>
      <c r="G1731" s="3" t="e">
        <f t="shared" si="4"/>
        <v>#VALUE!</v>
      </c>
    </row>
    <row r="1732" ht="13.8" spans="1:7">
      <c r="A1732" s="1" t="s">
        <v>6</v>
      </c>
      <c r="B1732" s="2"/>
      <c r="C1732">
        <f t="shared" si="0"/>
        <v>0</v>
      </c>
      <c r="D1732">
        <f t="shared" si="1"/>
        <v>0</v>
      </c>
      <c r="E1732">
        <f t="shared" si="2"/>
        <v>0</v>
      </c>
      <c r="F1732" s="3">
        <f t="shared" si="3"/>
        <v>0</v>
      </c>
      <c r="G1732" s="3">
        <f t="shared" si="4"/>
        <v>0</v>
      </c>
    </row>
    <row r="1733" ht="39.6" spans="1:7">
      <c r="A1733" s="1" t="s">
        <v>3</v>
      </c>
      <c r="B1733" s="2" t="s">
        <v>55</v>
      </c>
      <c r="C1733" t="e">
        <f t="shared" si="0"/>
        <v>#VALUE!</v>
      </c>
      <c r="D1733" t="e">
        <f t="shared" si="1"/>
        <v>#VALUE!</v>
      </c>
      <c r="E1733" t="e">
        <f t="shared" si="2"/>
        <v>#VALUE!</v>
      </c>
      <c r="F1733" s="3">
        <f t="shared" si="3"/>
        <v>11</v>
      </c>
      <c r="G1733" s="3" t="e">
        <f t="shared" si="4"/>
        <v>#VALUE!</v>
      </c>
    </row>
    <row r="1734" ht="13.8" spans="1:7">
      <c r="A1734" s="1" t="s">
        <v>6</v>
      </c>
      <c r="B1734" s="2"/>
      <c r="C1734">
        <f t="shared" si="0"/>
        <v>0</v>
      </c>
      <c r="D1734">
        <f t="shared" si="1"/>
        <v>0</v>
      </c>
      <c r="E1734">
        <f t="shared" si="2"/>
        <v>0</v>
      </c>
      <c r="F1734" s="3">
        <f t="shared" si="3"/>
        <v>0</v>
      </c>
      <c r="G1734" s="3">
        <f t="shared" si="4"/>
        <v>0</v>
      </c>
    </row>
    <row r="1735" ht="39.6" spans="1:7">
      <c r="A1735" s="1" t="s">
        <v>3</v>
      </c>
      <c r="B1735" s="2" t="s">
        <v>55</v>
      </c>
      <c r="C1735" t="e">
        <f t="shared" si="0"/>
        <v>#VALUE!</v>
      </c>
      <c r="D1735" t="e">
        <f t="shared" si="1"/>
        <v>#VALUE!</v>
      </c>
      <c r="E1735" t="e">
        <f t="shared" si="2"/>
        <v>#VALUE!</v>
      </c>
      <c r="F1735" s="3">
        <f t="shared" si="3"/>
        <v>11</v>
      </c>
      <c r="G1735" s="3" t="e">
        <f t="shared" si="4"/>
        <v>#VALUE!</v>
      </c>
    </row>
    <row r="1736" ht="13.8" spans="1:7">
      <c r="A1736" s="1" t="s">
        <v>6</v>
      </c>
      <c r="B1736" s="2"/>
      <c r="C1736">
        <f t="shared" si="0"/>
        <v>0</v>
      </c>
      <c r="D1736">
        <f t="shared" si="1"/>
        <v>0</v>
      </c>
      <c r="E1736">
        <f t="shared" si="2"/>
        <v>0</v>
      </c>
      <c r="F1736" s="3">
        <f t="shared" si="3"/>
        <v>0</v>
      </c>
      <c r="G1736" s="3">
        <f t="shared" si="4"/>
        <v>0</v>
      </c>
    </row>
    <row r="1737" ht="39.6" spans="1:7">
      <c r="A1737" s="1" t="s">
        <v>3</v>
      </c>
      <c r="B1737" s="2" t="s">
        <v>55</v>
      </c>
      <c r="C1737" t="e">
        <f t="shared" si="0"/>
        <v>#VALUE!</v>
      </c>
      <c r="D1737" t="e">
        <f t="shared" si="1"/>
        <v>#VALUE!</v>
      </c>
      <c r="E1737" t="e">
        <f t="shared" si="2"/>
        <v>#VALUE!</v>
      </c>
      <c r="F1737" s="3">
        <f t="shared" si="3"/>
        <v>11</v>
      </c>
      <c r="G1737" s="3" t="e">
        <f t="shared" si="4"/>
        <v>#VALUE!</v>
      </c>
    </row>
    <row r="1738" ht="13.8" spans="1:7">
      <c r="A1738" s="1" t="s">
        <v>6</v>
      </c>
      <c r="B1738" s="2"/>
      <c r="C1738">
        <f t="shared" si="0"/>
        <v>0</v>
      </c>
      <c r="D1738">
        <f t="shared" si="1"/>
        <v>0</v>
      </c>
      <c r="E1738">
        <f t="shared" si="2"/>
        <v>0</v>
      </c>
      <c r="F1738" s="3">
        <f t="shared" si="3"/>
        <v>0</v>
      </c>
      <c r="G1738" s="3">
        <f t="shared" si="4"/>
        <v>0</v>
      </c>
    </row>
    <row r="1739" ht="39.6" spans="1:7">
      <c r="A1739" s="1" t="s">
        <v>3</v>
      </c>
      <c r="B1739" s="2" t="s">
        <v>55</v>
      </c>
      <c r="C1739" t="e">
        <f t="shared" si="0"/>
        <v>#VALUE!</v>
      </c>
      <c r="D1739" t="e">
        <f t="shared" si="1"/>
        <v>#VALUE!</v>
      </c>
      <c r="E1739" t="e">
        <f t="shared" si="2"/>
        <v>#VALUE!</v>
      </c>
      <c r="F1739" s="3">
        <f t="shared" si="3"/>
        <v>11</v>
      </c>
      <c r="G1739" s="3" t="e">
        <f t="shared" si="4"/>
        <v>#VALUE!</v>
      </c>
    </row>
    <row r="1740" ht="13.8" spans="1:7">
      <c r="A1740" s="1" t="s">
        <v>6</v>
      </c>
      <c r="B1740" s="2"/>
      <c r="C1740">
        <f t="shared" si="0"/>
        <v>0</v>
      </c>
      <c r="D1740">
        <f t="shared" si="1"/>
        <v>0</v>
      </c>
      <c r="E1740">
        <f t="shared" si="2"/>
        <v>0</v>
      </c>
      <c r="F1740" s="3">
        <f t="shared" si="3"/>
        <v>0</v>
      </c>
      <c r="G1740" s="3">
        <f t="shared" si="4"/>
        <v>0</v>
      </c>
    </row>
    <row r="1741" ht="39.6" spans="1:7">
      <c r="A1741" s="1" t="s">
        <v>3</v>
      </c>
      <c r="B1741" s="2" t="s">
        <v>55</v>
      </c>
      <c r="C1741" t="e">
        <f t="shared" si="0"/>
        <v>#VALUE!</v>
      </c>
      <c r="D1741" t="e">
        <f t="shared" si="1"/>
        <v>#VALUE!</v>
      </c>
      <c r="E1741" t="e">
        <f t="shared" si="2"/>
        <v>#VALUE!</v>
      </c>
      <c r="F1741" s="3">
        <f t="shared" si="3"/>
        <v>11</v>
      </c>
      <c r="G1741" s="3" t="e">
        <f t="shared" si="4"/>
        <v>#VALUE!</v>
      </c>
    </row>
    <row r="1742" ht="13.8" spans="1:7">
      <c r="A1742" s="1" t="s">
        <v>6</v>
      </c>
      <c r="B1742" s="2"/>
      <c r="C1742">
        <f t="shared" si="0"/>
        <v>0</v>
      </c>
      <c r="D1742">
        <f t="shared" si="1"/>
        <v>0</v>
      </c>
      <c r="E1742">
        <f t="shared" si="2"/>
        <v>0</v>
      </c>
      <c r="F1742" s="3">
        <f t="shared" si="3"/>
        <v>0</v>
      </c>
      <c r="G1742" s="3">
        <f t="shared" si="4"/>
        <v>0</v>
      </c>
    </row>
    <row r="1743" ht="39.6" spans="1:7">
      <c r="A1743" s="1" t="s">
        <v>3</v>
      </c>
      <c r="B1743" s="2" t="s">
        <v>55</v>
      </c>
      <c r="C1743" t="e">
        <f t="shared" si="0"/>
        <v>#VALUE!</v>
      </c>
      <c r="D1743" t="e">
        <f t="shared" si="1"/>
        <v>#VALUE!</v>
      </c>
      <c r="E1743" t="e">
        <f t="shared" si="2"/>
        <v>#VALUE!</v>
      </c>
      <c r="F1743" s="3">
        <f t="shared" si="3"/>
        <v>11</v>
      </c>
      <c r="G1743" s="3" t="e">
        <f t="shared" si="4"/>
        <v>#VALUE!</v>
      </c>
    </row>
    <row r="1744" ht="13.8" spans="1:7">
      <c r="A1744" s="1" t="s">
        <v>6</v>
      </c>
      <c r="B1744" s="2"/>
      <c r="C1744">
        <f t="shared" si="0"/>
        <v>0</v>
      </c>
      <c r="D1744">
        <f t="shared" si="1"/>
        <v>0</v>
      </c>
      <c r="E1744">
        <f t="shared" si="2"/>
        <v>0</v>
      </c>
      <c r="F1744" s="3">
        <f t="shared" si="3"/>
        <v>0</v>
      </c>
      <c r="G1744" s="3">
        <f t="shared" si="4"/>
        <v>0</v>
      </c>
    </row>
    <row r="1745" ht="39.6" spans="1:7">
      <c r="A1745" s="1" t="s">
        <v>3</v>
      </c>
      <c r="B1745" s="2" t="s">
        <v>55</v>
      </c>
      <c r="C1745" t="e">
        <f t="shared" si="0"/>
        <v>#VALUE!</v>
      </c>
      <c r="D1745" t="e">
        <f t="shared" si="1"/>
        <v>#VALUE!</v>
      </c>
      <c r="E1745" t="e">
        <f t="shared" si="2"/>
        <v>#VALUE!</v>
      </c>
      <c r="F1745" s="3">
        <f t="shared" si="3"/>
        <v>11</v>
      </c>
      <c r="G1745" s="3" t="e">
        <f t="shared" si="4"/>
        <v>#VALUE!</v>
      </c>
    </row>
    <row r="1746" ht="13.8" spans="1:7">
      <c r="A1746" s="1" t="s">
        <v>6</v>
      </c>
      <c r="B1746" s="2"/>
      <c r="C1746">
        <f t="shared" si="0"/>
        <v>0</v>
      </c>
      <c r="D1746">
        <f t="shared" si="1"/>
        <v>0</v>
      </c>
      <c r="E1746">
        <f t="shared" si="2"/>
        <v>0</v>
      </c>
      <c r="F1746" s="3">
        <f t="shared" si="3"/>
        <v>0</v>
      </c>
      <c r="G1746" s="3">
        <f t="shared" si="4"/>
        <v>0</v>
      </c>
    </row>
    <row r="1747" ht="39.6" spans="1:7">
      <c r="A1747" s="1" t="s">
        <v>3</v>
      </c>
      <c r="B1747" s="2" t="s">
        <v>55</v>
      </c>
      <c r="C1747" t="e">
        <f t="shared" si="0"/>
        <v>#VALUE!</v>
      </c>
      <c r="D1747" t="e">
        <f t="shared" si="1"/>
        <v>#VALUE!</v>
      </c>
      <c r="E1747" t="e">
        <f t="shared" si="2"/>
        <v>#VALUE!</v>
      </c>
      <c r="F1747" s="3">
        <f t="shared" si="3"/>
        <v>11</v>
      </c>
      <c r="G1747" s="3" t="e">
        <f t="shared" si="4"/>
        <v>#VALUE!</v>
      </c>
    </row>
    <row r="1748" ht="13.8" spans="1:7">
      <c r="A1748" s="1" t="s">
        <v>6</v>
      </c>
      <c r="B1748" s="2"/>
      <c r="C1748">
        <f t="shared" si="0"/>
        <v>0</v>
      </c>
      <c r="D1748">
        <f t="shared" si="1"/>
        <v>0</v>
      </c>
      <c r="E1748">
        <f t="shared" si="2"/>
        <v>0</v>
      </c>
      <c r="F1748" s="3">
        <f t="shared" si="3"/>
        <v>0</v>
      </c>
      <c r="G1748" s="3">
        <f t="shared" si="4"/>
        <v>0</v>
      </c>
    </row>
    <row r="1749" ht="39.6" spans="1:7">
      <c r="A1749" s="1" t="s">
        <v>3</v>
      </c>
      <c r="B1749" s="2" t="s">
        <v>55</v>
      </c>
      <c r="C1749" t="e">
        <f t="shared" si="0"/>
        <v>#VALUE!</v>
      </c>
      <c r="D1749" t="e">
        <f t="shared" si="1"/>
        <v>#VALUE!</v>
      </c>
      <c r="E1749" t="e">
        <f t="shared" si="2"/>
        <v>#VALUE!</v>
      </c>
      <c r="F1749" s="3">
        <f t="shared" si="3"/>
        <v>11</v>
      </c>
      <c r="G1749" s="3" t="e">
        <f t="shared" si="4"/>
        <v>#VALUE!</v>
      </c>
    </row>
    <row r="1750" ht="13.8" spans="1:7">
      <c r="A1750" s="1" t="s">
        <v>6</v>
      </c>
      <c r="B1750" s="2"/>
      <c r="C1750">
        <f t="shared" si="0"/>
        <v>0</v>
      </c>
      <c r="D1750">
        <f t="shared" si="1"/>
        <v>0</v>
      </c>
      <c r="E1750">
        <f t="shared" si="2"/>
        <v>0</v>
      </c>
      <c r="F1750" s="3">
        <f t="shared" si="3"/>
        <v>0</v>
      </c>
      <c r="G1750" s="3">
        <f t="shared" si="4"/>
        <v>0</v>
      </c>
    </row>
    <row r="1751" ht="39.6" spans="1:7">
      <c r="A1751" s="1" t="s">
        <v>3</v>
      </c>
      <c r="B1751" s="2" t="s">
        <v>55</v>
      </c>
      <c r="C1751" t="e">
        <f t="shared" si="0"/>
        <v>#VALUE!</v>
      </c>
      <c r="D1751" t="e">
        <f t="shared" si="1"/>
        <v>#VALUE!</v>
      </c>
      <c r="E1751" t="e">
        <f t="shared" si="2"/>
        <v>#VALUE!</v>
      </c>
      <c r="F1751" s="3">
        <f t="shared" si="3"/>
        <v>11</v>
      </c>
      <c r="G1751" s="3" t="e">
        <f t="shared" si="4"/>
        <v>#VALUE!</v>
      </c>
    </row>
    <row r="1752" ht="13.8" spans="1:7">
      <c r="A1752" s="1" t="s">
        <v>6</v>
      </c>
      <c r="B1752" s="2"/>
      <c r="C1752">
        <f t="shared" si="0"/>
        <v>0</v>
      </c>
      <c r="D1752">
        <f t="shared" si="1"/>
        <v>0</v>
      </c>
      <c r="E1752">
        <f t="shared" si="2"/>
        <v>0</v>
      </c>
      <c r="F1752" s="3">
        <f t="shared" si="3"/>
        <v>0</v>
      </c>
      <c r="G1752" s="3">
        <f t="shared" si="4"/>
        <v>0</v>
      </c>
    </row>
    <row r="1753" ht="39.6" spans="1:7">
      <c r="A1753" s="1" t="s">
        <v>3</v>
      </c>
      <c r="B1753" s="2" t="s">
        <v>55</v>
      </c>
      <c r="C1753" t="e">
        <f t="shared" si="0"/>
        <v>#VALUE!</v>
      </c>
      <c r="D1753" t="e">
        <f t="shared" si="1"/>
        <v>#VALUE!</v>
      </c>
      <c r="E1753" t="e">
        <f t="shared" si="2"/>
        <v>#VALUE!</v>
      </c>
      <c r="F1753" s="3">
        <f t="shared" si="3"/>
        <v>11</v>
      </c>
      <c r="G1753" s="3" t="e">
        <f t="shared" si="4"/>
        <v>#VALUE!</v>
      </c>
    </row>
    <row r="1754" ht="13.8" spans="1:7">
      <c r="A1754" s="1" t="s">
        <v>6</v>
      </c>
      <c r="B1754" s="2"/>
      <c r="C1754">
        <f t="shared" si="0"/>
        <v>0</v>
      </c>
      <c r="D1754">
        <f t="shared" si="1"/>
        <v>0</v>
      </c>
      <c r="E1754">
        <f t="shared" si="2"/>
        <v>0</v>
      </c>
      <c r="F1754" s="3">
        <f t="shared" si="3"/>
        <v>0</v>
      </c>
      <c r="G1754" s="3">
        <f t="shared" si="4"/>
        <v>0</v>
      </c>
    </row>
    <row r="1755" ht="13.8" spans="1:7">
      <c r="A1755" s="1" t="s">
        <v>6</v>
      </c>
      <c r="B1755" s="2"/>
      <c r="C1755">
        <f t="shared" si="0"/>
        <v>0</v>
      </c>
      <c r="D1755">
        <f t="shared" si="1"/>
        <v>0</v>
      </c>
      <c r="E1755">
        <f t="shared" si="2"/>
        <v>0</v>
      </c>
      <c r="F1755" s="3">
        <f t="shared" si="3"/>
        <v>0</v>
      </c>
      <c r="G1755" s="3">
        <f t="shared" si="4"/>
        <v>0</v>
      </c>
    </row>
    <row r="1756" ht="26.4" spans="1:7">
      <c r="A1756" s="1" t="s">
        <v>3</v>
      </c>
      <c r="B1756" s="2" t="s">
        <v>593</v>
      </c>
      <c r="C1756" t="e">
        <f t="shared" si="0"/>
        <v>#VALUE!</v>
      </c>
      <c r="D1756" t="e">
        <f t="shared" si="1"/>
        <v>#VALUE!</v>
      </c>
      <c r="E1756" t="e">
        <f t="shared" si="2"/>
        <v>#VALUE!</v>
      </c>
      <c r="F1756" s="3" t="e">
        <f t="shared" si="3"/>
        <v>#VALUE!</v>
      </c>
      <c r="G1756" s="3" t="e">
        <f t="shared" si="4"/>
        <v>#VALUE!</v>
      </c>
    </row>
    <row r="1757" ht="13.8" spans="1:7">
      <c r="A1757" s="1" t="s">
        <v>6</v>
      </c>
      <c r="B1757" s="2"/>
      <c r="C1757">
        <f t="shared" si="0"/>
        <v>0</v>
      </c>
      <c r="D1757">
        <f t="shared" si="1"/>
        <v>0</v>
      </c>
      <c r="E1757">
        <f t="shared" si="2"/>
        <v>0</v>
      </c>
      <c r="F1757" s="3">
        <f t="shared" si="3"/>
        <v>0</v>
      </c>
      <c r="G1757" s="3">
        <f t="shared" si="4"/>
        <v>0</v>
      </c>
    </row>
    <row r="1758" ht="39.6" spans="1:7">
      <c r="A1758" s="1" t="s">
        <v>3</v>
      </c>
      <c r="B1758" s="2" t="s">
        <v>594</v>
      </c>
      <c r="C1758" t="e">
        <f t="shared" si="0"/>
        <v>#VALUE!</v>
      </c>
      <c r="D1758" t="e">
        <f t="shared" si="1"/>
        <v>#VALUE!</v>
      </c>
      <c r="E1758" t="e">
        <f t="shared" si="2"/>
        <v>#VALUE!</v>
      </c>
      <c r="F1758" s="3" t="e">
        <f t="shared" si="3"/>
        <v>#VALUE!</v>
      </c>
      <c r="G1758" s="3" t="e">
        <f t="shared" si="4"/>
        <v>#VALUE!</v>
      </c>
    </row>
    <row r="1759" ht="13.8" spans="1:7">
      <c r="A1759" s="1" t="s">
        <v>6</v>
      </c>
      <c r="B1759" s="2"/>
      <c r="C1759">
        <f t="shared" si="0"/>
        <v>0</v>
      </c>
      <c r="D1759">
        <f t="shared" si="1"/>
        <v>0</v>
      </c>
      <c r="E1759">
        <f t="shared" si="2"/>
        <v>0</v>
      </c>
      <c r="F1759" s="3">
        <f t="shared" si="3"/>
        <v>0</v>
      </c>
      <c r="G1759" s="3">
        <f t="shared" si="4"/>
        <v>0</v>
      </c>
    </row>
    <row r="1760" ht="13.8" spans="1:7">
      <c r="A1760" s="1" t="s">
        <v>3</v>
      </c>
      <c r="B1760" s="2" t="s">
        <v>595</v>
      </c>
      <c r="C1760" t="e">
        <f t="shared" si="0"/>
        <v>#VALUE!</v>
      </c>
      <c r="D1760" t="e">
        <f t="shared" si="1"/>
        <v>#VALUE!</v>
      </c>
      <c r="E1760" t="e">
        <f t="shared" si="2"/>
        <v>#VALUE!</v>
      </c>
      <c r="F1760" s="3" t="e">
        <f t="shared" si="3"/>
        <v>#VALUE!</v>
      </c>
      <c r="G1760" s="3" t="e">
        <f t="shared" si="4"/>
        <v>#VALUE!</v>
      </c>
    </row>
    <row r="1761" ht="13.8" spans="1:7">
      <c r="A1761" s="1" t="s">
        <v>6</v>
      </c>
      <c r="B1761" s="2"/>
      <c r="C1761">
        <f t="shared" si="0"/>
        <v>0</v>
      </c>
      <c r="D1761">
        <f t="shared" si="1"/>
        <v>0</v>
      </c>
      <c r="E1761">
        <f t="shared" si="2"/>
        <v>0</v>
      </c>
      <c r="F1761" s="3">
        <f t="shared" si="3"/>
        <v>0</v>
      </c>
      <c r="G1761" s="3">
        <f t="shared" si="4"/>
        <v>0</v>
      </c>
    </row>
    <row r="1762" ht="26.4" spans="1:7">
      <c r="A1762" s="1" t="s">
        <v>3</v>
      </c>
      <c r="B1762" s="2" t="s">
        <v>579</v>
      </c>
      <c r="C1762" t="e">
        <f t="shared" si="0"/>
        <v>#VALUE!</v>
      </c>
      <c r="D1762" t="e">
        <f t="shared" si="1"/>
        <v>#VALUE!</v>
      </c>
      <c r="E1762" t="e">
        <f t="shared" si="2"/>
        <v>#VALUE!</v>
      </c>
      <c r="F1762" s="3" t="e">
        <f t="shared" si="3"/>
        <v>#VALUE!</v>
      </c>
      <c r="G1762" s="3" t="e">
        <f t="shared" si="4"/>
        <v>#VALUE!</v>
      </c>
    </row>
    <row r="1763" ht="13.8" spans="1:7">
      <c r="A1763" s="1" t="s">
        <v>6</v>
      </c>
      <c r="B1763" s="2"/>
      <c r="C1763">
        <f t="shared" si="0"/>
        <v>0</v>
      </c>
      <c r="D1763">
        <f t="shared" si="1"/>
        <v>0</v>
      </c>
      <c r="E1763">
        <f t="shared" si="2"/>
        <v>0</v>
      </c>
      <c r="F1763" s="3">
        <f t="shared" si="3"/>
        <v>0</v>
      </c>
      <c r="G1763" s="3">
        <f t="shared" si="4"/>
        <v>0</v>
      </c>
    </row>
    <row r="1764" ht="13.8" spans="1:7">
      <c r="A1764" s="1" t="s">
        <v>3</v>
      </c>
      <c r="B1764" s="2" t="s">
        <v>596</v>
      </c>
      <c r="C1764" t="e">
        <f t="shared" si="0"/>
        <v>#VALUE!</v>
      </c>
      <c r="D1764" t="e">
        <f t="shared" si="1"/>
        <v>#VALUE!</v>
      </c>
      <c r="E1764" t="e">
        <f t="shared" si="2"/>
        <v>#VALUE!</v>
      </c>
      <c r="F1764" s="3" t="e">
        <f t="shared" si="3"/>
        <v>#VALUE!</v>
      </c>
      <c r="G1764" s="3" t="e">
        <f t="shared" si="4"/>
        <v>#VALUE!</v>
      </c>
    </row>
    <row r="1765" ht="13.8" spans="1:7">
      <c r="A1765" s="1" t="s">
        <v>6</v>
      </c>
      <c r="B1765" s="2"/>
      <c r="C1765">
        <f t="shared" si="0"/>
        <v>0</v>
      </c>
      <c r="D1765">
        <f t="shared" si="1"/>
        <v>0</v>
      </c>
      <c r="E1765">
        <f t="shared" si="2"/>
        <v>0</v>
      </c>
      <c r="F1765" s="3">
        <f t="shared" si="3"/>
        <v>0</v>
      </c>
      <c r="G1765" s="3">
        <f t="shared" si="4"/>
        <v>0</v>
      </c>
    </row>
    <row r="1766" ht="26.4" spans="1:7">
      <c r="A1766" s="1" t="s">
        <v>3</v>
      </c>
      <c r="B1766" s="2" t="s">
        <v>597</v>
      </c>
      <c r="C1766" t="e">
        <f t="shared" si="0"/>
        <v>#VALUE!</v>
      </c>
      <c r="D1766" t="e">
        <f t="shared" si="1"/>
        <v>#VALUE!</v>
      </c>
      <c r="E1766" t="e">
        <f t="shared" si="2"/>
        <v>#VALUE!</v>
      </c>
      <c r="F1766" s="3" t="e">
        <f t="shared" si="3"/>
        <v>#VALUE!</v>
      </c>
      <c r="G1766" s="3" t="e">
        <f t="shared" si="4"/>
        <v>#VALUE!</v>
      </c>
    </row>
    <row r="1767" ht="13.8" spans="1:7">
      <c r="A1767" s="1" t="s">
        <v>6</v>
      </c>
      <c r="B1767" s="2"/>
      <c r="C1767">
        <f t="shared" si="0"/>
        <v>0</v>
      </c>
      <c r="D1767">
        <f t="shared" si="1"/>
        <v>0</v>
      </c>
      <c r="E1767">
        <f t="shared" si="2"/>
        <v>0</v>
      </c>
      <c r="F1767" s="3">
        <f t="shared" si="3"/>
        <v>0</v>
      </c>
      <c r="G1767" s="3">
        <f t="shared" si="4"/>
        <v>0</v>
      </c>
    </row>
    <row r="1768" ht="13.8" spans="1:7">
      <c r="A1768" s="1" t="s">
        <v>3</v>
      </c>
      <c r="B1768" s="2" t="s">
        <v>598</v>
      </c>
      <c r="C1768" t="e">
        <f t="shared" si="0"/>
        <v>#VALUE!</v>
      </c>
      <c r="D1768" t="e">
        <f t="shared" si="1"/>
        <v>#VALUE!</v>
      </c>
      <c r="E1768" t="e">
        <f t="shared" si="2"/>
        <v>#VALUE!</v>
      </c>
      <c r="F1768" s="3" t="e">
        <f t="shared" si="3"/>
        <v>#VALUE!</v>
      </c>
      <c r="G1768" s="3" t="e">
        <f t="shared" si="4"/>
        <v>#VALUE!</v>
      </c>
    </row>
    <row r="1769" ht="13.8" spans="1:7">
      <c r="A1769" s="1" t="s">
        <v>6</v>
      </c>
      <c r="B1769" s="2"/>
      <c r="C1769">
        <f t="shared" si="0"/>
        <v>0</v>
      </c>
      <c r="D1769">
        <f t="shared" si="1"/>
        <v>0</v>
      </c>
      <c r="E1769">
        <f t="shared" si="2"/>
        <v>0</v>
      </c>
      <c r="F1769" s="3">
        <f t="shared" si="3"/>
        <v>0</v>
      </c>
      <c r="G1769" s="3">
        <f t="shared" si="4"/>
        <v>0</v>
      </c>
    </row>
    <row r="1770" ht="39.6" spans="1:7">
      <c r="A1770" s="1" t="s">
        <v>3</v>
      </c>
      <c r="B1770" s="2" t="s">
        <v>582</v>
      </c>
      <c r="C1770" t="e">
        <f t="shared" si="0"/>
        <v>#VALUE!</v>
      </c>
      <c r="D1770" t="e">
        <f t="shared" si="1"/>
        <v>#VALUE!</v>
      </c>
      <c r="E1770" t="e">
        <f t="shared" si="2"/>
        <v>#VALUE!</v>
      </c>
      <c r="F1770" s="3" t="e">
        <f t="shared" si="3"/>
        <v>#VALUE!</v>
      </c>
      <c r="G1770" s="3" t="e">
        <f t="shared" si="4"/>
        <v>#VALUE!</v>
      </c>
    </row>
    <row r="1771" ht="13.8" spans="1:7">
      <c r="A1771" s="1" t="s">
        <v>6</v>
      </c>
      <c r="B1771" s="2"/>
      <c r="C1771">
        <f t="shared" si="0"/>
        <v>0</v>
      </c>
      <c r="D1771">
        <f t="shared" si="1"/>
        <v>0</v>
      </c>
      <c r="E1771">
        <f t="shared" si="2"/>
        <v>0</v>
      </c>
      <c r="F1771" s="3">
        <f t="shared" si="3"/>
        <v>0</v>
      </c>
      <c r="G1771" s="3">
        <f t="shared" si="4"/>
        <v>0</v>
      </c>
    </row>
    <row r="1772" ht="13.8" spans="1:7">
      <c r="A1772" s="1" t="s">
        <v>3</v>
      </c>
      <c r="B1772" s="2" t="s">
        <v>583</v>
      </c>
      <c r="C1772" t="e">
        <f t="shared" si="0"/>
        <v>#VALUE!</v>
      </c>
      <c r="D1772" t="e">
        <f t="shared" si="1"/>
        <v>#VALUE!</v>
      </c>
      <c r="E1772" t="e">
        <f t="shared" si="2"/>
        <v>#VALUE!</v>
      </c>
      <c r="F1772" s="3" t="e">
        <f t="shared" si="3"/>
        <v>#VALUE!</v>
      </c>
      <c r="G1772" s="3" t="e">
        <f t="shared" si="4"/>
        <v>#VALUE!</v>
      </c>
    </row>
    <row r="1773" ht="13.8" spans="1:7">
      <c r="A1773" s="1" t="s">
        <v>6</v>
      </c>
      <c r="B1773" s="2"/>
      <c r="C1773">
        <f t="shared" si="0"/>
        <v>0</v>
      </c>
      <c r="D1773">
        <f t="shared" si="1"/>
        <v>0</v>
      </c>
      <c r="E1773">
        <f t="shared" si="2"/>
        <v>0</v>
      </c>
      <c r="F1773" s="3">
        <f t="shared" si="3"/>
        <v>0</v>
      </c>
      <c r="G1773" s="3">
        <f t="shared" si="4"/>
        <v>0</v>
      </c>
    </row>
    <row r="1774" ht="39.6" spans="1:7">
      <c r="A1774" s="1" t="s">
        <v>3</v>
      </c>
      <c r="B1774" s="2" t="s">
        <v>584</v>
      </c>
      <c r="C1774" t="e">
        <f t="shared" si="0"/>
        <v>#VALUE!</v>
      </c>
      <c r="D1774" t="e">
        <f t="shared" si="1"/>
        <v>#VALUE!</v>
      </c>
      <c r="E1774" t="e">
        <f t="shared" si="2"/>
        <v>#VALUE!</v>
      </c>
      <c r="F1774" s="3" t="e">
        <f t="shared" si="3"/>
        <v>#VALUE!</v>
      </c>
      <c r="G1774" s="3" t="e">
        <f t="shared" si="4"/>
        <v>#VALUE!</v>
      </c>
    </row>
    <row r="1775" ht="13.8" spans="1:7">
      <c r="A1775" s="1" t="s">
        <v>6</v>
      </c>
      <c r="B1775" s="2"/>
      <c r="C1775">
        <f t="shared" si="0"/>
        <v>0</v>
      </c>
      <c r="D1775">
        <f t="shared" si="1"/>
        <v>0</v>
      </c>
      <c r="E1775">
        <f t="shared" si="2"/>
        <v>0</v>
      </c>
      <c r="F1775" s="3">
        <f t="shared" si="3"/>
        <v>0</v>
      </c>
      <c r="G1775" s="3">
        <f t="shared" si="4"/>
        <v>0</v>
      </c>
    </row>
    <row r="1776" ht="13.8" spans="1:7">
      <c r="A1776" s="1" t="s">
        <v>3</v>
      </c>
      <c r="B1776" s="2" t="s">
        <v>567</v>
      </c>
      <c r="C1776" t="e">
        <f t="shared" si="0"/>
        <v>#VALUE!</v>
      </c>
      <c r="D1776" t="e">
        <f t="shared" si="1"/>
        <v>#VALUE!</v>
      </c>
      <c r="E1776" t="e">
        <f t="shared" si="2"/>
        <v>#VALUE!</v>
      </c>
      <c r="F1776" s="3" t="e">
        <f t="shared" si="3"/>
        <v>#VALUE!</v>
      </c>
      <c r="G1776" s="3" t="e">
        <f t="shared" si="4"/>
        <v>#VALUE!</v>
      </c>
    </row>
    <row r="1777" ht="13.8" spans="1:7">
      <c r="A1777" s="1" t="s">
        <v>6</v>
      </c>
      <c r="B1777" s="2"/>
      <c r="C1777">
        <f t="shared" si="0"/>
        <v>0</v>
      </c>
      <c r="D1777">
        <f t="shared" si="1"/>
        <v>0</v>
      </c>
      <c r="E1777">
        <f t="shared" si="2"/>
        <v>0</v>
      </c>
      <c r="F1777" s="3">
        <f t="shared" si="3"/>
        <v>0</v>
      </c>
      <c r="G1777" s="3">
        <f t="shared" si="4"/>
        <v>0</v>
      </c>
    </row>
    <row r="1778" ht="13.8" spans="1:7">
      <c r="A1778" s="1" t="s">
        <v>6</v>
      </c>
      <c r="B1778" s="2"/>
      <c r="C1778">
        <f t="shared" si="0"/>
        <v>0</v>
      </c>
      <c r="D1778">
        <f t="shared" si="1"/>
        <v>0</v>
      </c>
      <c r="E1778">
        <f t="shared" si="2"/>
        <v>0</v>
      </c>
      <c r="F1778" s="3">
        <f t="shared" si="3"/>
        <v>0</v>
      </c>
      <c r="G1778" s="3">
        <f t="shared" si="4"/>
        <v>0</v>
      </c>
    </row>
    <row r="1779" ht="13.8" spans="1:7">
      <c r="A1779" s="1" t="s">
        <v>3</v>
      </c>
      <c r="B1779" s="2" t="s">
        <v>599</v>
      </c>
      <c r="C1779" t="e">
        <f t="shared" si="0"/>
        <v>#VALUE!</v>
      </c>
      <c r="D1779" t="e">
        <f t="shared" si="1"/>
        <v>#VALUE!</v>
      </c>
      <c r="E1779" t="e">
        <f t="shared" si="2"/>
        <v>#VALUE!</v>
      </c>
      <c r="F1779" s="3" t="e">
        <f t="shared" si="3"/>
        <v>#VALUE!</v>
      </c>
      <c r="G1779" s="3" t="e">
        <f t="shared" si="4"/>
        <v>#VALUE!</v>
      </c>
    </row>
    <row r="1780" ht="13.8" spans="1:7">
      <c r="A1780" s="1" t="s">
        <v>6</v>
      </c>
      <c r="B1780" s="2"/>
      <c r="C1780">
        <f t="shared" si="0"/>
        <v>0</v>
      </c>
      <c r="D1780">
        <f t="shared" si="1"/>
        <v>0</v>
      </c>
      <c r="E1780">
        <f t="shared" si="2"/>
        <v>0</v>
      </c>
      <c r="F1780" s="3">
        <f t="shared" si="3"/>
        <v>0</v>
      </c>
      <c r="G1780" s="3">
        <f t="shared" si="4"/>
        <v>0</v>
      </c>
    </row>
    <row r="1781" ht="13.8" spans="1:7">
      <c r="A1781" s="1" t="s">
        <v>3</v>
      </c>
      <c r="B1781" s="2" t="s">
        <v>600</v>
      </c>
      <c r="C1781" t="e">
        <f t="shared" si="0"/>
        <v>#VALUE!</v>
      </c>
      <c r="D1781" t="e">
        <f t="shared" si="1"/>
        <v>#VALUE!</v>
      </c>
      <c r="E1781" t="e">
        <f t="shared" si="2"/>
        <v>#VALUE!</v>
      </c>
      <c r="F1781" s="3" t="e">
        <f t="shared" si="3"/>
        <v>#VALUE!</v>
      </c>
      <c r="G1781" s="3" t="e">
        <f t="shared" si="4"/>
        <v>#VALUE!</v>
      </c>
    </row>
    <row r="1782" ht="13.8" spans="1:7">
      <c r="A1782" s="1" t="s">
        <v>6</v>
      </c>
      <c r="B1782" s="2"/>
      <c r="C1782">
        <f t="shared" si="0"/>
        <v>0</v>
      </c>
      <c r="D1782">
        <f t="shared" si="1"/>
        <v>0</v>
      </c>
      <c r="E1782">
        <f t="shared" si="2"/>
        <v>0</v>
      </c>
      <c r="F1782" s="3">
        <f t="shared" si="3"/>
        <v>0</v>
      </c>
      <c r="G1782" s="3">
        <f t="shared" si="4"/>
        <v>0</v>
      </c>
    </row>
    <row r="1783" ht="13.8" spans="1:7">
      <c r="A1783" s="1" t="s">
        <v>3</v>
      </c>
      <c r="B1783" s="2" t="s">
        <v>601</v>
      </c>
      <c r="C1783" t="e">
        <f t="shared" si="0"/>
        <v>#VALUE!</v>
      </c>
      <c r="D1783" t="e">
        <f t="shared" si="1"/>
        <v>#VALUE!</v>
      </c>
      <c r="E1783" t="e">
        <f t="shared" si="2"/>
        <v>#VALUE!</v>
      </c>
      <c r="F1783" s="3" t="e">
        <f t="shared" si="3"/>
        <v>#VALUE!</v>
      </c>
      <c r="G1783" s="3" t="e">
        <f t="shared" si="4"/>
        <v>#VALUE!</v>
      </c>
    </row>
    <row r="1784" ht="13.8" spans="1:7">
      <c r="A1784" s="1" t="s">
        <v>6</v>
      </c>
      <c r="B1784" s="2"/>
      <c r="C1784">
        <f t="shared" si="0"/>
        <v>0</v>
      </c>
      <c r="D1784">
        <f t="shared" si="1"/>
        <v>0</v>
      </c>
      <c r="E1784">
        <f t="shared" si="2"/>
        <v>0</v>
      </c>
      <c r="F1784" s="3">
        <f t="shared" si="3"/>
        <v>0</v>
      </c>
      <c r="G1784" s="3">
        <f t="shared" si="4"/>
        <v>0</v>
      </c>
    </row>
    <row r="1785" ht="13.8" spans="1:7">
      <c r="A1785" s="1" t="s">
        <v>3</v>
      </c>
      <c r="B1785" s="2" t="s">
        <v>602</v>
      </c>
      <c r="C1785" t="e">
        <f t="shared" si="0"/>
        <v>#VALUE!</v>
      </c>
      <c r="D1785" t="e">
        <f t="shared" si="1"/>
        <v>#VALUE!</v>
      </c>
      <c r="E1785" t="e">
        <f t="shared" si="2"/>
        <v>#VALUE!</v>
      </c>
      <c r="F1785" s="3" t="e">
        <f t="shared" si="3"/>
        <v>#VALUE!</v>
      </c>
      <c r="G1785" s="3" t="e">
        <f t="shared" si="4"/>
        <v>#VALUE!</v>
      </c>
    </row>
    <row r="1786" ht="13.8" spans="1:7">
      <c r="A1786" s="1" t="s">
        <v>6</v>
      </c>
      <c r="B1786" s="2"/>
      <c r="C1786">
        <f t="shared" si="0"/>
        <v>0</v>
      </c>
      <c r="D1786">
        <f t="shared" si="1"/>
        <v>0</v>
      </c>
      <c r="E1786">
        <f t="shared" si="2"/>
        <v>0</v>
      </c>
      <c r="F1786" s="3">
        <f t="shared" si="3"/>
        <v>0</v>
      </c>
      <c r="G1786" s="3">
        <f t="shared" si="4"/>
        <v>0</v>
      </c>
    </row>
    <row r="1787" ht="13.8" spans="1:7">
      <c r="A1787" s="1" t="s">
        <v>3</v>
      </c>
      <c r="B1787" s="2" t="s">
        <v>603</v>
      </c>
      <c r="C1787" t="e">
        <f t="shared" si="0"/>
        <v>#VALUE!</v>
      </c>
      <c r="D1787" t="e">
        <f t="shared" si="1"/>
        <v>#VALUE!</v>
      </c>
      <c r="E1787" t="e">
        <f t="shared" si="2"/>
        <v>#VALUE!</v>
      </c>
      <c r="F1787" s="3" t="e">
        <f t="shared" si="3"/>
        <v>#VALUE!</v>
      </c>
      <c r="G1787" s="3" t="e">
        <f t="shared" si="4"/>
        <v>#VALUE!</v>
      </c>
    </row>
    <row r="1788" ht="13.8" spans="1:7">
      <c r="A1788" s="1" t="s">
        <v>6</v>
      </c>
      <c r="B1788" s="2"/>
      <c r="C1788">
        <f t="shared" si="0"/>
        <v>0</v>
      </c>
      <c r="D1788">
        <f t="shared" si="1"/>
        <v>0</v>
      </c>
      <c r="E1788">
        <f t="shared" si="2"/>
        <v>0</v>
      </c>
      <c r="F1788" s="3">
        <f t="shared" si="3"/>
        <v>0</v>
      </c>
      <c r="G1788" s="3">
        <f t="shared" si="4"/>
        <v>0</v>
      </c>
    </row>
    <row r="1789" ht="13.8" spans="1:7">
      <c r="A1789" s="1" t="s">
        <v>3</v>
      </c>
      <c r="B1789" s="2" t="s">
        <v>604</v>
      </c>
      <c r="C1789" t="e">
        <f t="shared" si="0"/>
        <v>#VALUE!</v>
      </c>
      <c r="D1789" t="e">
        <f t="shared" si="1"/>
        <v>#VALUE!</v>
      </c>
      <c r="E1789" t="e">
        <f t="shared" si="2"/>
        <v>#VALUE!</v>
      </c>
      <c r="F1789" s="3" t="e">
        <f t="shared" si="3"/>
        <v>#VALUE!</v>
      </c>
      <c r="G1789" s="3" t="e">
        <f t="shared" si="4"/>
        <v>#VALUE!</v>
      </c>
    </row>
    <row r="1790" ht="13.8" spans="1:7">
      <c r="A1790" s="1" t="s">
        <v>6</v>
      </c>
      <c r="B1790" s="2"/>
      <c r="C1790">
        <f t="shared" si="0"/>
        <v>0</v>
      </c>
      <c r="D1790">
        <f t="shared" si="1"/>
        <v>0</v>
      </c>
      <c r="E1790">
        <f t="shared" si="2"/>
        <v>0</v>
      </c>
      <c r="F1790" s="3">
        <f t="shared" si="3"/>
        <v>0</v>
      </c>
      <c r="G1790" s="3">
        <f t="shared" si="4"/>
        <v>0</v>
      </c>
    </row>
    <row r="1791" ht="26.4" spans="1:7">
      <c r="A1791" s="1" t="s">
        <v>3</v>
      </c>
      <c r="B1791" s="2" t="s">
        <v>195</v>
      </c>
      <c r="C1791" t="e">
        <f t="shared" si="0"/>
        <v>#VALUE!</v>
      </c>
      <c r="D1791" t="e">
        <f t="shared" si="1"/>
        <v>#VALUE!</v>
      </c>
      <c r="E1791" t="e">
        <f t="shared" si="2"/>
        <v>#VALUE!</v>
      </c>
      <c r="F1791" s="3">
        <f t="shared" si="3"/>
        <v>1</v>
      </c>
      <c r="G1791" s="3" t="e">
        <f t="shared" si="4"/>
        <v>#VALUE!</v>
      </c>
    </row>
    <row r="1792" ht="13.8" spans="1:7">
      <c r="A1792" s="1" t="s">
        <v>6</v>
      </c>
      <c r="B1792" s="2"/>
      <c r="C1792">
        <f t="shared" si="0"/>
        <v>0</v>
      </c>
      <c r="D1792">
        <f t="shared" si="1"/>
        <v>0</v>
      </c>
      <c r="E1792">
        <f t="shared" si="2"/>
        <v>0</v>
      </c>
      <c r="F1792" s="3">
        <f t="shared" si="3"/>
        <v>0</v>
      </c>
      <c r="G1792" s="3">
        <f t="shared" si="4"/>
        <v>0</v>
      </c>
    </row>
    <row r="1793" ht="52.8" spans="1:7">
      <c r="A1793" s="1" t="s">
        <v>3</v>
      </c>
      <c r="B1793" s="2" t="s">
        <v>592</v>
      </c>
      <c r="C1793" t="e">
        <f t="shared" si="0"/>
        <v>#VALUE!</v>
      </c>
      <c r="D1793" t="e">
        <f t="shared" si="1"/>
        <v>#VALUE!</v>
      </c>
      <c r="E1793" t="e">
        <f t="shared" si="2"/>
        <v>#VALUE!</v>
      </c>
      <c r="F1793" s="3" t="e">
        <f t="shared" si="3"/>
        <v>#VALUE!</v>
      </c>
      <c r="G1793" s="3" t="e">
        <f t="shared" si="4"/>
        <v>#VALUE!</v>
      </c>
    </row>
    <row r="1794" ht="13.8" spans="1:7">
      <c r="A1794" s="1" t="s">
        <v>6</v>
      </c>
      <c r="B1794" s="2"/>
      <c r="C1794">
        <f t="shared" si="0"/>
        <v>0</v>
      </c>
      <c r="D1794">
        <f t="shared" si="1"/>
        <v>0</v>
      </c>
      <c r="E1794">
        <f t="shared" si="2"/>
        <v>0</v>
      </c>
      <c r="F1794" s="3">
        <f t="shared" si="3"/>
        <v>0</v>
      </c>
      <c r="G1794" s="3">
        <f t="shared" si="4"/>
        <v>0</v>
      </c>
    </row>
    <row r="1795" ht="39.6" spans="1:7">
      <c r="A1795" s="1" t="s">
        <v>3</v>
      </c>
      <c r="B1795" s="2" t="s">
        <v>55</v>
      </c>
      <c r="C1795" t="e">
        <f t="shared" si="0"/>
        <v>#VALUE!</v>
      </c>
      <c r="D1795" t="e">
        <f t="shared" si="1"/>
        <v>#VALUE!</v>
      </c>
      <c r="E1795" t="e">
        <f t="shared" si="2"/>
        <v>#VALUE!</v>
      </c>
      <c r="F1795" s="3">
        <f t="shared" si="3"/>
        <v>11</v>
      </c>
      <c r="G1795" s="3" t="e">
        <f t="shared" si="4"/>
        <v>#VALUE!</v>
      </c>
    </row>
    <row r="1796" ht="13.8" spans="1:7">
      <c r="A1796" s="1" t="s">
        <v>6</v>
      </c>
      <c r="B1796" s="2"/>
      <c r="C1796">
        <f t="shared" si="0"/>
        <v>0</v>
      </c>
      <c r="D1796">
        <f t="shared" si="1"/>
        <v>0</v>
      </c>
      <c r="E1796">
        <f t="shared" si="2"/>
        <v>0</v>
      </c>
      <c r="F1796" s="3">
        <f t="shared" si="3"/>
        <v>0</v>
      </c>
      <c r="G1796" s="3">
        <f t="shared" si="4"/>
        <v>0</v>
      </c>
    </row>
    <row r="1797" ht="13.8" spans="1:7">
      <c r="A1797" s="1" t="s">
        <v>6</v>
      </c>
      <c r="B1797" s="2"/>
      <c r="C1797">
        <f t="shared" si="0"/>
        <v>0</v>
      </c>
      <c r="D1797">
        <f t="shared" si="1"/>
        <v>0</v>
      </c>
      <c r="E1797">
        <f t="shared" si="2"/>
        <v>0</v>
      </c>
      <c r="F1797" s="3">
        <f t="shared" si="3"/>
        <v>0</v>
      </c>
      <c r="G1797" s="3">
        <f t="shared" si="4"/>
        <v>0</v>
      </c>
    </row>
    <row r="1798" ht="52.8" spans="1:7">
      <c r="A1798" s="1" t="s">
        <v>3</v>
      </c>
      <c r="B1798" s="2" t="s">
        <v>575</v>
      </c>
      <c r="C1798" t="e">
        <f t="shared" si="0"/>
        <v>#VALUE!</v>
      </c>
      <c r="D1798" t="e">
        <f t="shared" si="1"/>
        <v>#VALUE!</v>
      </c>
      <c r="E1798" t="e">
        <f t="shared" si="2"/>
        <v>#VALUE!</v>
      </c>
      <c r="F1798" s="3" t="e">
        <f t="shared" si="3"/>
        <v>#VALUE!</v>
      </c>
      <c r="G1798" s="3" t="e">
        <f t="shared" si="4"/>
        <v>#VALUE!</v>
      </c>
    </row>
    <row r="1799" ht="13.8" spans="1:7">
      <c r="A1799" s="1" t="s">
        <v>6</v>
      </c>
      <c r="B1799" s="2"/>
      <c r="C1799">
        <f t="shared" si="0"/>
        <v>0</v>
      </c>
      <c r="D1799">
        <f t="shared" si="1"/>
        <v>0</v>
      </c>
      <c r="E1799">
        <f t="shared" si="2"/>
        <v>0</v>
      </c>
      <c r="F1799" s="3">
        <f t="shared" si="3"/>
        <v>0</v>
      </c>
      <c r="G1799" s="3">
        <f t="shared" si="4"/>
        <v>0</v>
      </c>
    </row>
    <row r="1800" ht="52.8" spans="1:7">
      <c r="A1800" s="1" t="s">
        <v>3</v>
      </c>
      <c r="B1800" s="2" t="s">
        <v>575</v>
      </c>
      <c r="C1800" t="e">
        <f t="shared" si="0"/>
        <v>#VALUE!</v>
      </c>
      <c r="D1800" t="e">
        <f t="shared" si="1"/>
        <v>#VALUE!</v>
      </c>
      <c r="E1800" t="e">
        <f t="shared" si="2"/>
        <v>#VALUE!</v>
      </c>
      <c r="F1800" s="3" t="e">
        <f t="shared" si="3"/>
        <v>#VALUE!</v>
      </c>
      <c r="G1800" s="3" t="e">
        <f t="shared" si="4"/>
        <v>#VALUE!</v>
      </c>
    </row>
    <row r="1801" ht="13.8" spans="1:7">
      <c r="A1801" s="1" t="s">
        <v>6</v>
      </c>
      <c r="B1801" s="2"/>
      <c r="C1801">
        <f t="shared" si="0"/>
        <v>0</v>
      </c>
      <c r="D1801">
        <f t="shared" si="1"/>
        <v>0</v>
      </c>
      <c r="E1801">
        <f t="shared" si="2"/>
        <v>0</v>
      </c>
      <c r="F1801" s="3">
        <f t="shared" si="3"/>
        <v>0</v>
      </c>
      <c r="G1801" s="3">
        <f t="shared" si="4"/>
        <v>0</v>
      </c>
    </row>
    <row r="1802" ht="52.8" spans="1:7">
      <c r="A1802" s="1" t="s">
        <v>3</v>
      </c>
      <c r="B1802" s="2" t="s">
        <v>575</v>
      </c>
      <c r="C1802" t="e">
        <f t="shared" si="0"/>
        <v>#VALUE!</v>
      </c>
      <c r="D1802" t="e">
        <f t="shared" si="1"/>
        <v>#VALUE!</v>
      </c>
      <c r="E1802" t="e">
        <f t="shared" si="2"/>
        <v>#VALUE!</v>
      </c>
      <c r="F1802" s="3" t="e">
        <f t="shared" si="3"/>
        <v>#VALUE!</v>
      </c>
      <c r="G1802" s="3" t="e">
        <f t="shared" si="4"/>
        <v>#VALUE!</v>
      </c>
    </row>
    <row r="1803" ht="13.8" spans="1:7">
      <c r="A1803" s="1" t="s">
        <v>6</v>
      </c>
      <c r="B1803" s="2"/>
      <c r="C1803">
        <f t="shared" si="0"/>
        <v>0</v>
      </c>
      <c r="D1803">
        <f t="shared" si="1"/>
        <v>0</v>
      </c>
      <c r="E1803">
        <f t="shared" si="2"/>
        <v>0</v>
      </c>
      <c r="F1803" s="3">
        <f t="shared" si="3"/>
        <v>0</v>
      </c>
      <c r="G1803" s="3">
        <f t="shared" si="4"/>
        <v>0</v>
      </c>
    </row>
    <row r="1804" ht="39.6" spans="1:7">
      <c r="A1804" s="1" t="s">
        <v>3</v>
      </c>
      <c r="B1804" s="2" t="s">
        <v>55</v>
      </c>
      <c r="C1804" t="e">
        <f t="shared" si="0"/>
        <v>#VALUE!</v>
      </c>
      <c r="D1804" t="e">
        <f t="shared" si="1"/>
        <v>#VALUE!</v>
      </c>
      <c r="E1804" t="e">
        <f t="shared" si="2"/>
        <v>#VALUE!</v>
      </c>
      <c r="F1804" s="3">
        <f t="shared" si="3"/>
        <v>11</v>
      </c>
      <c r="G1804" s="3" t="e">
        <f t="shared" si="4"/>
        <v>#VALUE!</v>
      </c>
    </row>
    <row r="1805" ht="13.8" spans="1:7">
      <c r="A1805" s="1" t="s">
        <v>6</v>
      </c>
      <c r="B1805" s="2"/>
      <c r="C1805">
        <f t="shared" si="0"/>
        <v>0</v>
      </c>
      <c r="D1805">
        <f t="shared" si="1"/>
        <v>0</v>
      </c>
      <c r="E1805">
        <f t="shared" si="2"/>
        <v>0</v>
      </c>
      <c r="F1805" s="3">
        <f t="shared" si="3"/>
        <v>0</v>
      </c>
      <c r="G1805" s="3">
        <f t="shared" si="4"/>
        <v>0</v>
      </c>
    </row>
    <row r="1806" ht="39.6" spans="1:7">
      <c r="A1806" s="1" t="s">
        <v>3</v>
      </c>
      <c r="B1806" s="2" t="s">
        <v>55</v>
      </c>
      <c r="C1806" t="e">
        <f t="shared" si="0"/>
        <v>#VALUE!</v>
      </c>
      <c r="D1806" t="e">
        <f t="shared" si="1"/>
        <v>#VALUE!</v>
      </c>
      <c r="E1806" t="e">
        <f t="shared" si="2"/>
        <v>#VALUE!</v>
      </c>
      <c r="F1806" s="3">
        <f t="shared" si="3"/>
        <v>11</v>
      </c>
      <c r="G1806" s="3" t="e">
        <f t="shared" si="4"/>
        <v>#VALUE!</v>
      </c>
    </row>
    <row r="1807" ht="13.8" spans="1:7">
      <c r="A1807" s="1" t="s">
        <v>6</v>
      </c>
      <c r="B1807" s="2"/>
      <c r="C1807">
        <f t="shared" si="0"/>
        <v>0</v>
      </c>
      <c r="D1807">
        <f t="shared" si="1"/>
        <v>0</v>
      </c>
      <c r="E1807">
        <f t="shared" si="2"/>
        <v>0</v>
      </c>
      <c r="F1807" s="3">
        <f t="shared" si="3"/>
        <v>0</v>
      </c>
      <c r="G1807" s="3">
        <f t="shared" si="4"/>
        <v>0</v>
      </c>
    </row>
    <row r="1808" ht="39.6" spans="1:7">
      <c r="A1808" s="1" t="s">
        <v>3</v>
      </c>
      <c r="B1808" s="2" t="s">
        <v>55</v>
      </c>
      <c r="C1808" t="e">
        <f t="shared" si="0"/>
        <v>#VALUE!</v>
      </c>
      <c r="D1808" t="e">
        <f t="shared" si="1"/>
        <v>#VALUE!</v>
      </c>
      <c r="E1808" t="e">
        <f t="shared" si="2"/>
        <v>#VALUE!</v>
      </c>
      <c r="F1808" s="3">
        <f t="shared" si="3"/>
        <v>11</v>
      </c>
      <c r="G1808" s="3" t="e">
        <f t="shared" si="4"/>
        <v>#VALUE!</v>
      </c>
    </row>
    <row r="1809" ht="13.8" spans="1:7">
      <c r="A1809" s="1" t="s">
        <v>6</v>
      </c>
      <c r="B1809" s="2"/>
      <c r="C1809">
        <f t="shared" si="0"/>
        <v>0</v>
      </c>
      <c r="D1809">
        <f t="shared" si="1"/>
        <v>0</v>
      </c>
      <c r="E1809">
        <f t="shared" si="2"/>
        <v>0</v>
      </c>
      <c r="F1809" s="3">
        <f t="shared" si="3"/>
        <v>0</v>
      </c>
      <c r="G1809" s="3">
        <f t="shared" si="4"/>
        <v>0</v>
      </c>
    </row>
    <row r="1810" ht="39.6" spans="1:7">
      <c r="A1810" s="1" t="s">
        <v>3</v>
      </c>
      <c r="B1810" s="2" t="s">
        <v>55</v>
      </c>
      <c r="C1810" t="e">
        <f t="shared" si="0"/>
        <v>#VALUE!</v>
      </c>
      <c r="D1810" t="e">
        <f t="shared" si="1"/>
        <v>#VALUE!</v>
      </c>
      <c r="E1810" t="e">
        <f t="shared" si="2"/>
        <v>#VALUE!</v>
      </c>
      <c r="F1810" s="3">
        <f t="shared" si="3"/>
        <v>11</v>
      </c>
      <c r="G1810" s="3" t="e">
        <f t="shared" si="4"/>
        <v>#VALUE!</v>
      </c>
    </row>
    <row r="1811" ht="13.8" spans="1:7">
      <c r="A1811" s="1" t="s">
        <v>6</v>
      </c>
      <c r="B1811" s="2"/>
      <c r="C1811">
        <f t="shared" si="0"/>
        <v>0</v>
      </c>
      <c r="D1811">
        <f t="shared" si="1"/>
        <v>0</v>
      </c>
      <c r="E1811">
        <f t="shared" si="2"/>
        <v>0</v>
      </c>
      <c r="F1811" s="3">
        <f t="shared" si="3"/>
        <v>0</v>
      </c>
      <c r="G1811" s="3">
        <f t="shared" si="4"/>
        <v>0</v>
      </c>
    </row>
    <row r="1812" ht="39.6" spans="1:7">
      <c r="A1812" s="1" t="s">
        <v>3</v>
      </c>
      <c r="B1812" s="2" t="s">
        <v>55</v>
      </c>
      <c r="C1812" t="e">
        <f t="shared" si="0"/>
        <v>#VALUE!</v>
      </c>
      <c r="D1812" t="e">
        <f t="shared" si="1"/>
        <v>#VALUE!</v>
      </c>
      <c r="E1812" t="e">
        <f t="shared" si="2"/>
        <v>#VALUE!</v>
      </c>
      <c r="F1812" s="3">
        <f t="shared" si="3"/>
        <v>11</v>
      </c>
      <c r="G1812" s="3" t="e">
        <f t="shared" si="4"/>
        <v>#VALUE!</v>
      </c>
    </row>
    <row r="1813" ht="13.8" spans="1:7">
      <c r="A1813" s="1" t="s">
        <v>6</v>
      </c>
      <c r="B1813" s="2"/>
      <c r="C1813">
        <f t="shared" si="0"/>
        <v>0</v>
      </c>
      <c r="D1813">
        <f t="shared" si="1"/>
        <v>0</v>
      </c>
      <c r="E1813">
        <f t="shared" si="2"/>
        <v>0</v>
      </c>
      <c r="F1813" s="3">
        <f t="shared" si="3"/>
        <v>0</v>
      </c>
      <c r="G1813" s="3">
        <f t="shared" si="4"/>
        <v>0</v>
      </c>
    </row>
    <row r="1814" ht="39.6" spans="1:7">
      <c r="A1814" s="1" t="s">
        <v>3</v>
      </c>
      <c r="B1814" s="2" t="s">
        <v>55</v>
      </c>
      <c r="C1814" t="e">
        <f t="shared" si="0"/>
        <v>#VALUE!</v>
      </c>
      <c r="D1814" t="e">
        <f t="shared" si="1"/>
        <v>#VALUE!</v>
      </c>
      <c r="E1814" t="e">
        <f t="shared" si="2"/>
        <v>#VALUE!</v>
      </c>
      <c r="F1814" s="3">
        <f t="shared" si="3"/>
        <v>11</v>
      </c>
      <c r="G1814" s="3" t="e">
        <f t="shared" si="4"/>
        <v>#VALUE!</v>
      </c>
    </row>
    <row r="1815" ht="13.8" spans="1:7">
      <c r="A1815" s="1" t="s">
        <v>6</v>
      </c>
      <c r="B1815" s="2"/>
      <c r="C1815">
        <f t="shared" si="0"/>
        <v>0</v>
      </c>
      <c r="D1815">
        <f t="shared" si="1"/>
        <v>0</v>
      </c>
      <c r="E1815">
        <f t="shared" si="2"/>
        <v>0</v>
      </c>
      <c r="F1815" s="3">
        <f t="shared" si="3"/>
        <v>0</v>
      </c>
      <c r="G1815" s="3">
        <f t="shared" si="4"/>
        <v>0</v>
      </c>
    </row>
    <row r="1816" ht="39.6" spans="1:7">
      <c r="A1816" s="1" t="s">
        <v>3</v>
      </c>
      <c r="B1816" s="2" t="s">
        <v>55</v>
      </c>
      <c r="C1816" t="e">
        <f t="shared" si="0"/>
        <v>#VALUE!</v>
      </c>
      <c r="D1816" t="e">
        <f t="shared" si="1"/>
        <v>#VALUE!</v>
      </c>
      <c r="E1816" t="e">
        <f t="shared" si="2"/>
        <v>#VALUE!</v>
      </c>
      <c r="F1816" s="3">
        <f t="shared" si="3"/>
        <v>11</v>
      </c>
      <c r="G1816" s="3" t="e">
        <f t="shared" si="4"/>
        <v>#VALUE!</v>
      </c>
    </row>
    <row r="1817" ht="13.8" spans="1:7">
      <c r="A1817" s="1" t="s">
        <v>6</v>
      </c>
      <c r="B1817" s="2"/>
      <c r="C1817">
        <f t="shared" si="0"/>
        <v>0</v>
      </c>
      <c r="D1817">
        <f t="shared" si="1"/>
        <v>0</v>
      </c>
      <c r="E1817">
        <f t="shared" si="2"/>
        <v>0</v>
      </c>
      <c r="F1817" s="3">
        <f t="shared" si="3"/>
        <v>0</v>
      </c>
      <c r="G1817" s="3">
        <f t="shared" si="4"/>
        <v>0</v>
      </c>
    </row>
    <row r="1818" ht="39.6" spans="1:7">
      <c r="A1818" s="1" t="s">
        <v>3</v>
      </c>
      <c r="B1818" s="2" t="s">
        <v>55</v>
      </c>
      <c r="C1818" t="e">
        <f t="shared" si="0"/>
        <v>#VALUE!</v>
      </c>
      <c r="D1818" t="e">
        <f t="shared" si="1"/>
        <v>#VALUE!</v>
      </c>
      <c r="E1818" t="e">
        <f t="shared" si="2"/>
        <v>#VALUE!</v>
      </c>
      <c r="F1818" s="3">
        <f t="shared" si="3"/>
        <v>11</v>
      </c>
      <c r="G1818" s="3" t="e">
        <f t="shared" si="4"/>
        <v>#VALUE!</v>
      </c>
    </row>
    <row r="1819" ht="13.8" spans="1:7">
      <c r="A1819" s="1" t="s">
        <v>6</v>
      </c>
      <c r="B1819" s="2"/>
      <c r="C1819">
        <f t="shared" si="0"/>
        <v>0</v>
      </c>
      <c r="D1819">
        <f t="shared" si="1"/>
        <v>0</v>
      </c>
      <c r="E1819">
        <f t="shared" si="2"/>
        <v>0</v>
      </c>
      <c r="F1819" s="3">
        <f t="shared" si="3"/>
        <v>0</v>
      </c>
      <c r="G1819" s="3">
        <f t="shared" si="4"/>
        <v>0</v>
      </c>
    </row>
    <row r="1820" ht="39.6" spans="1:7">
      <c r="A1820" s="1" t="s">
        <v>3</v>
      </c>
      <c r="B1820" s="2" t="s">
        <v>55</v>
      </c>
      <c r="C1820" t="e">
        <f t="shared" si="0"/>
        <v>#VALUE!</v>
      </c>
      <c r="D1820" t="e">
        <f t="shared" si="1"/>
        <v>#VALUE!</v>
      </c>
      <c r="E1820" t="e">
        <f t="shared" si="2"/>
        <v>#VALUE!</v>
      </c>
      <c r="F1820" s="3">
        <f t="shared" si="3"/>
        <v>11</v>
      </c>
      <c r="G1820" s="3" t="e">
        <f t="shared" si="4"/>
        <v>#VALUE!</v>
      </c>
    </row>
    <row r="1821" ht="13.8" spans="1:7">
      <c r="A1821" s="1" t="s">
        <v>6</v>
      </c>
      <c r="B1821" s="2"/>
      <c r="C1821">
        <f t="shared" si="0"/>
        <v>0</v>
      </c>
      <c r="D1821">
        <f t="shared" si="1"/>
        <v>0</v>
      </c>
      <c r="E1821">
        <f t="shared" si="2"/>
        <v>0</v>
      </c>
      <c r="F1821" s="3">
        <f t="shared" si="3"/>
        <v>0</v>
      </c>
      <c r="G1821" s="3">
        <f t="shared" si="4"/>
        <v>0</v>
      </c>
    </row>
    <row r="1822" ht="39.6" spans="1:7">
      <c r="A1822" s="1" t="s">
        <v>3</v>
      </c>
      <c r="B1822" s="2" t="s">
        <v>55</v>
      </c>
      <c r="C1822" t="e">
        <f t="shared" si="0"/>
        <v>#VALUE!</v>
      </c>
      <c r="D1822" t="e">
        <f t="shared" si="1"/>
        <v>#VALUE!</v>
      </c>
      <c r="E1822" t="e">
        <f t="shared" si="2"/>
        <v>#VALUE!</v>
      </c>
      <c r="F1822" s="3">
        <f t="shared" si="3"/>
        <v>11</v>
      </c>
      <c r="G1822" s="3" t="e">
        <f t="shared" si="4"/>
        <v>#VALUE!</v>
      </c>
    </row>
    <row r="1823" ht="13.8" spans="1:7">
      <c r="A1823" s="1" t="s">
        <v>6</v>
      </c>
      <c r="B1823" s="2"/>
      <c r="C1823">
        <f t="shared" si="0"/>
        <v>0</v>
      </c>
      <c r="D1823">
        <f t="shared" si="1"/>
        <v>0</v>
      </c>
      <c r="E1823">
        <f t="shared" si="2"/>
        <v>0</v>
      </c>
      <c r="F1823" s="3">
        <f t="shared" si="3"/>
        <v>0</v>
      </c>
      <c r="G1823" s="3">
        <f t="shared" si="4"/>
        <v>0</v>
      </c>
    </row>
    <row r="1824" ht="39.6" spans="1:7">
      <c r="A1824" s="1" t="s">
        <v>3</v>
      </c>
      <c r="B1824" s="2" t="s">
        <v>55</v>
      </c>
      <c r="C1824" t="e">
        <f t="shared" si="0"/>
        <v>#VALUE!</v>
      </c>
      <c r="D1824" t="e">
        <f t="shared" si="1"/>
        <v>#VALUE!</v>
      </c>
      <c r="E1824" t="e">
        <f t="shared" si="2"/>
        <v>#VALUE!</v>
      </c>
      <c r="F1824" s="3">
        <f t="shared" si="3"/>
        <v>11</v>
      </c>
      <c r="G1824" s="3" t="e">
        <f t="shared" si="4"/>
        <v>#VALUE!</v>
      </c>
    </row>
    <row r="1825" ht="13.8" spans="1:7">
      <c r="A1825" s="1" t="s">
        <v>6</v>
      </c>
      <c r="B1825" s="2"/>
      <c r="C1825">
        <f t="shared" si="0"/>
        <v>0</v>
      </c>
      <c r="D1825">
        <f t="shared" si="1"/>
        <v>0</v>
      </c>
      <c r="E1825">
        <f t="shared" si="2"/>
        <v>0</v>
      </c>
      <c r="F1825" s="3">
        <f t="shared" si="3"/>
        <v>0</v>
      </c>
      <c r="G1825" s="3">
        <f t="shared" si="4"/>
        <v>0</v>
      </c>
    </row>
    <row r="1826" ht="39.6" spans="1:7">
      <c r="A1826" s="1" t="s">
        <v>3</v>
      </c>
      <c r="B1826" s="2" t="s">
        <v>55</v>
      </c>
      <c r="C1826" t="e">
        <f t="shared" si="0"/>
        <v>#VALUE!</v>
      </c>
      <c r="D1826" t="e">
        <f t="shared" si="1"/>
        <v>#VALUE!</v>
      </c>
      <c r="E1826" t="e">
        <f t="shared" si="2"/>
        <v>#VALUE!</v>
      </c>
      <c r="F1826" s="3">
        <f t="shared" si="3"/>
        <v>11</v>
      </c>
      <c r="G1826" s="3" t="e">
        <f t="shared" si="4"/>
        <v>#VALUE!</v>
      </c>
    </row>
    <row r="1827" ht="13.8" spans="1:7">
      <c r="A1827" s="1" t="s">
        <v>6</v>
      </c>
      <c r="B1827" s="2"/>
      <c r="C1827">
        <f t="shared" si="0"/>
        <v>0</v>
      </c>
      <c r="D1827">
        <f t="shared" si="1"/>
        <v>0</v>
      </c>
      <c r="E1827">
        <f t="shared" si="2"/>
        <v>0</v>
      </c>
      <c r="F1827" s="3">
        <f t="shared" si="3"/>
        <v>0</v>
      </c>
      <c r="G1827" s="3">
        <f t="shared" si="4"/>
        <v>0</v>
      </c>
    </row>
    <row r="1828" ht="39.6" spans="1:7">
      <c r="A1828" s="1" t="s">
        <v>3</v>
      </c>
      <c r="B1828" s="2" t="s">
        <v>55</v>
      </c>
      <c r="C1828" t="e">
        <f t="shared" si="0"/>
        <v>#VALUE!</v>
      </c>
      <c r="D1828" t="e">
        <f t="shared" si="1"/>
        <v>#VALUE!</v>
      </c>
      <c r="E1828" t="e">
        <f t="shared" si="2"/>
        <v>#VALUE!</v>
      </c>
      <c r="F1828" s="3">
        <f t="shared" si="3"/>
        <v>11</v>
      </c>
      <c r="G1828" s="3" t="e">
        <f t="shared" si="4"/>
        <v>#VALUE!</v>
      </c>
    </row>
    <row r="1829" ht="13.8" spans="1:7">
      <c r="A1829" s="1" t="s">
        <v>6</v>
      </c>
      <c r="B1829" s="2"/>
      <c r="C1829">
        <f t="shared" si="0"/>
        <v>0</v>
      </c>
      <c r="D1829">
        <f t="shared" si="1"/>
        <v>0</v>
      </c>
      <c r="E1829">
        <f t="shared" si="2"/>
        <v>0</v>
      </c>
      <c r="F1829" s="3">
        <f t="shared" si="3"/>
        <v>0</v>
      </c>
      <c r="G1829" s="3">
        <f t="shared" si="4"/>
        <v>0</v>
      </c>
    </row>
    <row r="1830" ht="39.6" spans="1:7">
      <c r="A1830" s="1" t="s">
        <v>3</v>
      </c>
      <c r="B1830" s="2" t="s">
        <v>55</v>
      </c>
      <c r="C1830" t="e">
        <f t="shared" si="0"/>
        <v>#VALUE!</v>
      </c>
      <c r="D1830" t="e">
        <f t="shared" si="1"/>
        <v>#VALUE!</v>
      </c>
      <c r="E1830" t="e">
        <f t="shared" si="2"/>
        <v>#VALUE!</v>
      </c>
      <c r="F1830" s="3">
        <f t="shared" si="3"/>
        <v>11</v>
      </c>
      <c r="G1830" s="3" t="e">
        <f t="shared" si="4"/>
        <v>#VALUE!</v>
      </c>
    </row>
    <row r="1831" ht="13.8" spans="1:7">
      <c r="A1831" s="1" t="s">
        <v>6</v>
      </c>
      <c r="B1831" s="2"/>
      <c r="C1831">
        <f t="shared" si="0"/>
        <v>0</v>
      </c>
      <c r="D1831">
        <f t="shared" si="1"/>
        <v>0</v>
      </c>
      <c r="E1831">
        <f t="shared" si="2"/>
        <v>0</v>
      </c>
      <c r="F1831" s="3">
        <f t="shared" si="3"/>
        <v>0</v>
      </c>
      <c r="G1831" s="3">
        <f t="shared" si="4"/>
        <v>0</v>
      </c>
    </row>
    <row r="1832" ht="39.6" spans="1:7">
      <c r="A1832" s="1" t="s">
        <v>3</v>
      </c>
      <c r="B1832" s="2" t="s">
        <v>55</v>
      </c>
      <c r="C1832" t="e">
        <f t="shared" si="0"/>
        <v>#VALUE!</v>
      </c>
      <c r="D1832" t="e">
        <f t="shared" si="1"/>
        <v>#VALUE!</v>
      </c>
      <c r="E1832" t="e">
        <f t="shared" si="2"/>
        <v>#VALUE!</v>
      </c>
      <c r="F1832" s="3">
        <f t="shared" si="3"/>
        <v>11</v>
      </c>
      <c r="G1832" s="3" t="e">
        <f t="shared" si="4"/>
        <v>#VALUE!</v>
      </c>
    </row>
    <row r="1833" ht="13.8" spans="1:7">
      <c r="A1833" s="1" t="s">
        <v>6</v>
      </c>
      <c r="B1833" s="2"/>
      <c r="C1833">
        <f t="shared" si="0"/>
        <v>0</v>
      </c>
      <c r="D1833">
        <f t="shared" si="1"/>
        <v>0</v>
      </c>
      <c r="E1833">
        <f t="shared" si="2"/>
        <v>0</v>
      </c>
      <c r="F1833" s="3">
        <f t="shared" si="3"/>
        <v>0</v>
      </c>
      <c r="G1833" s="3">
        <f t="shared" si="4"/>
        <v>0</v>
      </c>
    </row>
    <row r="1834" ht="39.6" spans="1:7">
      <c r="A1834" s="1" t="s">
        <v>3</v>
      </c>
      <c r="B1834" s="2" t="s">
        <v>55</v>
      </c>
      <c r="C1834" t="e">
        <f t="shared" si="0"/>
        <v>#VALUE!</v>
      </c>
      <c r="D1834" t="e">
        <f t="shared" si="1"/>
        <v>#VALUE!</v>
      </c>
      <c r="E1834" t="e">
        <f t="shared" si="2"/>
        <v>#VALUE!</v>
      </c>
      <c r="F1834" s="3">
        <f t="shared" si="3"/>
        <v>11</v>
      </c>
      <c r="G1834" s="3" t="e">
        <f t="shared" si="4"/>
        <v>#VALUE!</v>
      </c>
    </row>
    <row r="1835" ht="13.8" spans="1:7">
      <c r="A1835" s="1" t="s">
        <v>6</v>
      </c>
      <c r="B1835" s="2"/>
      <c r="C1835">
        <f t="shared" si="0"/>
        <v>0</v>
      </c>
      <c r="D1835">
        <f t="shared" si="1"/>
        <v>0</v>
      </c>
      <c r="E1835">
        <f t="shared" si="2"/>
        <v>0</v>
      </c>
      <c r="F1835" s="3">
        <f t="shared" si="3"/>
        <v>0</v>
      </c>
      <c r="G1835" s="3">
        <f t="shared" si="4"/>
        <v>0</v>
      </c>
    </row>
    <row r="1836" ht="39.6" spans="1:7">
      <c r="A1836" s="1" t="s">
        <v>3</v>
      </c>
      <c r="B1836" s="2" t="s">
        <v>55</v>
      </c>
      <c r="C1836" t="e">
        <f t="shared" si="0"/>
        <v>#VALUE!</v>
      </c>
      <c r="D1836" t="e">
        <f t="shared" si="1"/>
        <v>#VALUE!</v>
      </c>
      <c r="E1836" t="e">
        <f t="shared" si="2"/>
        <v>#VALUE!</v>
      </c>
      <c r="F1836" s="3">
        <f t="shared" si="3"/>
        <v>11</v>
      </c>
      <c r="G1836" s="3" t="e">
        <f t="shared" si="4"/>
        <v>#VALUE!</v>
      </c>
    </row>
    <row r="1837" ht="13.8" spans="1:7">
      <c r="A1837" s="1" t="s">
        <v>6</v>
      </c>
      <c r="B1837" s="2"/>
      <c r="C1837">
        <f t="shared" si="0"/>
        <v>0</v>
      </c>
      <c r="D1837">
        <f t="shared" si="1"/>
        <v>0</v>
      </c>
      <c r="E1837">
        <f t="shared" si="2"/>
        <v>0</v>
      </c>
      <c r="F1837" s="3">
        <f t="shared" si="3"/>
        <v>0</v>
      </c>
      <c r="G1837" s="3">
        <f t="shared" si="4"/>
        <v>0</v>
      </c>
    </row>
    <row r="1838" ht="26.4" spans="1:7">
      <c r="A1838" s="1" t="s">
        <v>3</v>
      </c>
      <c r="B1838" s="2" t="s">
        <v>593</v>
      </c>
      <c r="C1838" t="e">
        <f t="shared" si="0"/>
        <v>#VALUE!</v>
      </c>
      <c r="D1838" t="e">
        <f t="shared" si="1"/>
        <v>#VALUE!</v>
      </c>
      <c r="E1838" t="e">
        <f t="shared" si="2"/>
        <v>#VALUE!</v>
      </c>
      <c r="F1838" s="3" t="e">
        <f t="shared" si="3"/>
        <v>#VALUE!</v>
      </c>
      <c r="G1838" s="3" t="e">
        <f t="shared" si="4"/>
        <v>#VALUE!</v>
      </c>
    </row>
    <row r="1839" ht="13.8" spans="1:7">
      <c r="A1839" s="1" t="s">
        <v>6</v>
      </c>
      <c r="B1839" s="2"/>
      <c r="C1839">
        <f t="shared" si="0"/>
        <v>0</v>
      </c>
      <c r="D1839">
        <f t="shared" si="1"/>
        <v>0</v>
      </c>
      <c r="E1839">
        <f t="shared" si="2"/>
        <v>0</v>
      </c>
      <c r="F1839" s="3">
        <f t="shared" si="3"/>
        <v>0</v>
      </c>
      <c r="G1839" s="3">
        <f t="shared" si="4"/>
        <v>0</v>
      </c>
    </row>
    <row r="1840" ht="39.6" spans="1:7">
      <c r="A1840" s="1" t="s">
        <v>3</v>
      </c>
      <c r="B1840" s="2" t="s">
        <v>594</v>
      </c>
      <c r="C1840" t="e">
        <f t="shared" si="0"/>
        <v>#VALUE!</v>
      </c>
      <c r="D1840" t="e">
        <f t="shared" si="1"/>
        <v>#VALUE!</v>
      </c>
      <c r="E1840" t="e">
        <f t="shared" si="2"/>
        <v>#VALUE!</v>
      </c>
      <c r="F1840" s="3" t="e">
        <f t="shared" si="3"/>
        <v>#VALUE!</v>
      </c>
      <c r="G1840" s="3" t="e">
        <f t="shared" si="4"/>
        <v>#VALUE!</v>
      </c>
    </row>
    <row r="1841" ht="13.8" spans="1:7">
      <c r="A1841" s="1" t="s">
        <v>6</v>
      </c>
      <c r="B1841" s="2"/>
      <c r="C1841">
        <f t="shared" si="0"/>
        <v>0</v>
      </c>
      <c r="D1841">
        <f t="shared" si="1"/>
        <v>0</v>
      </c>
      <c r="E1841">
        <f t="shared" si="2"/>
        <v>0</v>
      </c>
      <c r="F1841" s="3">
        <f t="shared" si="3"/>
        <v>0</v>
      </c>
      <c r="G1841" s="3">
        <f t="shared" si="4"/>
        <v>0</v>
      </c>
    </row>
    <row r="1842" ht="13.8" spans="1:7">
      <c r="A1842" s="1" t="s">
        <v>3</v>
      </c>
      <c r="B1842" s="2" t="s">
        <v>595</v>
      </c>
      <c r="C1842" t="e">
        <f t="shared" si="0"/>
        <v>#VALUE!</v>
      </c>
      <c r="D1842" t="e">
        <f t="shared" si="1"/>
        <v>#VALUE!</v>
      </c>
      <c r="E1842" t="e">
        <f t="shared" si="2"/>
        <v>#VALUE!</v>
      </c>
      <c r="F1842" s="3" t="e">
        <f t="shared" si="3"/>
        <v>#VALUE!</v>
      </c>
      <c r="G1842" s="3" t="e">
        <f t="shared" si="4"/>
        <v>#VALUE!</v>
      </c>
    </row>
    <row r="1843" ht="13.8" spans="1:7">
      <c r="A1843" s="1" t="s">
        <v>6</v>
      </c>
      <c r="B1843" s="2"/>
      <c r="C1843">
        <f t="shared" si="0"/>
        <v>0</v>
      </c>
      <c r="D1843">
        <f t="shared" si="1"/>
        <v>0</v>
      </c>
      <c r="E1843">
        <f t="shared" si="2"/>
        <v>0</v>
      </c>
      <c r="F1843" s="3">
        <f t="shared" si="3"/>
        <v>0</v>
      </c>
      <c r="G1843" s="3">
        <f t="shared" si="4"/>
        <v>0</v>
      </c>
    </row>
    <row r="1844" ht="26.4" spans="1:7">
      <c r="A1844" s="1" t="s">
        <v>3</v>
      </c>
      <c r="B1844" s="2" t="s">
        <v>579</v>
      </c>
      <c r="C1844" t="e">
        <f t="shared" si="0"/>
        <v>#VALUE!</v>
      </c>
      <c r="D1844" t="e">
        <f t="shared" si="1"/>
        <v>#VALUE!</v>
      </c>
      <c r="E1844" t="e">
        <f t="shared" si="2"/>
        <v>#VALUE!</v>
      </c>
      <c r="F1844" s="3" t="e">
        <f t="shared" si="3"/>
        <v>#VALUE!</v>
      </c>
      <c r="G1844" s="3" t="e">
        <f t="shared" si="4"/>
        <v>#VALUE!</v>
      </c>
    </row>
    <row r="1845" ht="13.8" spans="1:7">
      <c r="A1845" s="1" t="s">
        <v>6</v>
      </c>
      <c r="B1845" s="2"/>
      <c r="C1845">
        <f t="shared" si="0"/>
        <v>0</v>
      </c>
      <c r="D1845">
        <f t="shared" si="1"/>
        <v>0</v>
      </c>
      <c r="E1845">
        <f t="shared" si="2"/>
        <v>0</v>
      </c>
      <c r="F1845" s="3">
        <f t="shared" si="3"/>
        <v>0</v>
      </c>
      <c r="G1845" s="3">
        <f t="shared" si="4"/>
        <v>0</v>
      </c>
    </row>
    <row r="1846" ht="13.8" spans="1:7">
      <c r="A1846" s="1" t="s">
        <v>3</v>
      </c>
      <c r="B1846" s="2" t="s">
        <v>605</v>
      </c>
      <c r="C1846" t="e">
        <f t="shared" si="0"/>
        <v>#VALUE!</v>
      </c>
      <c r="D1846" t="e">
        <f t="shared" si="1"/>
        <v>#VALUE!</v>
      </c>
      <c r="E1846" t="e">
        <f t="shared" si="2"/>
        <v>#VALUE!</v>
      </c>
      <c r="F1846" s="3" t="e">
        <f t="shared" si="3"/>
        <v>#VALUE!</v>
      </c>
      <c r="G1846" s="3" t="e">
        <f t="shared" si="4"/>
        <v>#VALUE!</v>
      </c>
    </row>
    <row r="1847" ht="13.8" spans="1:7">
      <c r="A1847" s="1" t="s">
        <v>6</v>
      </c>
      <c r="B1847" s="2"/>
      <c r="C1847">
        <f t="shared" si="0"/>
        <v>0</v>
      </c>
      <c r="D1847">
        <f t="shared" si="1"/>
        <v>0</v>
      </c>
      <c r="E1847">
        <f t="shared" si="2"/>
        <v>0</v>
      </c>
      <c r="F1847" s="3">
        <f t="shared" si="3"/>
        <v>0</v>
      </c>
      <c r="G1847" s="3">
        <f t="shared" si="4"/>
        <v>0</v>
      </c>
    </row>
    <row r="1848" ht="13.8" spans="1:7">
      <c r="A1848" s="1" t="s">
        <v>3</v>
      </c>
      <c r="B1848" s="2" t="s">
        <v>598</v>
      </c>
      <c r="C1848" t="e">
        <f t="shared" si="0"/>
        <v>#VALUE!</v>
      </c>
      <c r="D1848" t="e">
        <f t="shared" si="1"/>
        <v>#VALUE!</v>
      </c>
      <c r="E1848" t="e">
        <f t="shared" si="2"/>
        <v>#VALUE!</v>
      </c>
      <c r="F1848" s="3" t="e">
        <f t="shared" si="3"/>
        <v>#VALUE!</v>
      </c>
      <c r="G1848" s="3" t="e">
        <f t="shared" si="4"/>
        <v>#VALUE!</v>
      </c>
    </row>
    <row r="1849" ht="13.8" spans="1:7">
      <c r="A1849" s="1" t="s">
        <v>6</v>
      </c>
      <c r="B1849" s="2"/>
      <c r="C1849">
        <f t="shared" si="0"/>
        <v>0</v>
      </c>
      <c r="D1849">
        <f t="shared" si="1"/>
        <v>0</v>
      </c>
      <c r="E1849">
        <f t="shared" si="2"/>
        <v>0</v>
      </c>
      <c r="F1849" s="3">
        <f t="shared" si="3"/>
        <v>0</v>
      </c>
      <c r="G1849" s="3">
        <f t="shared" si="4"/>
        <v>0</v>
      </c>
    </row>
    <row r="1850" ht="39.6" spans="1:7">
      <c r="A1850" s="1" t="s">
        <v>3</v>
      </c>
      <c r="B1850" s="2" t="s">
        <v>582</v>
      </c>
      <c r="C1850" t="e">
        <f t="shared" si="0"/>
        <v>#VALUE!</v>
      </c>
      <c r="D1850" t="e">
        <f t="shared" si="1"/>
        <v>#VALUE!</v>
      </c>
      <c r="E1850" t="e">
        <f t="shared" si="2"/>
        <v>#VALUE!</v>
      </c>
      <c r="F1850" s="3" t="e">
        <f t="shared" si="3"/>
        <v>#VALUE!</v>
      </c>
      <c r="G1850" s="3" t="e">
        <f t="shared" si="4"/>
        <v>#VALUE!</v>
      </c>
    </row>
    <row r="1851" ht="13.8" spans="1:7">
      <c r="A1851" s="1" t="s">
        <v>6</v>
      </c>
      <c r="B1851" s="2"/>
      <c r="C1851">
        <f t="shared" si="0"/>
        <v>0</v>
      </c>
      <c r="D1851">
        <f t="shared" si="1"/>
        <v>0</v>
      </c>
      <c r="E1851">
        <f t="shared" si="2"/>
        <v>0</v>
      </c>
      <c r="F1851" s="3">
        <f t="shared" si="3"/>
        <v>0</v>
      </c>
      <c r="G1851" s="3">
        <f t="shared" si="4"/>
        <v>0</v>
      </c>
    </row>
    <row r="1852" ht="13.8" spans="1:7">
      <c r="A1852" s="1" t="s">
        <v>3</v>
      </c>
      <c r="B1852" s="2" t="s">
        <v>583</v>
      </c>
      <c r="C1852" t="e">
        <f t="shared" si="0"/>
        <v>#VALUE!</v>
      </c>
      <c r="D1852" t="e">
        <f t="shared" si="1"/>
        <v>#VALUE!</v>
      </c>
      <c r="E1852" t="e">
        <f t="shared" si="2"/>
        <v>#VALUE!</v>
      </c>
      <c r="F1852" s="3" t="e">
        <f t="shared" si="3"/>
        <v>#VALUE!</v>
      </c>
      <c r="G1852" s="3" t="e">
        <f t="shared" si="4"/>
        <v>#VALUE!</v>
      </c>
    </row>
    <row r="1853" ht="13.8" spans="1:7">
      <c r="A1853" s="1" t="s">
        <v>6</v>
      </c>
      <c r="B1853" s="2"/>
      <c r="C1853">
        <f t="shared" si="0"/>
        <v>0</v>
      </c>
      <c r="D1853">
        <f t="shared" si="1"/>
        <v>0</v>
      </c>
      <c r="E1853">
        <f t="shared" si="2"/>
        <v>0</v>
      </c>
      <c r="F1853" s="3">
        <f t="shared" si="3"/>
        <v>0</v>
      </c>
      <c r="G1853" s="3">
        <f t="shared" si="4"/>
        <v>0</v>
      </c>
    </row>
    <row r="1854" ht="39.6" spans="1:7">
      <c r="A1854" s="1" t="s">
        <v>3</v>
      </c>
      <c r="B1854" s="2" t="s">
        <v>584</v>
      </c>
      <c r="C1854" t="e">
        <f t="shared" si="0"/>
        <v>#VALUE!</v>
      </c>
      <c r="D1854" t="e">
        <f t="shared" si="1"/>
        <v>#VALUE!</v>
      </c>
      <c r="E1854" t="e">
        <f t="shared" si="2"/>
        <v>#VALUE!</v>
      </c>
      <c r="F1854" s="3" t="e">
        <f t="shared" si="3"/>
        <v>#VALUE!</v>
      </c>
      <c r="G1854" s="3" t="e">
        <f t="shared" si="4"/>
        <v>#VALUE!</v>
      </c>
    </row>
    <row r="1855" ht="13.8" spans="1:7">
      <c r="A1855" s="1" t="s">
        <v>6</v>
      </c>
      <c r="B1855" s="2"/>
      <c r="C1855">
        <f t="shared" si="0"/>
        <v>0</v>
      </c>
      <c r="D1855">
        <f t="shared" si="1"/>
        <v>0</v>
      </c>
      <c r="E1855">
        <f t="shared" si="2"/>
        <v>0</v>
      </c>
      <c r="F1855" s="3">
        <f t="shared" si="3"/>
        <v>0</v>
      </c>
      <c r="G1855" s="3">
        <f t="shared" si="4"/>
        <v>0</v>
      </c>
    </row>
    <row r="1856" ht="13.8" spans="1:7">
      <c r="A1856" s="1" t="s">
        <v>3</v>
      </c>
      <c r="B1856" s="2" t="s">
        <v>567</v>
      </c>
      <c r="C1856" t="e">
        <f t="shared" si="0"/>
        <v>#VALUE!</v>
      </c>
      <c r="D1856" t="e">
        <f t="shared" si="1"/>
        <v>#VALUE!</v>
      </c>
      <c r="E1856" t="e">
        <f t="shared" si="2"/>
        <v>#VALUE!</v>
      </c>
      <c r="F1856" s="3" t="e">
        <f t="shared" si="3"/>
        <v>#VALUE!</v>
      </c>
      <c r="G1856" s="3" t="e">
        <f t="shared" si="4"/>
        <v>#VALUE!</v>
      </c>
    </row>
    <row r="1857" ht="13.8" spans="1:7">
      <c r="A1857" s="1" t="s">
        <v>6</v>
      </c>
      <c r="B1857" s="2"/>
      <c r="C1857">
        <f t="shared" si="0"/>
        <v>0</v>
      </c>
      <c r="D1857">
        <f t="shared" si="1"/>
        <v>0</v>
      </c>
      <c r="E1857">
        <f t="shared" si="2"/>
        <v>0</v>
      </c>
      <c r="F1857" s="3">
        <f t="shared" si="3"/>
        <v>0</v>
      </c>
      <c r="G1857" s="3">
        <f t="shared" si="4"/>
        <v>0</v>
      </c>
    </row>
    <row r="1858" ht="13.8" spans="1:7">
      <c r="A1858" s="1" t="s">
        <v>3</v>
      </c>
      <c r="B1858" s="2" t="s">
        <v>585</v>
      </c>
      <c r="C1858" t="e">
        <f t="shared" si="0"/>
        <v>#VALUE!</v>
      </c>
      <c r="D1858" t="e">
        <f t="shared" si="1"/>
        <v>#VALUE!</v>
      </c>
      <c r="E1858" t="e">
        <f t="shared" si="2"/>
        <v>#VALUE!</v>
      </c>
      <c r="F1858" s="3" t="e">
        <f t="shared" si="3"/>
        <v>#VALUE!</v>
      </c>
      <c r="G1858" s="3" t="e">
        <f t="shared" si="4"/>
        <v>#VALUE!</v>
      </c>
    </row>
    <row r="1859" ht="13.8" spans="1:7">
      <c r="A1859" s="1" t="s">
        <v>6</v>
      </c>
      <c r="B1859" s="2"/>
      <c r="C1859">
        <f t="shared" si="0"/>
        <v>0</v>
      </c>
      <c r="D1859">
        <f t="shared" si="1"/>
        <v>0</v>
      </c>
      <c r="E1859">
        <f t="shared" si="2"/>
        <v>0</v>
      </c>
      <c r="F1859" s="3">
        <f t="shared" si="3"/>
        <v>0</v>
      </c>
      <c r="G1859" s="3">
        <f t="shared" si="4"/>
        <v>0</v>
      </c>
    </row>
    <row r="1860" ht="13.8" spans="1:7">
      <c r="A1860" s="1" t="s">
        <v>6</v>
      </c>
      <c r="B1860" s="2"/>
      <c r="C1860">
        <f t="shared" si="0"/>
        <v>0</v>
      </c>
      <c r="D1860">
        <f t="shared" si="1"/>
        <v>0</v>
      </c>
      <c r="E1860">
        <f t="shared" si="2"/>
        <v>0</v>
      </c>
      <c r="F1860" s="3">
        <f t="shared" si="3"/>
        <v>0</v>
      </c>
      <c r="G1860" s="3">
        <f t="shared" si="4"/>
        <v>0</v>
      </c>
    </row>
    <row r="1861" ht="13.8" spans="1:7">
      <c r="A1861" s="1" t="s">
        <v>3</v>
      </c>
      <c r="B1861" s="2" t="s">
        <v>600</v>
      </c>
      <c r="C1861" t="e">
        <f t="shared" si="0"/>
        <v>#VALUE!</v>
      </c>
      <c r="D1861" t="e">
        <f t="shared" si="1"/>
        <v>#VALUE!</v>
      </c>
      <c r="E1861" t="e">
        <f t="shared" si="2"/>
        <v>#VALUE!</v>
      </c>
      <c r="F1861" s="3" t="e">
        <f t="shared" si="3"/>
        <v>#VALUE!</v>
      </c>
      <c r="G1861" s="3" t="e">
        <f t="shared" si="4"/>
        <v>#VALUE!</v>
      </c>
    </row>
    <row r="1862" ht="13.8" spans="1:7">
      <c r="A1862" s="1" t="s">
        <v>6</v>
      </c>
      <c r="B1862" s="2"/>
      <c r="C1862">
        <f t="shared" si="0"/>
        <v>0</v>
      </c>
      <c r="D1862">
        <f t="shared" si="1"/>
        <v>0</v>
      </c>
      <c r="E1862">
        <f t="shared" si="2"/>
        <v>0</v>
      </c>
      <c r="F1862" s="3">
        <f t="shared" si="3"/>
        <v>0</v>
      </c>
      <c r="G1862" s="3">
        <f t="shared" si="4"/>
        <v>0</v>
      </c>
    </row>
    <row r="1863" ht="13.8" spans="1:7">
      <c r="A1863" s="1" t="s">
        <v>3</v>
      </c>
      <c r="B1863" s="2" t="s">
        <v>601</v>
      </c>
      <c r="C1863" t="e">
        <f t="shared" si="0"/>
        <v>#VALUE!</v>
      </c>
      <c r="D1863" t="e">
        <f t="shared" si="1"/>
        <v>#VALUE!</v>
      </c>
      <c r="E1863" t="e">
        <f t="shared" si="2"/>
        <v>#VALUE!</v>
      </c>
      <c r="F1863" s="3" t="e">
        <f t="shared" si="3"/>
        <v>#VALUE!</v>
      </c>
      <c r="G1863" s="3" t="e">
        <f t="shared" si="4"/>
        <v>#VALUE!</v>
      </c>
    </row>
    <row r="1864" ht="13.8" spans="1:7">
      <c r="A1864" s="1" t="s">
        <v>6</v>
      </c>
      <c r="B1864" s="2"/>
      <c r="C1864">
        <f t="shared" si="0"/>
        <v>0</v>
      </c>
      <c r="D1864">
        <f t="shared" si="1"/>
        <v>0</v>
      </c>
      <c r="E1864">
        <f t="shared" si="2"/>
        <v>0</v>
      </c>
      <c r="F1864" s="3">
        <f t="shared" si="3"/>
        <v>0</v>
      </c>
      <c r="G1864" s="3">
        <f t="shared" si="4"/>
        <v>0</v>
      </c>
    </row>
    <row r="1865" ht="13.8" spans="1:7">
      <c r="A1865" s="1" t="s">
        <v>3</v>
      </c>
      <c r="B1865" s="2" t="s">
        <v>602</v>
      </c>
      <c r="C1865" t="e">
        <f t="shared" si="0"/>
        <v>#VALUE!</v>
      </c>
      <c r="D1865" t="e">
        <f t="shared" si="1"/>
        <v>#VALUE!</v>
      </c>
      <c r="E1865" t="e">
        <f t="shared" si="2"/>
        <v>#VALUE!</v>
      </c>
      <c r="F1865" s="3" t="e">
        <f t="shared" si="3"/>
        <v>#VALUE!</v>
      </c>
      <c r="G1865" s="3" t="e">
        <f t="shared" si="4"/>
        <v>#VALUE!</v>
      </c>
    </row>
    <row r="1866" ht="13.8" spans="1:7">
      <c r="A1866" s="1" t="s">
        <v>6</v>
      </c>
      <c r="B1866" s="2"/>
      <c r="C1866">
        <f t="shared" si="0"/>
        <v>0</v>
      </c>
      <c r="D1866">
        <f t="shared" si="1"/>
        <v>0</v>
      </c>
      <c r="E1866">
        <f t="shared" si="2"/>
        <v>0</v>
      </c>
      <c r="F1866" s="3">
        <f t="shared" si="3"/>
        <v>0</v>
      </c>
      <c r="G1866" s="3">
        <f t="shared" si="4"/>
        <v>0</v>
      </c>
    </row>
    <row r="1867" ht="39.6" spans="1:7">
      <c r="A1867" s="1" t="s">
        <v>3</v>
      </c>
      <c r="B1867" s="2" t="s">
        <v>606</v>
      </c>
      <c r="C1867" t="e">
        <f t="shared" si="0"/>
        <v>#VALUE!</v>
      </c>
      <c r="D1867" t="e">
        <f t="shared" si="1"/>
        <v>#VALUE!</v>
      </c>
      <c r="E1867" t="e">
        <f t="shared" si="2"/>
        <v>#VALUE!</v>
      </c>
      <c r="F1867" s="3" t="e">
        <f t="shared" si="3"/>
        <v>#VALUE!</v>
      </c>
      <c r="G1867" s="3" t="e">
        <f t="shared" si="4"/>
        <v>#VALUE!</v>
      </c>
    </row>
    <row r="1868" ht="13.8" spans="1:7">
      <c r="A1868" s="1" t="s">
        <v>6</v>
      </c>
      <c r="B1868" s="2"/>
      <c r="C1868">
        <f t="shared" si="0"/>
        <v>0</v>
      </c>
      <c r="D1868">
        <f t="shared" si="1"/>
        <v>0</v>
      </c>
      <c r="E1868">
        <f t="shared" si="2"/>
        <v>0</v>
      </c>
      <c r="F1868" s="3">
        <f t="shared" si="3"/>
        <v>0</v>
      </c>
      <c r="G1868" s="3">
        <f t="shared" si="4"/>
        <v>0</v>
      </c>
    </row>
    <row r="1869" ht="13.8" spans="1:7">
      <c r="A1869" s="1" t="s">
        <v>3</v>
      </c>
      <c r="B1869" s="2" t="s">
        <v>607</v>
      </c>
      <c r="C1869" t="e">
        <f t="shared" si="0"/>
        <v>#VALUE!</v>
      </c>
      <c r="D1869" t="e">
        <f t="shared" si="1"/>
        <v>#VALUE!</v>
      </c>
      <c r="E1869" t="e">
        <f t="shared" si="2"/>
        <v>#VALUE!</v>
      </c>
      <c r="F1869" s="3" t="e">
        <f t="shared" si="3"/>
        <v>#VALUE!</v>
      </c>
      <c r="G1869" s="3" t="e">
        <f t="shared" si="4"/>
        <v>#VALUE!</v>
      </c>
    </row>
    <row r="1870" ht="13.8" spans="1:7">
      <c r="A1870" s="1" t="s">
        <v>6</v>
      </c>
      <c r="B1870" s="2"/>
      <c r="C1870">
        <f t="shared" si="0"/>
        <v>0</v>
      </c>
      <c r="D1870">
        <f t="shared" si="1"/>
        <v>0</v>
      </c>
      <c r="E1870">
        <f t="shared" si="2"/>
        <v>0</v>
      </c>
      <c r="F1870" s="3">
        <f t="shared" si="3"/>
        <v>0</v>
      </c>
      <c r="G1870" s="3">
        <f t="shared" si="4"/>
        <v>0</v>
      </c>
    </row>
    <row r="1871" ht="39.6" spans="1:7">
      <c r="A1871" s="1" t="s">
        <v>3</v>
      </c>
      <c r="B1871" s="2" t="s">
        <v>55</v>
      </c>
      <c r="C1871" t="e">
        <f t="shared" si="0"/>
        <v>#VALUE!</v>
      </c>
      <c r="D1871" t="e">
        <f t="shared" si="1"/>
        <v>#VALUE!</v>
      </c>
      <c r="E1871" t="e">
        <f t="shared" si="2"/>
        <v>#VALUE!</v>
      </c>
      <c r="F1871" s="3">
        <f t="shared" si="3"/>
        <v>11</v>
      </c>
      <c r="G1871" s="3" t="e">
        <f t="shared" si="4"/>
        <v>#VALUE!</v>
      </c>
    </row>
    <row r="1872" ht="13.8" spans="1:7">
      <c r="A1872" s="1" t="s">
        <v>6</v>
      </c>
      <c r="B1872" s="2"/>
      <c r="C1872">
        <f t="shared" si="0"/>
        <v>0</v>
      </c>
      <c r="D1872">
        <f t="shared" si="1"/>
        <v>0</v>
      </c>
      <c r="E1872">
        <f t="shared" si="2"/>
        <v>0</v>
      </c>
      <c r="F1872" s="3">
        <f t="shared" si="3"/>
        <v>0</v>
      </c>
      <c r="G1872" s="3">
        <f t="shared" si="4"/>
        <v>0</v>
      </c>
    </row>
    <row r="1873" ht="26.4" spans="1:7">
      <c r="A1873" s="1" t="s">
        <v>3</v>
      </c>
      <c r="B1873" s="2" t="s">
        <v>195</v>
      </c>
      <c r="C1873" t="e">
        <f t="shared" si="0"/>
        <v>#VALUE!</v>
      </c>
      <c r="D1873" t="e">
        <f t="shared" si="1"/>
        <v>#VALUE!</v>
      </c>
      <c r="E1873" t="e">
        <f t="shared" si="2"/>
        <v>#VALUE!</v>
      </c>
      <c r="F1873" s="3">
        <f t="shared" si="3"/>
        <v>1</v>
      </c>
      <c r="G1873" s="3" t="e">
        <f t="shared" si="4"/>
        <v>#VALUE!</v>
      </c>
    </row>
    <row r="1874" ht="13.8" spans="1:7">
      <c r="A1874" s="1" t="s">
        <v>6</v>
      </c>
      <c r="B1874" s="2"/>
      <c r="C1874">
        <f t="shared" si="0"/>
        <v>0</v>
      </c>
      <c r="D1874">
        <f t="shared" si="1"/>
        <v>0</v>
      </c>
      <c r="E1874">
        <f t="shared" si="2"/>
        <v>0</v>
      </c>
      <c r="F1874" s="3">
        <f t="shared" si="3"/>
        <v>0</v>
      </c>
      <c r="G1874" s="3">
        <f t="shared" si="4"/>
        <v>0</v>
      </c>
    </row>
    <row r="1875" ht="52.8" spans="1:7">
      <c r="A1875" s="1" t="s">
        <v>3</v>
      </c>
      <c r="B1875" s="2" t="s">
        <v>592</v>
      </c>
      <c r="C1875" t="e">
        <f t="shared" si="0"/>
        <v>#VALUE!</v>
      </c>
      <c r="D1875" t="e">
        <f t="shared" si="1"/>
        <v>#VALUE!</v>
      </c>
      <c r="E1875" t="e">
        <f t="shared" si="2"/>
        <v>#VALUE!</v>
      </c>
      <c r="F1875" s="3" t="e">
        <f t="shared" si="3"/>
        <v>#VALUE!</v>
      </c>
      <c r="G1875" s="3" t="e">
        <f t="shared" si="4"/>
        <v>#VALUE!</v>
      </c>
    </row>
    <row r="1876" ht="13.8" spans="1:7">
      <c r="A1876" s="1" t="s">
        <v>6</v>
      </c>
      <c r="B1876" s="2"/>
      <c r="C1876">
        <f t="shared" si="0"/>
        <v>0</v>
      </c>
      <c r="D1876">
        <f t="shared" si="1"/>
        <v>0</v>
      </c>
      <c r="E1876">
        <f t="shared" si="2"/>
        <v>0</v>
      </c>
      <c r="F1876" s="3">
        <f t="shared" si="3"/>
        <v>0</v>
      </c>
      <c r="G1876" s="3">
        <f t="shared" si="4"/>
        <v>0</v>
      </c>
    </row>
    <row r="1877" ht="39.6" spans="1:7">
      <c r="A1877" s="1" t="s">
        <v>3</v>
      </c>
      <c r="B1877" s="2" t="s">
        <v>55</v>
      </c>
      <c r="C1877" t="e">
        <f t="shared" si="0"/>
        <v>#VALUE!</v>
      </c>
      <c r="D1877" t="e">
        <f t="shared" si="1"/>
        <v>#VALUE!</v>
      </c>
      <c r="E1877" t="e">
        <f t="shared" si="2"/>
        <v>#VALUE!</v>
      </c>
      <c r="F1877" s="3">
        <f t="shared" si="3"/>
        <v>11</v>
      </c>
      <c r="G1877" s="3" t="e">
        <f t="shared" si="4"/>
        <v>#VALUE!</v>
      </c>
    </row>
    <row r="1878" ht="13.8" spans="1:7">
      <c r="A1878" s="1" t="s">
        <v>6</v>
      </c>
      <c r="B1878" s="2"/>
      <c r="C1878">
        <f t="shared" si="0"/>
        <v>0</v>
      </c>
      <c r="D1878">
        <f t="shared" si="1"/>
        <v>0</v>
      </c>
      <c r="E1878">
        <f t="shared" si="2"/>
        <v>0</v>
      </c>
      <c r="F1878" s="3">
        <f t="shared" si="3"/>
        <v>0</v>
      </c>
      <c r="G1878" s="3">
        <f t="shared" si="4"/>
        <v>0</v>
      </c>
    </row>
    <row r="1879" ht="39.6" spans="1:7">
      <c r="A1879" s="1" t="s">
        <v>3</v>
      </c>
      <c r="B1879" s="2" t="s">
        <v>55</v>
      </c>
      <c r="C1879" t="e">
        <f t="shared" si="0"/>
        <v>#VALUE!</v>
      </c>
      <c r="D1879" t="e">
        <f t="shared" si="1"/>
        <v>#VALUE!</v>
      </c>
      <c r="E1879" t="e">
        <f t="shared" si="2"/>
        <v>#VALUE!</v>
      </c>
      <c r="F1879" s="3">
        <f t="shared" si="3"/>
        <v>11</v>
      </c>
      <c r="G1879" s="3" t="e">
        <f t="shared" si="4"/>
        <v>#VALUE!</v>
      </c>
    </row>
    <row r="1880" ht="13.8" spans="1:7">
      <c r="A1880" s="1" t="s">
        <v>6</v>
      </c>
      <c r="B1880" s="2"/>
      <c r="C1880">
        <f t="shared" si="0"/>
        <v>0</v>
      </c>
      <c r="D1880">
        <f t="shared" si="1"/>
        <v>0</v>
      </c>
      <c r="E1880">
        <f t="shared" si="2"/>
        <v>0</v>
      </c>
      <c r="F1880" s="3">
        <f t="shared" si="3"/>
        <v>0</v>
      </c>
      <c r="G1880" s="3">
        <f t="shared" si="4"/>
        <v>0</v>
      </c>
    </row>
    <row r="1881" ht="52.8" spans="1:7">
      <c r="A1881" s="1" t="s">
        <v>3</v>
      </c>
      <c r="B1881" s="2" t="s">
        <v>575</v>
      </c>
      <c r="C1881" t="e">
        <f t="shared" si="0"/>
        <v>#VALUE!</v>
      </c>
      <c r="D1881" t="e">
        <f t="shared" si="1"/>
        <v>#VALUE!</v>
      </c>
      <c r="E1881" t="e">
        <f t="shared" si="2"/>
        <v>#VALUE!</v>
      </c>
      <c r="F1881" s="3" t="e">
        <f t="shared" si="3"/>
        <v>#VALUE!</v>
      </c>
      <c r="G1881" s="3" t="e">
        <f t="shared" si="4"/>
        <v>#VALUE!</v>
      </c>
    </row>
    <row r="1882" ht="13.8" spans="1:7">
      <c r="A1882" s="1" t="s">
        <v>6</v>
      </c>
      <c r="B1882" s="2"/>
      <c r="C1882">
        <f t="shared" si="0"/>
        <v>0</v>
      </c>
      <c r="D1882">
        <f t="shared" si="1"/>
        <v>0</v>
      </c>
      <c r="E1882">
        <f t="shared" si="2"/>
        <v>0</v>
      </c>
      <c r="F1882" s="3">
        <f t="shared" si="3"/>
        <v>0</v>
      </c>
      <c r="G1882" s="3">
        <f t="shared" si="4"/>
        <v>0</v>
      </c>
    </row>
    <row r="1883" ht="52.8" spans="1:7">
      <c r="A1883" s="1" t="s">
        <v>3</v>
      </c>
      <c r="B1883" s="2" t="s">
        <v>575</v>
      </c>
      <c r="C1883" t="e">
        <f t="shared" si="0"/>
        <v>#VALUE!</v>
      </c>
      <c r="D1883" t="e">
        <f t="shared" si="1"/>
        <v>#VALUE!</v>
      </c>
      <c r="E1883" t="e">
        <f t="shared" si="2"/>
        <v>#VALUE!</v>
      </c>
      <c r="F1883" s="3" t="e">
        <f t="shared" si="3"/>
        <v>#VALUE!</v>
      </c>
      <c r="G1883" s="3" t="e">
        <f t="shared" si="4"/>
        <v>#VALUE!</v>
      </c>
    </row>
    <row r="1884" ht="13.8" spans="1:7">
      <c r="A1884" s="1" t="s">
        <v>6</v>
      </c>
      <c r="B1884" s="2"/>
      <c r="C1884">
        <f t="shared" si="0"/>
        <v>0</v>
      </c>
      <c r="D1884">
        <f t="shared" si="1"/>
        <v>0</v>
      </c>
      <c r="E1884">
        <f t="shared" si="2"/>
        <v>0</v>
      </c>
      <c r="F1884" s="3">
        <f t="shared" si="3"/>
        <v>0</v>
      </c>
      <c r="G1884" s="3">
        <f t="shared" si="4"/>
        <v>0</v>
      </c>
    </row>
    <row r="1885" ht="52.8" spans="1:7">
      <c r="A1885" s="1" t="s">
        <v>3</v>
      </c>
      <c r="B1885" s="2" t="s">
        <v>575</v>
      </c>
      <c r="C1885" t="e">
        <f t="shared" si="0"/>
        <v>#VALUE!</v>
      </c>
      <c r="D1885" t="e">
        <f t="shared" si="1"/>
        <v>#VALUE!</v>
      </c>
      <c r="E1885" t="e">
        <f t="shared" si="2"/>
        <v>#VALUE!</v>
      </c>
      <c r="F1885" s="3" t="e">
        <f t="shared" si="3"/>
        <v>#VALUE!</v>
      </c>
      <c r="G1885" s="3" t="e">
        <f t="shared" si="4"/>
        <v>#VALUE!</v>
      </c>
    </row>
    <row r="1886" ht="13.8" spans="1:7">
      <c r="A1886" s="1" t="s">
        <v>6</v>
      </c>
      <c r="B1886" s="2"/>
      <c r="C1886">
        <f t="shared" si="0"/>
        <v>0</v>
      </c>
      <c r="D1886">
        <f t="shared" si="1"/>
        <v>0</v>
      </c>
      <c r="E1886">
        <f t="shared" si="2"/>
        <v>0</v>
      </c>
      <c r="F1886" s="3">
        <f t="shared" si="3"/>
        <v>0</v>
      </c>
      <c r="G1886" s="3">
        <f t="shared" si="4"/>
        <v>0</v>
      </c>
    </row>
    <row r="1887" ht="39.6" spans="1:7">
      <c r="A1887" s="1" t="s">
        <v>3</v>
      </c>
      <c r="B1887" s="2" t="s">
        <v>55</v>
      </c>
      <c r="C1887" t="e">
        <f t="shared" si="0"/>
        <v>#VALUE!</v>
      </c>
      <c r="D1887" t="e">
        <f t="shared" si="1"/>
        <v>#VALUE!</v>
      </c>
      <c r="E1887" t="e">
        <f t="shared" si="2"/>
        <v>#VALUE!</v>
      </c>
      <c r="F1887" s="3">
        <f t="shared" si="3"/>
        <v>11</v>
      </c>
      <c r="G1887" s="3" t="e">
        <f t="shared" si="4"/>
        <v>#VALUE!</v>
      </c>
    </row>
    <row r="1888" ht="13.8" spans="1:7">
      <c r="A1888" s="1" t="s">
        <v>6</v>
      </c>
      <c r="B1888" s="2"/>
      <c r="C1888">
        <f t="shared" si="0"/>
        <v>0</v>
      </c>
      <c r="D1888">
        <f t="shared" si="1"/>
        <v>0</v>
      </c>
      <c r="E1888">
        <f t="shared" si="2"/>
        <v>0</v>
      </c>
      <c r="F1888" s="3">
        <f t="shared" si="3"/>
        <v>0</v>
      </c>
      <c r="G1888" s="3">
        <f t="shared" si="4"/>
        <v>0</v>
      </c>
    </row>
    <row r="1889" ht="39.6" spans="1:7">
      <c r="A1889" s="1" t="s">
        <v>3</v>
      </c>
      <c r="B1889" s="2" t="s">
        <v>55</v>
      </c>
      <c r="C1889" t="e">
        <f t="shared" si="0"/>
        <v>#VALUE!</v>
      </c>
      <c r="D1889" t="e">
        <f t="shared" si="1"/>
        <v>#VALUE!</v>
      </c>
      <c r="E1889" t="e">
        <f t="shared" si="2"/>
        <v>#VALUE!</v>
      </c>
      <c r="F1889" s="3">
        <f t="shared" si="3"/>
        <v>11</v>
      </c>
      <c r="G1889" s="3" t="e">
        <f t="shared" si="4"/>
        <v>#VALUE!</v>
      </c>
    </row>
    <row r="1890" ht="13.8" spans="1:7">
      <c r="A1890" s="1" t="s">
        <v>6</v>
      </c>
      <c r="B1890" s="2"/>
      <c r="C1890">
        <f t="shared" si="0"/>
        <v>0</v>
      </c>
      <c r="D1890">
        <f t="shared" si="1"/>
        <v>0</v>
      </c>
      <c r="E1890">
        <f t="shared" si="2"/>
        <v>0</v>
      </c>
      <c r="F1890" s="3">
        <f t="shared" si="3"/>
        <v>0</v>
      </c>
      <c r="G1890" s="3">
        <f t="shared" si="4"/>
        <v>0</v>
      </c>
    </row>
    <row r="1891" ht="39.6" spans="1:7">
      <c r="A1891" s="1" t="s">
        <v>3</v>
      </c>
      <c r="B1891" s="2" t="s">
        <v>55</v>
      </c>
      <c r="C1891" t="e">
        <f t="shared" si="0"/>
        <v>#VALUE!</v>
      </c>
      <c r="D1891" t="e">
        <f t="shared" si="1"/>
        <v>#VALUE!</v>
      </c>
      <c r="E1891" t="e">
        <f t="shared" si="2"/>
        <v>#VALUE!</v>
      </c>
      <c r="F1891" s="3">
        <f t="shared" si="3"/>
        <v>11</v>
      </c>
      <c r="G1891" s="3" t="e">
        <f t="shared" si="4"/>
        <v>#VALUE!</v>
      </c>
    </row>
    <row r="1892" ht="13.8" spans="1:7">
      <c r="A1892" s="1" t="s">
        <v>6</v>
      </c>
      <c r="B1892" s="2"/>
      <c r="C1892">
        <f t="shared" si="0"/>
        <v>0</v>
      </c>
      <c r="D1892">
        <f t="shared" si="1"/>
        <v>0</v>
      </c>
      <c r="E1892">
        <f t="shared" si="2"/>
        <v>0</v>
      </c>
      <c r="F1892" s="3">
        <f t="shared" si="3"/>
        <v>0</v>
      </c>
      <c r="G1892" s="3">
        <f t="shared" si="4"/>
        <v>0</v>
      </c>
    </row>
    <row r="1893" ht="39.6" spans="1:7">
      <c r="A1893" s="1" t="s">
        <v>3</v>
      </c>
      <c r="B1893" s="2" t="s">
        <v>55</v>
      </c>
      <c r="C1893" t="e">
        <f t="shared" si="0"/>
        <v>#VALUE!</v>
      </c>
      <c r="D1893" t="e">
        <f t="shared" si="1"/>
        <v>#VALUE!</v>
      </c>
      <c r="E1893" t="e">
        <f t="shared" si="2"/>
        <v>#VALUE!</v>
      </c>
      <c r="F1893" s="3">
        <f t="shared" si="3"/>
        <v>11</v>
      </c>
      <c r="G1893" s="3" t="e">
        <f t="shared" si="4"/>
        <v>#VALUE!</v>
      </c>
    </row>
    <row r="1894" ht="13.8" spans="1:7">
      <c r="A1894" s="1" t="s">
        <v>6</v>
      </c>
      <c r="B1894" s="2"/>
      <c r="C1894">
        <f t="shared" si="0"/>
        <v>0</v>
      </c>
      <c r="D1894">
        <f t="shared" si="1"/>
        <v>0</v>
      </c>
      <c r="E1894">
        <f t="shared" si="2"/>
        <v>0</v>
      </c>
      <c r="F1894" s="3">
        <f t="shared" si="3"/>
        <v>0</v>
      </c>
      <c r="G1894" s="3">
        <f t="shared" si="4"/>
        <v>0</v>
      </c>
    </row>
    <row r="1895" ht="39.6" spans="1:7">
      <c r="A1895" s="1" t="s">
        <v>3</v>
      </c>
      <c r="B1895" s="2" t="s">
        <v>55</v>
      </c>
      <c r="C1895" t="e">
        <f t="shared" si="0"/>
        <v>#VALUE!</v>
      </c>
      <c r="D1895" t="e">
        <f t="shared" si="1"/>
        <v>#VALUE!</v>
      </c>
      <c r="E1895" t="e">
        <f t="shared" si="2"/>
        <v>#VALUE!</v>
      </c>
      <c r="F1895" s="3">
        <f t="shared" si="3"/>
        <v>11</v>
      </c>
      <c r="G1895" s="3" t="e">
        <f t="shared" si="4"/>
        <v>#VALUE!</v>
      </c>
    </row>
    <row r="1896" ht="13.8" spans="1:7">
      <c r="A1896" s="1" t="s">
        <v>6</v>
      </c>
      <c r="B1896" s="2"/>
      <c r="C1896">
        <f t="shared" si="0"/>
        <v>0</v>
      </c>
      <c r="D1896">
        <f t="shared" si="1"/>
        <v>0</v>
      </c>
      <c r="E1896">
        <f t="shared" si="2"/>
        <v>0</v>
      </c>
      <c r="F1896" s="3">
        <f t="shared" si="3"/>
        <v>0</v>
      </c>
      <c r="G1896" s="3">
        <f t="shared" si="4"/>
        <v>0</v>
      </c>
    </row>
    <row r="1897" ht="39.6" spans="1:7">
      <c r="A1897" s="1" t="s">
        <v>3</v>
      </c>
      <c r="B1897" s="2" t="s">
        <v>55</v>
      </c>
      <c r="C1897" t="e">
        <f t="shared" si="0"/>
        <v>#VALUE!</v>
      </c>
      <c r="D1897" t="e">
        <f t="shared" si="1"/>
        <v>#VALUE!</v>
      </c>
      <c r="E1897" t="e">
        <f t="shared" si="2"/>
        <v>#VALUE!</v>
      </c>
      <c r="F1897" s="3">
        <f t="shared" si="3"/>
        <v>11</v>
      </c>
      <c r="G1897" s="3" t="e">
        <f t="shared" si="4"/>
        <v>#VALUE!</v>
      </c>
    </row>
    <row r="1898" ht="13.8" spans="1:7">
      <c r="A1898" s="1" t="s">
        <v>6</v>
      </c>
      <c r="B1898" s="2"/>
      <c r="C1898">
        <f t="shared" si="0"/>
        <v>0</v>
      </c>
      <c r="D1898">
        <f t="shared" si="1"/>
        <v>0</v>
      </c>
      <c r="E1898">
        <f t="shared" si="2"/>
        <v>0</v>
      </c>
      <c r="F1898" s="3">
        <f t="shared" si="3"/>
        <v>0</v>
      </c>
      <c r="G1898" s="3">
        <f t="shared" si="4"/>
        <v>0</v>
      </c>
    </row>
    <row r="1899" ht="39.6" spans="1:7">
      <c r="A1899" s="1" t="s">
        <v>3</v>
      </c>
      <c r="B1899" s="2" t="s">
        <v>55</v>
      </c>
      <c r="C1899" t="e">
        <f t="shared" si="0"/>
        <v>#VALUE!</v>
      </c>
      <c r="D1899" t="e">
        <f t="shared" si="1"/>
        <v>#VALUE!</v>
      </c>
      <c r="E1899" t="e">
        <f t="shared" si="2"/>
        <v>#VALUE!</v>
      </c>
      <c r="F1899" s="3">
        <f t="shared" si="3"/>
        <v>11</v>
      </c>
      <c r="G1899" s="3" t="e">
        <f t="shared" si="4"/>
        <v>#VALUE!</v>
      </c>
    </row>
    <row r="1900" ht="13.8" spans="1:7">
      <c r="A1900" s="1" t="s">
        <v>6</v>
      </c>
      <c r="B1900" s="2"/>
      <c r="C1900">
        <f t="shared" si="0"/>
        <v>0</v>
      </c>
      <c r="D1900">
        <f t="shared" si="1"/>
        <v>0</v>
      </c>
      <c r="E1900">
        <f t="shared" si="2"/>
        <v>0</v>
      </c>
      <c r="F1900" s="3">
        <f t="shared" si="3"/>
        <v>0</v>
      </c>
      <c r="G1900" s="3">
        <f t="shared" si="4"/>
        <v>0</v>
      </c>
    </row>
    <row r="1901" ht="39.6" spans="1:7">
      <c r="A1901" s="1" t="s">
        <v>3</v>
      </c>
      <c r="B1901" s="2" t="s">
        <v>55</v>
      </c>
      <c r="C1901" t="e">
        <f t="shared" si="0"/>
        <v>#VALUE!</v>
      </c>
      <c r="D1901" t="e">
        <f t="shared" si="1"/>
        <v>#VALUE!</v>
      </c>
      <c r="E1901" t="e">
        <f t="shared" si="2"/>
        <v>#VALUE!</v>
      </c>
      <c r="F1901" s="3">
        <f t="shared" si="3"/>
        <v>11</v>
      </c>
      <c r="G1901" s="3" t="e">
        <f t="shared" si="4"/>
        <v>#VALUE!</v>
      </c>
    </row>
    <row r="1902" ht="13.8" spans="1:7">
      <c r="A1902" s="1" t="s">
        <v>6</v>
      </c>
      <c r="B1902" s="2"/>
      <c r="C1902">
        <f t="shared" si="0"/>
        <v>0</v>
      </c>
      <c r="D1902">
        <f t="shared" si="1"/>
        <v>0</v>
      </c>
      <c r="E1902">
        <f t="shared" si="2"/>
        <v>0</v>
      </c>
      <c r="F1902" s="3">
        <f t="shared" si="3"/>
        <v>0</v>
      </c>
      <c r="G1902" s="3">
        <f t="shared" si="4"/>
        <v>0</v>
      </c>
    </row>
    <row r="1903" ht="39.6" spans="1:7">
      <c r="A1903" s="1" t="s">
        <v>3</v>
      </c>
      <c r="B1903" s="2" t="s">
        <v>55</v>
      </c>
      <c r="C1903" t="e">
        <f t="shared" si="0"/>
        <v>#VALUE!</v>
      </c>
      <c r="D1903" t="e">
        <f t="shared" si="1"/>
        <v>#VALUE!</v>
      </c>
      <c r="E1903" t="e">
        <f t="shared" si="2"/>
        <v>#VALUE!</v>
      </c>
      <c r="F1903" s="3">
        <f t="shared" si="3"/>
        <v>11</v>
      </c>
      <c r="G1903" s="3" t="e">
        <f t="shared" si="4"/>
        <v>#VALUE!</v>
      </c>
    </row>
    <row r="1904" ht="13.8" spans="1:7">
      <c r="A1904" s="1" t="s">
        <v>6</v>
      </c>
      <c r="B1904" s="2"/>
      <c r="C1904">
        <f t="shared" si="0"/>
        <v>0</v>
      </c>
      <c r="D1904">
        <f t="shared" si="1"/>
        <v>0</v>
      </c>
      <c r="E1904">
        <f t="shared" si="2"/>
        <v>0</v>
      </c>
      <c r="F1904" s="3">
        <f t="shared" si="3"/>
        <v>0</v>
      </c>
      <c r="G1904" s="3">
        <f t="shared" si="4"/>
        <v>0</v>
      </c>
    </row>
    <row r="1905" ht="39.6" spans="1:7">
      <c r="A1905" s="1" t="s">
        <v>3</v>
      </c>
      <c r="B1905" s="2" t="s">
        <v>55</v>
      </c>
      <c r="C1905" t="e">
        <f t="shared" si="0"/>
        <v>#VALUE!</v>
      </c>
      <c r="D1905" t="e">
        <f t="shared" si="1"/>
        <v>#VALUE!</v>
      </c>
      <c r="E1905" t="e">
        <f t="shared" si="2"/>
        <v>#VALUE!</v>
      </c>
      <c r="F1905" s="3">
        <f t="shared" si="3"/>
        <v>11</v>
      </c>
      <c r="G1905" s="3" t="e">
        <f t="shared" si="4"/>
        <v>#VALUE!</v>
      </c>
    </row>
    <row r="1906" ht="13.8" spans="1:7">
      <c r="A1906" s="1" t="s">
        <v>6</v>
      </c>
      <c r="B1906" s="2"/>
      <c r="C1906">
        <f t="shared" si="0"/>
        <v>0</v>
      </c>
      <c r="D1906">
        <f t="shared" si="1"/>
        <v>0</v>
      </c>
      <c r="E1906">
        <f t="shared" si="2"/>
        <v>0</v>
      </c>
      <c r="F1906" s="3">
        <f t="shared" si="3"/>
        <v>0</v>
      </c>
      <c r="G1906" s="3">
        <f t="shared" si="4"/>
        <v>0</v>
      </c>
    </row>
    <row r="1907" ht="39.6" spans="1:7">
      <c r="A1907" s="1" t="s">
        <v>3</v>
      </c>
      <c r="B1907" s="2" t="s">
        <v>55</v>
      </c>
      <c r="C1907" t="e">
        <f t="shared" si="0"/>
        <v>#VALUE!</v>
      </c>
      <c r="D1907" t="e">
        <f t="shared" si="1"/>
        <v>#VALUE!</v>
      </c>
      <c r="E1907" t="e">
        <f t="shared" si="2"/>
        <v>#VALUE!</v>
      </c>
      <c r="F1907" s="3">
        <f t="shared" si="3"/>
        <v>11</v>
      </c>
      <c r="G1907" s="3" t="e">
        <f t="shared" si="4"/>
        <v>#VALUE!</v>
      </c>
    </row>
    <row r="1908" ht="13.8" spans="1:7">
      <c r="A1908" s="1" t="s">
        <v>6</v>
      </c>
      <c r="B1908" s="2"/>
      <c r="C1908">
        <f t="shared" si="0"/>
        <v>0</v>
      </c>
      <c r="D1908">
        <f t="shared" si="1"/>
        <v>0</v>
      </c>
      <c r="E1908">
        <f t="shared" si="2"/>
        <v>0</v>
      </c>
      <c r="F1908" s="3">
        <f t="shared" si="3"/>
        <v>0</v>
      </c>
      <c r="G1908" s="3">
        <f t="shared" si="4"/>
        <v>0</v>
      </c>
    </row>
    <row r="1909" ht="39.6" spans="1:7">
      <c r="A1909" s="1" t="s">
        <v>3</v>
      </c>
      <c r="B1909" s="2" t="s">
        <v>55</v>
      </c>
      <c r="C1909" t="e">
        <f t="shared" si="0"/>
        <v>#VALUE!</v>
      </c>
      <c r="D1909" t="e">
        <f t="shared" si="1"/>
        <v>#VALUE!</v>
      </c>
      <c r="E1909" t="e">
        <f t="shared" si="2"/>
        <v>#VALUE!</v>
      </c>
      <c r="F1909" s="3">
        <f t="shared" si="3"/>
        <v>11</v>
      </c>
      <c r="G1909" s="3" t="e">
        <f t="shared" si="4"/>
        <v>#VALUE!</v>
      </c>
    </row>
    <row r="1910" ht="13.8" spans="1:7">
      <c r="A1910" s="1" t="s">
        <v>6</v>
      </c>
      <c r="B1910" s="2"/>
      <c r="C1910">
        <f t="shared" si="0"/>
        <v>0</v>
      </c>
      <c r="D1910">
        <f t="shared" si="1"/>
        <v>0</v>
      </c>
      <c r="E1910">
        <f t="shared" si="2"/>
        <v>0</v>
      </c>
      <c r="F1910" s="3">
        <f t="shared" si="3"/>
        <v>0</v>
      </c>
      <c r="G1910" s="3">
        <f t="shared" si="4"/>
        <v>0</v>
      </c>
    </row>
    <row r="1911" ht="39.6" spans="1:7">
      <c r="A1911" s="1" t="s">
        <v>3</v>
      </c>
      <c r="B1911" s="2" t="s">
        <v>55</v>
      </c>
      <c r="C1911" t="e">
        <f t="shared" si="0"/>
        <v>#VALUE!</v>
      </c>
      <c r="D1911" t="e">
        <f t="shared" si="1"/>
        <v>#VALUE!</v>
      </c>
      <c r="E1911" t="e">
        <f t="shared" si="2"/>
        <v>#VALUE!</v>
      </c>
      <c r="F1911" s="3">
        <f t="shared" si="3"/>
        <v>11</v>
      </c>
      <c r="G1911" s="3" t="e">
        <f t="shared" si="4"/>
        <v>#VALUE!</v>
      </c>
    </row>
    <row r="1912" ht="13.8" spans="1:7">
      <c r="A1912" s="1" t="s">
        <v>6</v>
      </c>
      <c r="B1912" s="2"/>
      <c r="C1912">
        <f t="shared" si="0"/>
        <v>0</v>
      </c>
      <c r="D1912">
        <f t="shared" si="1"/>
        <v>0</v>
      </c>
      <c r="E1912">
        <f t="shared" si="2"/>
        <v>0</v>
      </c>
      <c r="F1912" s="3">
        <f t="shared" si="3"/>
        <v>0</v>
      </c>
      <c r="G1912" s="3">
        <f t="shared" si="4"/>
        <v>0</v>
      </c>
    </row>
    <row r="1913" ht="39.6" spans="1:7">
      <c r="A1913" s="1" t="s">
        <v>3</v>
      </c>
      <c r="B1913" s="2" t="s">
        <v>55</v>
      </c>
      <c r="C1913" t="e">
        <f t="shared" si="0"/>
        <v>#VALUE!</v>
      </c>
      <c r="D1913" t="e">
        <f t="shared" si="1"/>
        <v>#VALUE!</v>
      </c>
      <c r="E1913" t="e">
        <f t="shared" si="2"/>
        <v>#VALUE!</v>
      </c>
      <c r="F1913" s="3">
        <f t="shared" si="3"/>
        <v>11</v>
      </c>
      <c r="G1913" s="3" t="e">
        <f t="shared" si="4"/>
        <v>#VALUE!</v>
      </c>
    </row>
    <row r="1914" ht="13.8" spans="1:7">
      <c r="A1914" s="1" t="s">
        <v>6</v>
      </c>
      <c r="B1914" s="2"/>
      <c r="C1914">
        <f t="shared" si="0"/>
        <v>0</v>
      </c>
      <c r="D1914">
        <f t="shared" si="1"/>
        <v>0</v>
      </c>
      <c r="E1914">
        <f t="shared" si="2"/>
        <v>0</v>
      </c>
      <c r="F1914" s="3">
        <f t="shared" si="3"/>
        <v>0</v>
      </c>
      <c r="G1914" s="3">
        <f t="shared" si="4"/>
        <v>0</v>
      </c>
    </row>
    <row r="1915" ht="39.6" spans="1:7">
      <c r="A1915" s="1" t="s">
        <v>3</v>
      </c>
      <c r="B1915" s="2" t="s">
        <v>55</v>
      </c>
      <c r="C1915" t="e">
        <f t="shared" si="0"/>
        <v>#VALUE!</v>
      </c>
      <c r="D1915" t="e">
        <f t="shared" si="1"/>
        <v>#VALUE!</v>
      </c>
      <c r="E1915" t="e">
        <f t="shared" si="2"/>
        <v>#VALUE!</v>
      </c>
      <c r="F1915" s="3">
        <f t="shared" si="3"/>
        <v>11</v>
      </c>
      <c r="G1915" s="3" t="e">
        <f t="shared" si="4"/>
        <v>#VALUE!</v>
      </c>
    </row>
    <row r="1916" ht="13.8" spans="1:7">
      <c r="A1916" s="1" t="s">
        <v>6</v>
      </c>
      <c r="B1916" s="2"/>
      <c r="C1916">
        <f t="shared" si="0"/>
        <v>0</v>
      </c>
      <c r="D1916">
        <f t="shared" si="1"/>
        <v>0</v>
      </c>
      <c r="E1916">
        <f t="shared" si="2"/>
        <v>0</v>
      </c>
      <c r="F1916" s="3">
        <f t="shared" si="3"/>
        <v>0</v>
      </c>
      <c r="G1916" s="3">
        <f t="shared" si="4"/>
        <v>0</v>
      </c>
    </row>
    <row r="1917" ht="39.6" spans="1:7">
      <c r="A1917" s="1" t="s">
        <v>3</v>
      </c>
      <c r="B1917" s="2" t="s">
        <v>55</v>
      </c>
      <c r="C1917" t="e">
        <f t="shared" si="0"/>
        <v>#VALUE!</v>
      </c>
      <c r="D1917" t="e">
        <f t="shared" si="1"/>
        <v>#VALUE!</v>
      </c>
      <c r="E1917" t="e">
        <f t="shared" si="2"/>
        <v>#VALUE!</v>
      </c>
      <c r="F1917" s="3">
        <f t="shared" si="3"/>
        <v>11</v>
      </c>
      <c r="G1917" s="3" t="e">
        <f t="shared" si="4"/>
        <v>#VALUE!</v>
      </c>
    </row>
    <row r="1918" ht="13.8" spans="1:7">
      <c r="A1918" s="1" t="s">
        <v>6</v>
      </c>
      <c r="B1918" s="2"/>
      <c r="C1918">
        <f t="shared" si="0"/>
        <v>0</v>
      </c>
      <c r="D1918">
        <f t="shared" si="1"/>
        <v>0</v>
      </c>
      <c r="E1918">
        <f t="shared" si="2"/>
        <v>0</v>
      </c>
      <c r="F1918" s="3">
        <f t="shared" si="3"/>
        <v>0</v>
      </c>
      <c r="G1918" s="3">
        <f t="shared" si="4"/>
        <v>0</v>
      </c>
    </row>
    <row r="1919" ht="13.8" spans="1:7">
      <c r="A1919" s="1" t="s">
        <v>6</v>
      </c>
      <c r="B1919" s="2"/>
      <c r="C1919">
        <f t="shared" si="0"/>
        <v>0</v>
      </c>
      <c r="D1919">
        <f t="shared" si="1"/>
        <v>0</v>
      </c>
      <c r="E1919">
        <f t="shared" si="2"/>
        <v>0</v>
      </c>
      <c r="F1919" s="3">
        <f t="shared" si="3"/>
        <v>0</v>
      </c>
      <c r="G1919" s="3">
        <f t="shared" si="4"/>
        <v>0</v>
      </c>
    </row>
    <row r="1920" ht="26.4" spans="1:7">
      <c r="A1920" s="1" t="s">
        <v>3</v>
      </c>
      <c r="B1920" s="2" t="s">
        <v>593</v>
      </c>
      <c r="C1920" t="e">
        <f t="shared" si="0"/>
        <v>#VALUE!</v>
      </c>
      <c r="D1920" t="e">
        <f t="shared" si="1"/>
        <v>#VALUE!</v>
      </c>
      <c r="E1920" t="e">
        <f t="shared" si="2"/>
        <v>#VALUE!</v>
      </c>
      <c r="F1920" s="3" t="e">
        <f t="shared" si="3"/>
        <v>#VALUE!</v>
      </c>
      <c r="G1920" s="3" t="e">
        <f t="shared" si="4"/>
        <v>#VALUE!</v>
      </c>
    </row>
    <row r="1921" ht="13.8" spans="1:7">
      <c r="A1921" s="1" t="s">
        <v>6</v>
      </c>
      <c r="B1921" s="2"/>
      <c r="C1921">
        <f t="shared" si="0"/>
        <v>0</v>
      </c>
      <c r="D1921">
        <f t="shared" si="1"/>
        <v>0</v>
      </c>
      <c r="E1921">
        <f t="shared" si="2"/>
        <v>0</v>
      </c>
      <c r="F1921" s="3">
        <f t="shared" si="3"/>
        <v>0</v>
      </c>
      <c r="G1921" s="3">
        <f t="shared" si="4"/>
        <v>0</v>
      </c>
    </row>
    <row r="1922" ht="39.6" spans="1:7">
      <c r="A1922" s="1" t="s">
        <v>3</v>
      </c>
      <c r="B1922" s="2" t="s">
        <v>594</v>
      </c>
      <c r="C1922" t="e">
        <f t="shared" si="0"/>
        <v>#VALUE!</v>
      </c>
      <c r="D1922" t="e">
        <f t="shared" si="1"/>
        <v>#VALUE!</v>
      </c>
      <c r="E1922" t="e">
        <f t="shared" si="2"/>
        <v>#VALUE!</v>
      </c>
      <c r="F1922" s="3" t="e">
        <f t="shared" si="3"/>
        <v>#VALUE!</v>
      </c>
      <c r="G1922" s="3" t="e">
        <f t="shared" si="4"/>
        <v>#VALUE!</v>
      </c>
    </row>
    <row r="1923" ht="13.8" spans="1:7">
      <c r="A1923" s="1" t="s">
        <v>6</v>
      </c>
      <c r="B1923" s="2"/>
      <c r="C1923">
        <f t="shared" si="0"/>
        <v>0</v>
      </c>
      <c r="D1923">
        <f t="shared" si="1"/>
        <v>0</v>
      </c>
      <c r="E1923">
        <f t="shared" si="2"/>
        <v>0</v>
      </c>
      <c r="F1923" s="3">
        <f t="shared" si="3"/>
        <v>0</v>
      </c>
      <c r="G1923" s="3">
        <f t="shared" si="4"/>
        <v>0</v>
      </c>
    </row>
    <row r="1924" ht="13.8" spans="1:7">
      <c r="A1924" s="1" t="s">
        <v>3</v>
      </c>
      <c r="B1924" s="2" t="s">
        <v>595</v>
      </c>
      <c r="C1924" t="e">
        <f t="shared" si="0"/>
        <v>#VALUE!</v>
      </c>
      <c r="D1924" t="e">
        <f t="shared" si="1"/>
        <v>#VALUE!</v>
      </c>
      <c r="E1924" t="e">
        <f t="shared" si="2"/>
        <v>#VALUE!</v>
      </c>
      <c r="F1924" s="3" t="e">
        <f t="shared" si="3"/>
        <v>#VALUE!</v>
      </c>
      <c r="G1924" s="3" t="e">
        <f t="shared" si="4"/>
        <v>#VALUE!</v>
      </c>
    </row>
    <row r="1925" ht="13.8" spans="1:7">
      <c r="A1925" s="1" t="s">
        <v>6</v>
      </c>
      <c r="B1925" s="2"/>
      <c r="C1925">
        <f t="shared" si="0"/>
        <v>0</v>
      </c>
      <c r="D1925">
        <f t="shared" si="1"/>
        <v>0</v>
      </c>
      <c r="E1925">
        <f t="shared" si="2"/>
        <v>0</v>
      </c>
      <c r="F1925" s="3">
        <f t="shared" si="3"/>
        <v>0</v>
      </c>
      <c r="G1925" s="3">
        <f t="shared" si="4"/>
        <v>0</v>
      </c>
    </row>
    <row r="1926" ht="26.4" spans="1:7">
      <c r="A1926" s="1" t="s">
        <v>3</v>
      </c>
      <c r="B1926" s="2" t="s">
        <v>579</v>
      </c>
      <c r="C1926" t="e">
        <f t="shared" si="0"/>
        <v>#VALUE!</v>
      </c>
      <c r="D1926" t="e">
        <f t="shared" si="1"/>
        <v>#VALUE!</v>
      </c>
      <c r="E1926" t="e">
        <f t="shared" si="2"/>
        <v>#VALUE!</v>
      </c>
      <c r="F1926" s="3" t="e">
        <f t="shared" si="3"/>
        <v>#VALUE!</v>
      </c>
      <c r="G1926" s="3" t="e">
        <f t="shared" si="4"/>
        <v>#VALUE!</v>
      </c>
    </row>
    <row r="1927" ht="13.8" spans="1:7">
      <c r="A1927" s="1" t="s">
        <v>6</v>
      </c>
      <c r="B1927" s="2"/>
      <c r="C1927">
        <f t="shared" si="0"/>
        <v>0</v>
      </c>
      <c r="D1927">
        <f t="shared" si="1"/>
        <v>0</v>
      </c>
      <c r="E1927">
        <f t="shared" si="2"/>
        <v>0</v>
      </c>
      <c r="F1927" s="3">
        <f t="shared" si="3"/>
        <v>0</v>
      </c>
      <c r="G1927" s="3">
        <f t="shared" si="4"/>
        <v>0</v>
      </c>
    </row>
    <row r="1928" ht="13.8" spans="1:7">
      <c r="A1928" s="1" t="s">
        <v>3</v>
      </c>
      <c r="B1928" s="2" t="s">
        <v>608</v>
      </c>
      <c r="C1928" t="e">
        <f t="shared" si="0"/>
        <v>#VALUE!</v>
      </c>
      <c r="D1928" t="e">
        <f t="shared" si="1"/>
        <v>#VALUE!</v>
      </c>
      <c r="E1928" t="e">
        <f t="shared" si="2"/>
        <v>#VALUE!</v>
      </c>
      <c r="F1928" s="3" t="e">
        <f t="shared" si="3"/>
        <v>#VALUE!</v>
      </c>
      <c r="G1928" s="3" t="e">
        <f t="shared" si="4"/>
        <v>#VALUE!</v>
      </c>
    </row>
    <row r="1929" ht="13.8" spans="1:7">
      <c r="A1929" s="1" t="s">
        <v>6</v>
      </c>
      <c r="B1929" s="2"/>
      <c r="C1929">
        <f t="shared" si="0"/>
        <v>0</v>
      </c>
      <c r="D1929">
        <f t="shared" si="1"/>
        <v>0</v>
      </c>
      <c r="E1929">
        <f t="shared" si="2"/>
        <v>0</v>
      </c>
      <c r="F1929" s="3">
        <f t="shared" si="3"/>
        <v>0</v>
      </c>
      <c r="G1929" s="3">
        <f t="shared" si="4"/>
        <v>0</v>
      </c>
    </row>
    <row r="1930" ht="13.8" spans="1:7">
      <c r="A1930" s="1" t="s">
        <v>3</v>
      </c>
      <c r="B1930" s="2" t="s">
        <v>598</v>
      </c>
      <c r="C1930" t="e">
        <f t="shared" si="0"/>
        <v>#VALUE!</v>
      </c>
      <c r="D1930" t="e">
        <f t="shared" si="1"/>
        <v>#VALUE!</v>
      </c>
      <c r="E1930" t="e">
        <f t="shared" si="2"/>
        <v>#VALUE!</v>
      </c>
      <c r="F1930" s="3" t="e">
        <f t="shared" si="3"/>
        <v>#VALUE!</v>
      </c>
      <c r="G1930" s="3" t="e">
        <f t="shared" si="4"/>
        <v>#VALUE!</v>
      </c>
    </row>
    <row r="1931" ht="13.8" spans="1:7">
      <c r="A1931" s="1" t="s">
        <v>6</v>
      </c>
      <c r="B1931" s="2"/>
      <c r="C1931">
        <f t="shared" si="0"/>
        <v>0</v>
      </c>
      <c r="D1931">
        <f t="shared" si="1"/>
        <v>0</v>
      </c>
      <c r="E1931">
        <f t="shared" si="2"/>
        <v>0</v>
      </c>
      <c r="F1931" s="3">
        <f t="shared" si="3"/>
        <v>0</v>
      </c>
      <c r="G1931" s="3">
        <f t="shared" si="4"/>
        <v>0</v>
      </c>
    </row>
    <row r="1932" ht="39.6" spans="1:7">
      <c r="A1932" s="1" t="s">
        <v>3</v>
      </c>
      <c r="B1932" s="2" t="s">
        <v>582</v>
      </c>
      <c r="C1932" t="e">
        <f t="shared" si="0"/>
        <v>#VALUE!</v>
      </c>
      <c r="D1932" t="e">
        <f t="shared" si="1"/>
        <v>#VALUE!</v>
      </c>
      <c r="E1932" t="e">
        <f t="shared" si="2"/>
        <v>#VALUE!</v>
      </c>
      <c r="F1932" s="3" t="e">
        <f t="shared" si="3"/>
        <v>#VALUE!</v>
      </c>
      <c r="G1932" s="3" t="e">
        <f t="shared" si="4"/>
        <v>#VALUE!</v>
      </c>
    </row>
    <row r="1933" ht="13.8" spans="1:7">
      <c r="A1933" s="1" t="s">
        <v>6</v>
      </c>
      <c r="B1933" s="2"/>
      <c r="C1933">
        <f t="shared" si="0"/>
        <v>0</v>
      </c>
      <c r="D1933">
        <f t="shared" si="1"/>
        <v>0</v>
      </c>
      <c r="E1933">
        <f t="shared" si="2"/>
        <v>0</v>
      </c>
      <c r="F1933" s="3">
        <f t="shared" si="3"/>
        <v>0</v>
      </c>
      <c r="G1933" s="3">
        <f t="shared" si="4"/>
        <v>0</v>
      </c>
    </row>
    <row r="1934" ht="13.8" spans="1:7">
      <c r="A1934" s="1" t="s">
        <v>3</v>
      </c>
      <c r="B1934" s="2" t="s">
        <v>583</v>
      </c>
      <c r="C1934" t="e">
        <f t="shared" si="0"/>
        <v>#VALUE!</v>
      </c>
      <c r="D1934" t="e">
        <f t="shared" si="1"/>
        <v>#VALUE!</v>
      </c>
      <c r="E1934" t="e">
        <f t="shared" si="2"/>
        <v>#VALUE!</v>
      </c>
      <c r="F1934" s="3" t="e">
        <f t="shared" si="3"/>
        <v>#VALUE!</v>
      </c>
      <c r="G1934" s="3" t="e">
        <f t="shared" si="4"/>
        <v>#VALUE!</v>
      </c>
    </row>
    <row r="1935" ht="13.8" spans="1:7">
      <c r="A1935" s="1" t="s">
        <v>6</v>
      </c>
      <c r="B1935" s="2"/>
      <c r="C1935">
        <f t="shared" si="0"/>
        <v>0</v>
      </c>
      <c r="D1935">
        <f t="shared" si="1"/>
        <v>0</v>
      </c>
      <c r="E1935">
        <f t="shared" si="2"/>
        <v>0</v>
      </c>
      <c r="F1935" s="3">
        <f t="shared" si="3"/>
        <v>0</v>
      </c>
      <c r="G1935" s="3">
        <f t="shared" si="4"/>
        <v>0</v>
      </c>
    </row>
    <row r="1936" ht="39.6" spans="1:7">
      <c r="A1936" s="1" t="s">
        <v>3</v>
      </c>
      <c r="B1936" s="2" t="s">
        <v>584</v>
      </c>
      <c r="C1936" t="e">
        <f t="shared" si="0"/>
        <v>#VALUE!</v>
      </c>
      <c r="D1936" t="e">
        <f t="shared" si="1"/>
        <v>#VALUE!</v>
      </c>
      <c r="E1936" t="e">
        <f t="shared" si="2"/>
        <v>#VALUE!</v>
      </c>
      <c r="F1936" s="3" t="e">
        <f t="shared" si="3"/>
        <v>#VALUE!</v>
      </c>
      <c r="G1936" s="3" t="e">
        <f t="shared" si="4"/>
        <v>#VALUE!</v>
      </c>
    </row>
    <row r="1937" ht="13.8" spans="1:7">
      <c r="A1937" s="1" t="s">
        <v>6</v>
      </c>
      <c r="B1937" s="2"/>
      <c r="C1937">
        <f t="shared" si="0"/>
        <v>0</v>
      </c>
      <c r="D1937">
        <f t="shared" si="1"/>
        <v>0</v>
      </c>
      <c r="E1937">
        <f t="shared" si="2"/>
        <v>0</v>
      </c>
      <c r="F1937" s="3">
        <f t="shared" si="3"/>
        <v>0</v>
      </c>
      <c r="G1937" s="3">
        <f t="shared" si="4"/>
        <v>0</v>
      </c>
    </row>
    <row r="1938" ht="13.8" spans="1:7">
      <c r="A1938" s="1" t="s">
        <v>3</v>
      </c>
      <c r="B1938" s="2" t="s">
        <v>567</v>
      </c>
      <c r="C1938" t="e">
        <f t="shared" si="0"/>
        <v>#VALUE!</v>
      </c>
      <c r="D1938" t="e">
        <f t="shared" si="1"/>
        <v>#VALUE!</v>
      </c>
      <c r="E1938" t="e">
        <f t="shared" si="2"/>
        <v>#VALUE!</v>
      </c>
      <c r="F1938" s="3" t="e">
        <f t="shared" si="3"/>
        <v>#VALUE!</v>
      </c>
      <c r="G1938" s="3" t="e">
        <f t="shared" si="4"/>
        <v>#VALUE!</v>
      </c>
    </row>
    <row r="1939" ht="13.8" spans="1:7">
      <c r="A1939" s="1" t="s">
        <v>6</v>
      </c>
      <c r="B1939" s="2"/>
      <c r="C1939">
        <f t="shared" si="0"/>
        <v>0</v>
      </c>
      <c r="D1939">
        <f t="shared" si="1"/>
        <v>0</v>
      </c>
      <c r="E1939">
        <f t="shared" si="2"/>
        <v>0</v>
      </c>
      <c r="F1939" s="3">
        <f t="shared" si="3"/>
        <v>0</v>
      </c>
      <c r="G1939" s="3">
        <f t="shared" si="4"/>
        <v>0</v>
      </c>
    </row>
    <row r="1940" ht="13.8" spans="1:7">
      <c r="A1940" s="1" t="s">
        <v>3</v>
      </c>
      <c r="B1940" s="2" t="s">
        <v>585</v>
      </c>
      <c r="C1940" t="e">
        <f t="shared" si="0"/>
        <v>#VALUE!</v>
      </c>
      <c r="D1940" t="e">
        <f t="shared" si="1"/>
        <v>#VALUE!</v>
      </c>
      <c r="E1940" t="e">
        <f t="shared" si="2"/>
        <v>#VALUE!</v>
      </c>
      <c r="F1940" s="3" t="e">
        <f t="shared" si="3"/>
        <v>#VALUE!</v>
      </c>
      <c r="G1940" s="3" t="e">
        <f t="shared" si="4"/>
        <v>#VALUE!</v>
      </c>
    </row>
    <row r="1941" ht="13.8" spans="1:7">
      <c r="A1941" s="1" t="s">
        <v>6</v>
      </c>
      <c r="B1941" s="2"/>
      <c r="C1941">
        <f t="shared" si="0"/>
        <v>0</v>
      </c>
      <c r="D1941">
        <f t="shared" si="1"/>
        <v>0</v>
      </c>
      <c r="E1941">
        <f t="shared" si="2"/>
        <v>0</v>
      </c>
      <c r="F1941" s="3">
        <f t="shared" si="3"/>
        <v>0</v>
      </c>
      <c r="G1941" s="3">
        <f t="shared" si="4"/>
        <v>0</v>
      </c>
    </row>
    <row r="1942" ht="13.8" spans="1:7">
      <c r="A1942" s="1" t="s">
        <v>3</v>
      </c>
      <c r="B1942" s="2" t="s">
        <v>609</v>
      </c>
      <c r="C1942" t="e">
        <f t="shared" si="0"/>
        <v>#VALUE!</v>
      </c>
      <c r="D1942" t="e">
        <f t="shared" si="1"/>
        <v>#VALUE!</v>
      </c>
      <c r="E1942" t="e">
        <f t="shared" si="2"/>
        <v>#VALUE!</v>
      </c>
      <c r="F1942" s="3" t="e">
        <f t="shared" si="3"/>
        <v>#VALUE!</v>
      </c>
      <c r="G1942" s="3" t="e">
        <f t="shared" si="4"/>
        <v>#VALUE!</v>
      </c>
    </row>
    <row r="1943" ht="13.8" spans="1:7">
      <c r="A1943" s="1" t="s">
        <v>6</v>
      </c>
      <c r="B1943" s="2"/>
      <c r="C1943">
        <f t="shared" si="0"/>
        <v>0</v>
      </c>
      <c r="D1943">
        <f t="shared" si="1"/>
        <v>0</v>
      </c>
      <c r="E1943">
        <f t="shared" si="2"/>
        <v>0</v>
      </c>
      <c r="F1943" s="3">
        <f t="shared" si="3"/>
        <v>0</v>
      </c>
      <c r="G1943" s="3">
        <f t="shared" si="4"/>
        <v>0</v>
      </c>
    </row>
    <row r="1944" ht="13.8" spans="1:7">
      <c r="A1944" s="1" t="s">
        <v>3</v>
      </c>
      <c r="B1944" s="2" t="s">
        <v>600</v>
      </c>
      <c r="C1944" t="e">
        <f t="shared" si="0"/>
        <v>#VALUE!</v>
      </c>
      <c r="D1944" t="e">
        <f t="shared" si="1"/>
        <v>#VALUE!</v>
      </c>
      <c r="E1944" t="e">
        <f t="shared" si="2"/>
        <v>#VALUE!</v>
      </c>
      <c r="F1944" s="3" t="e">
        <f t="shared" si="3"/>
        <v>#VALUE!</v>
      </c>
      <c r="G1944" s="3" t="e">
        <f t="shared" si="4"/>
        <v>#VALUE!</v>
      </c>
    </row>
    <row r="1945" ht="13.8" spans="1:7">
      <c r="A1945" s="1" t="s">
        <v>6</v>
      </c>
      <c r="B1945" s="2"/>
      <c r="C1945">
        <f t="shared" si="0"/>
        <v>0</v>
      </c>
      <c r="D1945">
        <f t="shared" si="1"/>
        <v>0</v>
      </c>
      <c r="E1945">
        <f t="shared" si="2"/>
        <v>0</v>
      </c>
      <c r="F1945" s="3">
        <f t="shared" si="3"/>
        <v>0</v>
      </c>
      <c r="G1945" s="3">
        <f t="shared" si="4"/>
        <v>0</v>
      </c>
    </row>
    <row r="1946" ht="13.8" spans="1:7">
      <c r="A1946" s="1" t="s">
        <v>3</v>
      </c>
      <c r="B1946" s="2" t="s">
        <v>601</v>
      </c>
      <c r="C1946" t="e">
        <f t="shared" si="0"/>
        <v>#VALUE!</v>
      </c>
      <c r="D1946" t="e">
        <f t="shared" si="1"/>
        <v>#VALUE!</v>
      </c>
      <c r="E1946" t="e">
        <f t="shared" si="2"/>
        <v>#VALUE!</v>
      </c>
      <c r="F1946" s="3" t="e">
        <f t="shared" si="3"/>
        <v>#VALUE!</v>
      </c>
      <c r="G1946" s="3" t="e">
        <f t="shared" si="4"/>
        <v>#VALUE!</v>
      </c>
    </row>
    <row r="1947" ht="13.8" spans="1:7">
      <c r="A1947" s="1" t="s">
        <v>6</v>
      </c>
      <c r="B1947" s="2"/>
      <c r="C1947">
        <f t="shared" si="0"/>
        <v>0</v>
      </c>
      <c r="D1947">
        <f t="shared" si="1"/>
        <v>0</v>
      </c>
      <c r="E1947">
        <f t="shared" si="2"/>
        <v>0</v>
      </c>
      <c r="F1947" s="3">
        <f t="shared" si="3"/>
        <v>0</v>
      </c>
      <c r="G1947" s="3">
        <f t="shared" si="4"/>
        <v>0</v>
      </c>
    </row>
    <row r="1948" ht="13.8" spans="1:7">
      <c r="A1948" s="1" t="s">
        <v>3</v>
      </c>
      <c r="B1948" s="2" t="s">
        <v>602</v>
      </c>
      <c r="C1948" t="e">
        <f t="shared" si="0"/>
        <v>#VALUE!</v>
      </c>
      <c r="D1948" t="e">
        <f t="shared" si="1"/>
        <v>#VALUE!</v>
      </c>
      <c r="E1948" t="e">
        <f t="shared" si="2"/>
        <v>#VALUE!</v>
      </c>
      <c r="F1948" s="3" t="e">
        <f t="shared" si="3"/>
        <v>#VALUE!</v>
      </c>
      <c r="G1948" s="3" t="e">
        <f t="shared" si="4"/>
        <v>#VALUE!</v>
      </c>
    </row>
    <row r="1949" ht="13.8" spans="1:7">
      <c r="A1949" s="1" t="s">
        <v>6</v>
      </c>
      <c r="B1949" s="2"/>
      <c r="C1949">
        <f t="shared" si="0"/>
        <v>0</v>
      </c>
      <c r="D1949">
        <f t="shared" si="1"/>
        <v>0</v>
      </c>
      <c r="E1949">
        <f t="shared" si="2"/>
        <v>0</v>
      </c>
      <c r="F1949" s="3">
        <f t="shared" si="3"/>
        <v>0</v>
      </c>
      <c r="G1949" s="3">
        <f t="shared" si="4"/>
        <v>0</v>
      </c>
    </row>
    <row r="1950" ht="13.8" spans="1:7">
      <c r="A1950" s="1" t="s">
        <v>3</v>
      </c>
      <c r="B1950" s="2" t="s">
        <v>610</v>
      </c>
      <c r="C1950" t="e">
        <f t="shared" si="0"/>
        <v>#VALUE!</v>
      </c>
      <c r="D1950" t="e">
        <f t="shared" si="1"/>
        <v>#VALUE!</v>
      </c>
      <c r="E1950" t="e">
        <f t="shared" si="2"/>
        <v>#VALUE!</v>
      </c>
      <c r="F1950" s="3" t="e">
        <f t="shared" si="3"/>
        <v>#VALUE!</v>
      </c>
      <c r="G1950" s="3" t="e">
        <f t="shared" si="4"/>
        <v>#VALUE!</v>
      </c>
    </row>
    <row r="1951" ht="13.8" spans="1:7">
      <c r="A1951" s="1" t="s">
        <v>6</v>
      </c>
      <c r="B1951" s="2"/>
      <c r="C1951">
        <f t="shared" si="0"/>
        <v>0</v>
      </c>
      <c r="D1951">
        <f t="shared" si="1"/>
        <v>0</v>
      </c>
      <c r="E1951">
        <f t="shared" si="2"/>
        <v>0</v>
      </c>
      <c r="F1951" s="3">
        <f t="shared" si="3"/>
        <v>0</v>
      </c>
      <c r="G1951" s="3">
        <f t="shared" si="4"/>
        <v>0</v>
      </c>
    </row>
    <row r="1952" ht="39.6" spans="1:7">
      <c r="A1952" s="1" t="s">
        <v>3</v>
      </c>
      <c r="B1952" s="2" t="s">
        <v>55</v>
      </c>
      <c r="C1952" t="e">
        <f t="shared" si="0"/>
        <v>#VALUE!</v>
      </c>
      <c r="D1952" t="e">
        <f t="shared" si="1"/>
        <v>#VALUE!</v>
      </c>
      <c r="E1952" t="e">
        <f t="shared" si="2"/>
        <v>#VALUE!</v>
      </c>
      <c r="F1952" s="3">
        <f t="shared" si="3"/>
        <v>11</v>
      </c>
      <c r="G1952" s="3" t="e">
        <f t="shared" si="4"/>
        <v>#VALUE!</v>
      </c>
    </row>
    <row r="1953" ht="13.8" spans="1:7">
      <c r="A1953" s="1" t="s">
        <v>6</v>
      </c>
      <c r="B1953" s="2"/>
      <c r="C1953">
        <f t="shared" si="0"/>
        <v>0</v>
      </c>
      <c r="D1953">
        <f t="shared" si="1"/>
        <v>0</v>
      </c>
      <c r="E1953">
        <f t="shared" si="2"/>
        <v>0</v>
      </c>
      <c r="F1953" s="3">
        <f t="shared" si="3"/>
        <v>0</v>
      </c>
      <c r="G1953" s="3">
        <f t="shared" si="4"/>
        <v>0</v>
      </c>
    </row>
    <row r="1954" ht="26.4" spans="1:7">
      <c r="A1954" s="1" t="s">
        <v>3</v>
      </c>
      <c r="B1954" s="2" t="s">
        <v>195</v>
      </c>
      <c r="C1954" t="e">
        <f t="shared" si="0"/>
        <v>#VALUE!</v>
      </c>
      <c r="D1954" t="e">
        <f t="shared" si="1"/>
        <v>#VALUE!</v>
      </c>
      <c r="E1954" t="e">
        <f t="shared" si="2"/>
        <v>#VALUE!</v>
      </c>
      <c r="F1954" s="3">
        <f t="shared" si="3"/>
        <v>1</v>
      </c>
      <c r="G1954" s="3" t="e">
        <f t="shared" si="4"/>
        <v>#VALUE!</v>
      </c>
    </row>
    <row r="1955" ht="13.8" spans="1:7">
      <c r="A1955" s="1" t="s">
        <v>6</v>
      </c>
      <c r="B1955" s="2"/>
      <c r="C1955">
        <f t="shared" si="0"/>
        <v>0</v>
      </c>
      <c r="D1955">
        <f t="shared" si="1"/>
        <v>0</v>
      </c>
      <c r="E1955">
        <f t="shared" si="2"/>
        <v>0</v>
      </c>
      <c r="F1955" s="3">
        <f t="shared" si="3"/>
        <v>0</v>
      </c>
      <c r="G1955" s="3">
        <f t="shared" si="4"/>
        <v>0</v>
      </c>
    </row>
    <row r="1956" ht="52.8" spans="1:7">
      <c r="A1956" s="1" t="s">
        <v>3</v>
      </c>
      <c r="B1956" s="2" t="s">
        <v>592</v>
      </c>
      <c r="C1956" t="e">
        <f t="shared" si="0"/>
        <v>#VALUE!</v>
      </c>
      <c r="D1956" t="e">
        <f t="shared" si="1"/>
        <v>#VALUE!</v>
      </c>
      <c r="E1956" t="e">
        <f t="shared" si="2"/>
        <v>#VALUE!</v>
      </c>
      <c r="F1956" s="3" t="e">
        <f t="shared" si="3"/>
        <v>#VALUE!</v>
      </c>
      <c r="G1956" s="3" t="e">
        <f t="shared" si="4"/>
        <v>#VALUE!</v>
      </c>
    </row>
    <row r="1957" ht="13.8" spans="1:7">
      <c r="A1957" s="1" t="s">
        <v>6</v>
      </c>
      <c r="B1957" s="2"/>
      <c r="C1957">
        <f t="shared" si="0"/>
        <v>0</v>
      </c>
      <c r="D1957">
        <f t="shared" si="1"/>
        <v>0</v>
      </c>
      <c r="E1957">
        <f t="shared" si="2"/>
        <v>0</v>
      </c>
      <c r="F1957" s="3">
        <f t="shared" si="3"/>
        <v>0</v>
      </c>
      <c r="G1957" s="3">
        <f t="shared" si="4"/>
        <v>0</v>
      </c>
    </row>
    <row r="1958" ht="39.6" spans="1:7">
      <c r="A1958" s="1" t="s">
        <v>3</v>
      </c>
      <c r="B1958" s="2" t="s">
        <v>55</v>
      </c>
      <c r="C1958" t="e">
        <f t="shared" si="0"/>
        <v>#VALUE!</v>
      </c>
      <c r="D1958" t="e">
        <f t="shared" si="1"/>
        <v>#VALUE!</v>
      </c>
      <c r="E1958" t="e">
        <f t="shared" si="2"/>
        <v>#VALUE!</v>
      </c>
      <c r="F1958" s="3">
        <f t="shared" si="3"/>
        <v>11</v>
      </c>
      <c r="G1958" s="3" t="e">
        <f t="shared" si="4"/>
        <v>#VALUE!</v>
      </c>
    </row>
    <row r="1959" ht="13.8" spans="1:7">
      <c r="A1959" s="1" t="s">
        <v>6</v>
      </c>
      <c r="B1959" s="2"/>
      <c r="C1959">
        <f t="shared" si="0"/>
        <v>0</v>
      </c>
      <c r="D1959">
        <f t="shared" si="1"/>
        <v>0</v>
      </c>
      <c r="E1959">
        <f t="shared" si="2"/>
        <v>0</v>
      </c>
      <c r="F1959" s="3">
        <f t="shared" si="3"/>
        <v>0</v>
      </c>
      <c r="G1959" s="3">
        <f t="shared" si="4"/>
        <v>0</v>
      </c>
    </row>
    <row r="1960" ht="39.6" spans="1:7">
      <c r="A1960" s="1" t="s">
        <v>3</v>
      </c>
      <c r="B1960" s="2" t="s">
        <v>55</v>
      </c>
      <c r="C1960" t="e">
        <f t="shared" si="0"/>
        <v>#VALUE!</v>
      </c>
      <c r="D1960" t="e">
        <f t="shared" si="1"/>
        <v>#VALUE!</v>
      </c>
      <c r="E1960" t="e">
        <f t="shared" si="2"/>
        <v>#VALUE!</v>
      </c>
      <c r="F1960" s="3">
        <f t="shared" si="3"/>
        <v>11</v>
      </c>
      <c r="G1960" s="3" t="e">
        <f t="shared" si="4"/>
        <v>#VALUE!</v>
      </c>
    </row>
    <row r="1961" ht="13.8" spans="1:7">
      <c r="A1961" s="1" t="s">
        <v>6</v>
      </c>
      <c r="B1961" s="2"/>
      <c r="C1961">
        <f t="shared" si="0"/>
        <v>0</v>
      </c>
      <c r="D1961">
        <f t="shared" si="1"/>
        <v>0</v>
      </c>
      <c r="E1961">
        <f t="shared" si="2"/>
        <v>0</v>
      </c>
      <c r="F1961" s="3">
        <f t="shared" si="3"/>
        <v>0</v>
      </c>
      <c r="G1961" s="3">
        <f t="shared" si="4"/>
        <v>0</v>
      </c>
    </row>
    <row r="1962" ht="52.8" spans="1:7">
      <c r="A1962" s="1" t="s">
        <v>3</v>
      </c>
      <c r="B1962" s="2" t="s">
        <v>575</v>
      </c>
      <c r="C1962" t="e">
        <f t="shared" si="0"/>
        <v>#VALUE!</v>
      </c>
      <c r="D1962" t="e">
        <f t="shared" si="1"/>
        <v>#VALUE!</v>
      </c>
      <c r="E1962" t="e">
        <f t="shared" si="2"/>
        <v>#VALUE!</v>
      </c>
      <c r="F1962" s="3" t="e">
        <f t="shared" si="3"/>
        <v>#VALUE!</v>
      </c>
      <c r="G1962" s="3" t="e">
        <f t="shared" si="4"/>
        <v>#VALUE!</v>
      </c>
    </row>
    <row r="1963" ht="13.8" spans="1:7">
      <c r="A1963" s="1" t="s">
        <v>6</v>
      </c>
      <c r="B1963" s="2"/>
      <c r="C1963">
        <f t="shared" si="0"/>
        <v>0</v>
      </c>
      <c r="D1963">
        <f t="shared" si="1"/>
        <v>0</v>
      </c>
      <c r="E1963">
        <f t="shared" si="2"/>
        <v>0</v>
      </c>
      <c r="F1963" s="3">
        <f t="shared" si="3"/>
        <v>0</v>
      </c>
      <c r="G1963" s="3">
        <f t="shared" si="4"/>
        <v>0</v>
      </c>
    </row>
    <row r="1964" ht="52.8" spans="1:7">
      <c r="A1964" s="1" t="s">
        <v>3</v>
      </c>
      <c r="B1964" s="2" t="s">
        <v>575</v>
      </c>
      <c r="C1964" t="e">
        <f t="shared" si="0"/>
        <v>#VALUE!</v>
      </c>
      <c r="D1964" t="e">
        <f t="shared" si="1"/>
        <v>#VALUE!</v>
      </c>
      <c r="E1964" t="e">
        <f t="shared" si="2"/>
        <v>#VALUE!</v>
      </c>
      <c r="F1964" s="3" t="e">
        <f t="shared" si="3"/>
        <v>#VALUE!</v>
      </c>
      <c r="G1964" s="3" t="e">
        <f t="shared" si="4"/>
        <v>#VALUE!</v>
      </c>
    </row>
    <row r="1965" ht="13.8" spans="1:7">
      <c r="A1965" s="1" t="s">
        <v>6</v>
      </c>
      <c r="B1965" s="2"/>
      <c r="C1965">
        <f t="shared" si="0"/>
        <v>0</v>
      </c>
      <c r="D1965">
        <f t="shared" si="1"/>
        <v>0</v>
      </c>
      <c r="E1965">
        <f t="shared" si="2"/>
        <v>0</v>
      </c>
      <c r="F1965" s="3">
        <f t="shared" si="3"/>
        <v>0</v>
      </c>
      <c r="G1965" s="3">
        <f t="shared" si="4"/>
        <v>0</v>
      </c>
    </row>
    <row r="1966" ht="13.8" spans="1:7">
      <c r="A1966" s="1" t="s">
        <v>6</v>
      </c>
      <c r="B1966" s="2"/>
      <c r="C1966">
        <f t="shared" si="0"/>
        <v>0</v>
      </c>
      <c r="D1966">
        <f t="shared" si="1"/>
        <v>0</v>
      </c>
      <c r="E1966">
        <f t="shared" si="2"/>
        <v>0</v>
      </c>
      <c r="F1966" s="3">
        <f t="shared" si="3"/>
        <v>0</v>
      </c>
      <c r="G1966" s="3">
        <f t="shared" si="4"/>
        <v>0</v>
      </c>
    </row>
    <row r="1967" ht="39.6" spans="1:7">
      <c r="A1967" s="1" t="s">
        <v>3</v>
      </c>
      <c r="B1967" s="2" t="s">
        <v>55</v>
      </c>
      <c r="C1967" t="e">
        <f t="shared" si="0"/>
        <v>#VALUE!</v>
      </c>
      <c r="D1967" t="e">
        <f t="shared" si="1"/>
        <v>#VALUE!</v>
      </c>
      <c r="E1967" t="e">
        <f t="shared" si="2"/>
        <v>#VALUE!</v>
      </c>
      <c r="F1967" s="3">
        <f t="shared" si="3"/>
        <v>11</v>
      </c>
      <c r="G1967" s="3" t="e">
        <f t="shared" si="4"/>
        <v>#VALUE!</v>
      </c>
    </row>
    <row r="1968" ht="13.8" spans="1:7">
      <c r="A1968" s="1" t="s">
        <v>6</v>
      </c>
      <c r="B1968" s="2"/>
      <c r="C1968">
        <f t="shared" si="0"/>
        <v>0</v>
      </c>
      <c r="D1968">
        <f t="shared" si="1"/>
        <v>0</v>
      </c>
      <c r="E1968">
        <f t="shared" si="2"/>
        <v>0</v>
      </c>
      <c r="F1968" s="3">
        <f t="shared" si="3"/>
        <v>0</v>
      </c>
      <c r="G1968" s="3">
        <f t="shared" si="4"/>
        <v>0</v>
      </c>
    </row>
    <row r="1969" ht="39.6" spans="1:7">
      <c r="A1969" s="1" t="s">
        <v>3</v>
      </c>
      <c r="B1969" s="2" t="s">
        <v>55</v>
      </c>
      <c r="C1969" t="e">
        <f t="shared" si="0"/>
        <v>#VALUE!</v>
      </c>
      <c r="D1969" t="e">
        <f t="shared" si="1"/>
        <v>#VALUE!</v>
      </c>
      <c r="E1969" t="e">
        <f t="shared" si="2"/>
        <v>#VALUE!</v>
      </c>
      <c r="F1969" s="3">
        <f t="shared" si="3"/>
        <v>11</v>
      </c>
      <c r="G1969" s="3" t="e">
        <f t="shared" si="4"/>
        <v>#VALUE!</v>
      </c>
    </row>
    <row r="1970" ht="13.8" spans="1:7">
      <c r="A1970" s="1" t="s">
        <v>6</v>
      </c>
      <c r="B1970" s="2"/>
      <c r="C1970">
        <f t="shared" si="0"/>
        <v>0</v>
      </c>
      <c r="D1970">
        <f t="shared" si="1"/>
        <v>0</v>
      </c>
      <c r="E1970">
        <f t="shared" si="2"/>
        <v>0</v>
      </c>
      <c r="F1970" s="3">
        <f t="shared" si="3"/>
        <v>0</v>
      </c>
      <c r="G1970" s="3">
        <f t="shared" si="4"/>
        <v>0</v>
      </c>
    </row>
    <row r="1971" ht="39.6" spans="1:7">
      <c r="A1971" s="1" t="s">
        <v>3</v>
      </c>
      <c r="B1971" s="2" t="s">
        <v>55</v>
      </c>
      <c r="C1971" t="e">
        <f t="shared" si="0"/>
        <v>#VALUE!</v>
      </c>
      <c r="D1971" t="e">
        <f t="shared" si="1"/>
        <v>#VALUE!</v>
      </c>
      <c r="E1971" t="e">
        <f t="shared" si="2"/>
        <v>#VALUE!</v>
      </c>
      <c r="F1971" s="3">
        <f t="shared" si="3"/>
        <v>11</v>
      </c>
      <c r="G1971" s="3" t="e">
        <f t="shared" si="4"/>
        <v>#VALUE!</v>
      </c>
    </row>
    <row r="1972" ht="13.8" spans="1:7">
      <c r="A1972" s="1" t="s">
        <v>6</v>
      </c>
      <c r="B1972" s="2"/>
      <c r="C1972">
        <f t="shared" si="0"/>
        <v>0</v>
      </c>
      <c r="D1972">
        <f t="shared" si="1"/>
        <v>0</v>
      </c>
      <c r="E1972">
        <f t="shared" si="2"/>
        <v>0</v>
      </c>
      <c r="F1972" s="3">
        <f t="shared" si="3"/>
        <v>0</v>
      </c>
      <c r="G1972" s="3">
        <f t="shared" si="4"/>
        <v>0</v>
      </c>
    </row>
    <row r="1973" ht="39.6" spans="1:7">
      <c r="A1973" s="1" t="s">
        <v>3</v>
      </c>
      <c r="B1973" s="2" t="s">
        <v>55</v>
      </c>
      <c r="C1973" t="e">
        <f t="shared" si="0"/>
        <v>#VALUE!</v>
      </c>
      <c r="D1973" t="e">
        <f t="shared" si="1"/>
        <v>#VALUE!</v>
      </c>
      <c r="E1973" t="e">
        <f t="shared" si="2"/>
        <v>#VALUE!</v>
      </c>
      <c r="F1973" s="3">
        <f t="shared" si="3"/>
        <v>11</v>
      </c>
      <c r="G1973" s="3" t="e">
        <f t="shared" si="4"/>
        <v>#VALUE!</v>
      </c>
    </row>
    <row r="1974" ht="13.8" spans="1:7">
      <c r="A1974" s="1" t="s">
        <v>6</v>
      </c>
      <c r="B1974" s="2"/>
      <c r="C1974">
        <f t="shared" si="0"/>
        <v>0</v>
      </c>
      <c r="D1974">
        <f t="shared" si="1"/>
        <v>0</v>
      </c>
      <c r="E1974">
        <f t="shared" si="2"/>
        <v>0</v>
      </c>
      <c r="F1974" s="3">
        <f t="shared" si="3"/>
        <v>0</v>
      </c>
      <c r="G1974" s="3">
        <f t="shared" si="4"/>
        <v>0</v>
      </c>
    </row>
    <row r="1975" ht="39.6" spans="1:7">
      <c r="A1975" s="1" t="s">
        <v>3</v>
      </c>
      <c r="B1975" s="2" t="s">
        <v>55</v>
      </c>
      <c r="C1975" t="e">
        <f t="shared" si="0"/>
        <v>#VALUE!</v>
      </c>
      <c r="D1975" t="e">
        <f t="shared" si="1"/>
        <v>#VALUE!</v>
      </c>
      <c r="E1975" t="e">
        <f t="shared" si="2"/>
        <v>#VALUE!</v>
      </c>
      <c r="F1975" s="3">
        <f t="shared" si="3"/>
        <v>11</v>
      </c>
      <c r="G1975" s="3" t="e">
        <f t="shared" si="4"/>
        <v>#VALUE!</v>
      </c>
    </row>
    <row r="1976" ht="13.8" spans="1:7">
      <c r="A1976" s="1" t="s">
        <v>6</v>
      </c>
      <c r="B1976" s="2"/>
      <c r="C1976">
        <f t="shared" si="0"/>
        <v>0</v>
      </c>
      <c r="D1976">
        <f t="shared" si="1"/>
        <v>0</v>
      </c>
      <c r="E1976">
        <f t="shared" si="2"/>
        <v>0</v>
      </c>
      <c r="F1976" s="3">
        <f t="shared" si="3"/>
        <v>0</v>
      </c>
      <c r="G1976" s="3">
        <f t="shared" si="4"/>
        <v>0</v>
      </c>
    </row>
    <row r="1977" ht="39.6" spans="1:7">
      <c r="A1977" s="1" t="s">
        <v>3</v>
      </c>
      <c r="B1977" s="2" t="s">
        <v>55</v>
      </c>
      <c r="C1977" t="e">
        <f t="shared" si="0"/>
        <v>#VALUE!</v>
      </c>
      <c r="D1977" t="e">
        <f t="shared" si="1"/>
        <v>#VALUE!</v>
      </c>
      <c r="E1977" t="e">
        <f t="shared" si="2"/>
        <v>#VALUE!</v>
      </c>
      <c r="F1977" s="3">
        <f t="shared" si="3"/>
        <v>11</v>
      </c>
      <c r="G1977" s="3" t="e">
        <f t="shared" si="4"/>
        <v>#VALUE!</v>
      </c>
    </row>
    <row r="1978" ht="13.8" spans="1:7">
      <c r="A1978" s="1" t="s">
        <v>6</v>
      </c>
      <c r="B1978" s="2"/>
      <c r="C1978">
        <f t="shared" si="0"/>
        <v>0</v>
      </c>
      <c r="D1978">
        <f t="shared" si="1"/>
        <v>0</v>
      </c>
      <c r="E1978">
        <f t="shared" si="2"/>
        <v>0</v>
      </c>
      <c r="F1978" s="3">
        <f t="shared" si="3"/>
        <v>0</v>
      </c>
      <c r="G1978" s="3">
        <f t="shared" si="4"/>
        <v>0</v>
      </c>
    </row>
    <row r="1979" ht="39.6" spans="1:7">
      <c r="A1979" s="1" t="s">
        <v>3</v>
      </c>
      <c r="B1979" s="2" t="s">
        <v>55</v>
      </c>
      <c r="C1979" t="e">
        <f t="shared" si="0"/>
        <v>#VALUE!</v>
      </c>
      <c r="D1979" t="e">
        <f t="shared" si="1"/>
        <v>#VALUE!</v>
      </c>
      <c r="E1979" t="e">
        <f t="shared" si="2"/>
        <v>#VALUE!</v>
      </c>
      <c r="F1979" s="3">
        <f t="shared" si="3"/>
        <v>11</v>
      </c>
      <c r="G1979" s="3" t="e">
        <f t="shared" si="4"/>
        <v>#VALUE!</v>
      </c>
    </row>
    <row r="1980" ht="13.8" spans="1:7">
      <c r="A1980" s="1" t="s">
        <v>6</v>
      </c>
      <c r="B1980" s="2"/>
      <c r="C1980">
        <f t="shared" si="0"/>
        <v>0</v>
      </c>
      <c r="D1980">
        <f t="shared" si="1"/>
        <v>0</v>
      </c>
      <c r="E1980">
        <f t="shared" si="2"/>
        <v>0</v>
      </c>
      <c r="F1980" s="3">
        <f t="shared" si="3"/>
        <v>0</v>
      </c>
      <c r="G1980" s="3">
        <f t="shared" si="4"/>
        <v>0</v>
      </c>
    </row>
    <row r="1981" ht="39.6" spans="1:7">
      <c r="A1981" s="1" t="s">
        <v>3</v>
      </c>
      <c r="B1981" s="2" t="s">
        <v>55</v>
      </c>
      <c r="C1981" t="e">
        <f t="shared" si="0"/>
        <v>#VALUE!</v>
      </c>
      <c r="D1981" t="e">
        <f t="shared" si="1"/>
        <v>#VALUE!</v>
      </c>
      <c r="E1981" t="e">
        <f t="shared" si="2"/>
        <v>#VALUE!</v>
      </c>
      <c r="F1981" s="3">
        <f t="shared" si="3"/>
        <v>11</v>
      </c>
      <c r="G1981" s="3" t="e">
        <f t="shared" si="4"/>
        <v>#VALUE!</v>
      </c>
    </row>
    <row r="1982" ht="13.8" spans="1:7">
      <c r="A1982" s="1" t="s">
        <v>6</v>
      </c>
      <c r="B1982" s="2"/>
      <c r="C1982">
        <f t="shared" si="0"/>
        <v>0</v>
      </c>
      <c r="D1982">
        <f t="shared" si="1"/>
        <v>0</v>
      </c>
      <c r="E1982">
        <f t="shared" si="2"/>
        <v>0</v>
      </c>
      <c r="F1982" s="3">
        <f t="shared" si="3"/>
        <v>0</v>
      </c>
      <c r="G1982" s="3">
        <f t="shared" si="4"/>
        <v>0</v>
      </c>
    </row>
    <row r="1983" ht="39.6" spans="1:7">
      <c r="A1983" s="1" t="s">
        <v>3</v>
      </c>
      <c r="B1983" s="2" t="s">
        <v>55</v>
      </c>
      <c r="C1983" t="e">
        <f t="shared" si="0"/>
        <v>#VALUE!</v>
      </c>
      <c r="D1983" t="e">
        <f t="shared" si="1"/>
        <v>#VALUE!</v>
      </c>
      <c r="E1983" t="e">
        <f t="shared" si="2"/>
        <v>#VALUE!</v>
      </c>
      <c r="F1983" s="3">
        <f t="shared" si="3"/>
        <v>11</v>
      </c>
      <c r="G1983" s="3" t="e">
        <f t="shared" si="4"/>
        <v>#VALUE!</v>
      </c>
    </row>
    <row r="1984" ht="13.8" spans="1:7">
      <c r="A1984" s="1" t="s">
        <v>6</v>
      </c>
      <c r="B1984" s="2"/>
      <c r="C1984">
        <f t="shared" si="0"/>
        <v>0</v>
      </c>
      <c r="D1984">
        <f t="shared" si="1"/>
        <v>0</v>
      </c>
      <c r="E1984">
        <f t="shared" si="2"/>
        <v>0</v>
      </c>
      <c r="F1984" s="3">
        <f t="shared" si="3"/>
        <v>0</v>
      </c>
      <c r="G1984" s="3">
        <f t="shared" si="4"/>
        <v>0</v>
      </c>
    </row>
    <row r="1985" ht="39.6" spans="1:7">
      <c r="A1985" s="1" t="s">
        <v>3</v>
      </c>
      <c r="B1985" s="2" t="s">
        <v>55</v>
      </c>
      <c r="C1985" t="e">
        <f t="shared" si="0"/>
        <v>#VALUE!</v>
      </c>
      <c r="D1985" t="e">
        <f t="shared" si="1"/>
        <v>#VALUE!</v>
      </c>
      <c r="E1985" t="e">
        <f t="shared" si="2"/>
        <v>#VALUE!</v>
      </c>
      <c r="F1985" s="3">
        <f t="shared" si="3"/>
        <v>11</v>
      </c>
      <c r="G1985" s="3" t="e">
        <f t="shared" si="4"/>
        <v>#VALUE!</v>
      </c>
    </row>
    <row r="1986" ht="13.8" spans="1:7">
      <c r="A1986" s="1" t="s">
        <v>6</v>
      </c>
      <c r="B1986" s="2"/>
      <c r="C1986">
        <f t="shared" si="0"/>
        <v>0</v>
      </c>
      <c r="D1986">
        <f t="shared" si="1"/>
        <v>0</v>
      </c>
      <c r="E1986">
        <f t="shared" si="2"/>
        <v>0</v>
      </c>
      <c r="F1986" s="3">
        <f t="shared" si="3"/>
        <v>0</v>
      </c>
      <c r="G1986" s="3">
        <f t="shared" si="4"/>
        <v>0</v>
      </c>
    </row>
    <row r="1987" ht="39.6" spans="1:7">
      <c r="A1987" s="1" t="s">
        <v>3</v>
      </c>
      <c r="B1987" s="2" t="s">
        <v>55</v>
      </c>
      <c r="C1987" t="e">
        <f t="shared" si="0"/>
        <v>#VALUE!</v>
      </c>
      <c r="D1987" t="e">
        <f t="shared" si="1"/>
        <v>#VALUE!</v>
      </c>
      <c r="E1987" t="e">
        <f t="shared" si="2"/>
        <v>#VALUE!</v>
      </c>
      <c r="F1987" s="3">
        <f t="shared" si="3"/>
        <v>11</v>
      </c>
      <c r="G1987" s="3" t="e">
        <f t="shared" si="4"/>
        <v>#VALUE!</v>
      </c>
    </row>
    <row r="1988" ht="13.8" spans="1:7">
      <c r="A1988" s="1" t="s">
        <v>6</v>
      </c>
      <c r="B1988" s="2"/>
      <c r="C1988">
        <f t="shared" si="0"/>
        <v>0</v>
      </c>
      <c r="D1988">
        <f t="shared" si="1"/>
        <v>0</v>
      </c>
      <c r="E1988">
        <f t="shared" si="2"/>
        <v>0</v>
      </c>
      <c r="F1988" s="3">
        <f t="shared" si="3"/>
        <v>0</v>
      </c>
      <c r="G1988" s="3">
        <f t="shared" si="4"/>
        <v>0</v>
      </c>
    </row>
    <row r="1989" ht="39.6" spans="1:7">
      <c r="A1989" s="1" t="s">
        <v>3</v>
      </c>
      <c r="B1989" s="2" t="s">
        <v>55</v>
      </c>
      <c r="C1989" t="e">
        <f t="shared" si="0"/>
        <v>#VALUE!</v>
      </c>
      <c r="D1989" t="e">
        <f t="shared" si="1"/>
        <v>#VALUE!</v>
      </c>
      <c r="E1989" t="e">
        <f t="shared" si="2"/>
        <v>#VALUE!</v>
      </c>
      <c r="F1989" s="3">
        <f t="shared" si="3"/>
        <v>11</v>
      </c>
      <c r="G1989" s="3" t="e">
        <f t="shared" si="4"/>
        <v>#VALUE!</v>
      </c>
    </row>
    <row r="1990" ht="13.8" spans="1:7">
      <c r="A1990" s="1" t="s">
        <v>6</v>
      </c>
      <c r="B1990" s="2"/>
      <c r="C1990">
        <f t="shared" si="0"/>
        <v>0</v>
      </c>
      <c r="D1990">
        <f t="shared" si="1"/>
        <v>0</v>
      </c>
      <c r="E1990">
        <f t="shared" si="2"/>
        <v>0</v>
      </c>
      <c r="F1990" s="3">
        <f t="shared" si="3"/>
        <v>0</v>
      </c>
      <c r="G1990" s="3">
        <f t="shared" si="4"/>
        <v>0</v>
      </c>
    </row>
    <row r="1991" ht="39.6" spans="1:7">
      <c r="A1991" s="1" t="s">
        <v>3</v>
      </c>
      <c r="B1991" s="2" t="s">
        <v>55</v>
      </c>
      <c r="C1991" t="e">
        <f t="shared" si="0"/>
        <v>#VALUE!</v>
      </c>
      <c r="D1991" t="e">
        <f t="shared" si="1"/>
        <v>#VALUE!</v>
      </c>
      <c r="E1991" t="e">
        <f t="shared" si="2"/>
        <v>#VALUE!</v>
      </c>
      <c r="F1991" s="3">
        <f t="shared" si="3"/>
        <v>11</v>
      </c>
      <c r="G1991" s="3" t="e">
        <f t="shared" si="4"/>
        <v>#VALUE!</v>
      </c>
    </row>
    <row r="1992" ht="13.8" spans="1:7">
      <c r="A1992" s="1" t="s">
        <v>6</v>
      </c>
      <c r="B1992" s="2"/>
      <c r="C1992">
        <f t="shared" si="0"/>
        <v>0</v>
      </c>
      <c r="D1992">
        <f t="shared" si="1"/>
        <v>0</v>
      </c>
      <c r="E1992">
        <f t="shared" si="2"/>
        <v>0</v>
      </c>
      <c r="F1992" s="3">
        <f t="shared" si="3"/>
        <v>0</v>
      </c>
      <c r="G1992" s="3">
        <f t="shared" si="4"/>
        <v>0</v>
      </c>
    </row>
    <row r="1993" ht="39.6" spans="1:7">
      <c r="A1993" s="1" t="s">
        <v>3</v>
      </c>
      <c r="B1993" s="2" t="s">
        <v>55</v>
      </c>
      <c r="C1993" t="e">
        <f t="shared" si="0"/>
        <v>#VALUE!</v>
      </c>
      <c r="D1993" t="e">
        <f t="shared" si="1"/>
        <v>#VALUE!</v>
      </c>
      <c r="E1993" t="e">
        <f t="shared" si="2"/>
        <v>#VALUE!</v>
      </c>
      <c r="F1993" s="3">
        <f t="shared" si="3"/>
        <v>11</v>
      </c>
      <c r="G1993" s="3" t="e">
        <f t="shared" si="4"/>
        <v>#VALUE!</v>
      </c>
    </row>
    <row r="1994" ht="13.8" spans="1:7">
      <c r="A1994" s="1" t="s">
        <v>6</v>
      </c>
      <c r="B1994" s="2"/>
      <c r="C1994">
        <f t="shared" si="0"/>
        <v>0</v>
      </c>
      <c r="D1994">
        <f t="shared" si="1"/>
        <v>0</v>
      </c>
      <c r="E1994">
        <f t="shared" si="2"/>
        <v>0</v>
      </c>
      <c r="F1994" s="3">
        <f t="shared" si="3"/>
        <v>0</v>
      </c>
      <c r="G1994" s="3">
        <f t="shared" si="4"/>
        <v>0</v>
      </c>
    </row>
    <row r="1995" ht="39.6" spans="1:7">
      <c r="A1995" s="1" t="s">
        <v>3</v>
      </c>
      <c r="B1995" s="2" t="s">
        <v>55</v>
      </c>
      <c r="C1995" t="e">
        <f t="shared" si="0"/>
        <v>#VALUE!</v>
      </c>
      <c r="D1995" t="e">
        <f t="shared" si="1"/>
        <v>#VALUE!</v>
      </c>
      <c r="E1995" t="e">
        <f t="shared" si="2"/>
        <v>#VALUE!</v>
      </c>
      <c r="F1995" s="3">
        <f t="shared" si="3"/>
        <v>11</v>
      </c>
      <c r="G1995" s="3" t="e">
        <f t="shared" si="4"/>
        <v>#VALUE!</v>
      </c>
    </row>
    <row r="1996" ht="13.8" spans="1:7">
      <c r="A1996" s="1" t="s">
        <v>6</v>
      </c>
      <c r="B1996" s="2"/>
      <c r="C1996">
        <f t="shared" si="0"/>
        <v>0</v>
      </c>
      <c r="D1996">
        <f t="shared" si="1"/>
        <v>0</v>
      </c>
      <c r="E1996">
        <f t="shared" si="2"/>
        <v>0</v>
      </c>
      <c r="F1996" s="3">
        <f t="shared" si="3"/>
        <v>0</v>
      </c>
      <c r="G1996" s="3">
        <f t="shared" si="4"/>
        <v>0</v>
      </c>
    </row>
    <row r="1997" ht="39.6" spans="1:7">
      <c r="A1997" s="1" t="s">
        <v>3</v>
      </c>
      <c r="B1997" s="2" t="s">
        <v>55</v>
      </c>
      <c r="C1997" t="e">
        <f t="shared" si="0"/>
        <v>#VALUE!</v>
      </c>
      <c r="D1997" t="e">
        <f t="shared" si="1"/>
        <v>#VALUE!</v>
      </c>
      <c r="E1997" t="e">
        <f t="shared" si="2"/>
        <v>#VALUE!</v>
      </c>
      <c r="F1997" s="3">
        <f t="shared" si="3"/>
        <v>11</v>
      </c>
      <c r="G1997" s="3" t="e">
        <f t="shared" si="4"/>
        <v>#VALUE!</v>
      </c>
    </row>
    <row r="1998" ht="13.8" spans="1:7">
      <c r="A1998" s="1" t="s">
        <v>6</v>
      </c>
      <c r="B1998" s="2"/>
      <c r="C1998">
        <f t="shared" si="0"/>
        <v>0</v>
      </c>
      <c r="D1998">
        <f t="shared" si="1"/>
        <v>0</v>
      </c>
      <c r="E1998">
        <f t="shared" si="2"/>
        <v>0</v>
      </c>
      <c r="F1998" s="3">
        <f t="shared" si="3"/>
        <v>0</v>
      </c>
      <c r="G1998" s="3">
        <f t="shared" si="4"/>
        <v>0</v>
      </c>
    </row>
    <row r="1999" ht="39.6" spans="1:7">
      <c r="A1999" s="1" t="s">
        <v>3</v>
      </c>
      <c r="B1999" s="2" t="s">
        <v>55</v>
      </c>
      <c r="C1999" t="e">
        <f t="shared" si="0"/>
        <v>#VALUE!</v>
      </c>
      <c r="D1999" t="e">
        <f t="shared" si="1"/>
        <v>#VALUE!</v>
      </c>
      <c r="E1999" t="e">
        <f t="shared" si="2"/>
        <v>#VALUE!</v>
      </c>
      <c r="F1999" s="3">
        <f t="shared" si="3"/>
        <v>11</v>
      </c>
      <c r="G1999" s="3" t="e">
        <f t="shared" si="4"/>
        <v>#VALUE!</v>
      </c>
    </row>
    <row r="2000" ht="13.8" spans="1:7">
      <c r="A2000" s="1" t="s">
        <v>6</v>
      </c>
      <c r="B2000" s="2"/>
      <c r="C2000">
        <f t="shared" si="0"/>
        <v>0</v>
      </c>
      <c r="D2000">
        <f t="shared" si="1"/>
        <v>0</v>
      </c>
      <c r="E2000">
        <f t="shared" si="2"/>
        <v>0</v>
      </c>
      <c r="F2000" s="3">
        <f t="shared" si="3"/>
        <v>0</v>
      </c>
      <c r="G2000" s="3">
        <f t="shared" si="4"/>
        <v>0</v>
      </c>
    </row>
    <row r="2001" ht="26.4" spans="1:7">
      <c r="A2001" s="1" t="s">
        <v>3</v>
      </c>
      <c r="B2001" s="2" t="s">
        <v>593</v>
      </c>
      <c r="C2001" t="e">
        <f t="shared" si="0"/>
        <v>#VALUE!</v>
      </c>
      <c r="D2001" t="e">
        <f t="shared" si="1"/>
        <v>#VALUE!</v>
      </c>
      <c r="E2001" t="e">
        <f t="shared" si="2"/>
        <v>#VALUE!</v>
      </c>
      <c r="F2001" s="3" t="e">
        <f t="shared" si="3"/>
        <v>#VALUE!</v>
      </c>
      <c r="G2001" s="3" t="e">
        <f t="shared" si="4"/>
        <v>#VALUE!</v>
      </c>
    </row>
    <row r="2002" ht="13.8" spans="1:7">
      <c r="A2002" s="1" t="s">
        <v>6</v>
      </c>
      <c r="B2002" s="2"/>
      <c r="C2002">
        <f t="shared" si="0"/>
        <v>0</v>
      </c>
      <c r="D2002">
        <f t="shared" si="1"/>
        <v>0</v>
      </c>
      <c r="E2002">
        <f t="shared" si="2"/>
        <v>0</v>
      </c>
      <c r="F2002" s="3">
        <f t="shared" si="3"/>
        <v>0</v>
      </c>
      <c r="G2002" s="3">
        <f t="shared" si="4"/>
        <v>0</v>
      </c>
    </row>
    <row r="2003" ht="39.6" spans="1:7">
      <c r="A2003" s="1" t="s">
        <v>3</v>
      </c>
      <c r="B2003" s="2" t="s">
        <v>594</v>
      </c>
      <c r="C2003" t="e">
        <f t="shared" si="0"/>
        <v>#VALUE!</v>
      </c>
      <c r="D2003" t="e">
        <f t="shared" si="1"/>
        <v>#VALUE!</v>
      </c>
      <c r="E2003" t="e">
        <f t="shared" si="2"/>
        <v>#VALUE!</v>
      </c>
      <c r="F2003" s="3" t="e">
        <f t="shared" si="3"/>
        <v>#VALUE!</v>
      </c>
      <c r="G2003" s="3" t="e">
        <f t="shared" si="4"/>
        <v>#VALUE!</v>
      </c>
    </row>
    <row r="2004" ht="13.8" spans="1:7">
      <c r="A2004" s="1" t="s">
        <v>6</v>
      </c>
      <c r="B2004" s="2"/>
      <c r="C2004">
        <f t="shared" si="0"/>
        <v>0</v>
      </c>
      <c r="D2004">
        <f t="shared" si="1"/>
        <v>0</v>
      </c>
      <c r="E2004">
        <f t="shared" si="2"/>
        <v>0</v>
      </c>
      <c r="F2004" s="3">
        <f t="shared" si="3"/>
        <v>0</v>
      </c>
      <c r="G2004" s="3">
        <f t="shared" si="4"/>
        <v>0</v>
      </c>
    </row>
    <row r="2005" ht="13.8" spans="1:7">
      <c r="A2005" s="1" t="s">
        <v>3</v>
      </c>
      <c r="B2005" s="2" t="s">
        <v>578</v>
      </c>
      <c r="C2005" t="e">
        <f t="shared" si="0"/>
        <v>#VALUE!</v>
      </c>
      <c r="D2005" t="e">
        <f t="shared" si="1"/>
        <v>#VALUE!</v>
      </c>
      <c r="E2005" t="e">
        <f t="shared" si="2"/>
        <v>#VALUE!</v>
      </c>
      <c r="F2005" s="3" t="e">
        <f t="shared" si="3"/>
        <v>#VALUE!</v>
      </c>
      <c r="G2005" s="3" t="e">
        <f t="shared" si="4"/>
        <v>#VALUE!</v>
      </c>
    </row>
    <row r="2006" ht="13.8" spans="1:7">
      <c r="A2006" s="1" t="s">
        <v>6</v>
      </c>
      <c r="B2006" s="2"/>
      <c r="C2006">
        <f t="shared" si="0"/>
        <v>0</v>
      </c>
      <c r="D2006">
        <f t="shared" si="1"/>
        <v>0</v>
      </c>
      <c r="E2006">
        <f t="shared" si="2"/>
        <v>0</v>
      </c>
      <c r="F2006" s="3">
        <f t="shared" si="3"/>
        <v>0</v>
      </c>
      <c r="G2006" s="3">
        <f t="shared" si="4"/>
        <v>0</v>
      </c>
    </row>
    <row r="2007" ht="26.4" spans="1:7">
      <c r="A2007" s="1" t="s">
        <v>3</v>
      </c>
      <c r="B2007" s="2" t="s">
        <v>579</v>
      </c>
      <c r="C2007" t="e">
        <f t="shared" si="0"/>
        <v>#VALUE!</v>
      </c>
      <c r="D2007" t="e">
        <f t="shared" si="1"/>
        <v>#VALUE!</v>
      </c>
      <c r="E2007" t="e">
        <f t="shared" si="2"/>
        <v>#VALUE!</v>
      </c>
      <c r="F2007" s="3" t="e">
        <f t="shared" si="3"/>
        <v>#VALUE!</v>
      </c>
      <c r="G2007" s="3" t="e">
        <f t="shared" si="4"/>
        <v>#VALUE!</v>
      </c>
    </row>
    <row r="2008" ht="13.8" spans="1:7">
      <c r="A2008" s="1" t="s">
        <v>6</v>
      </c>
      <c r="B2008" s="2"/>
      <c r="C2008">
        <f t="shared" si="0"/>
        <v>0</v>
      </c>
      <c r="D2008">
        <f t="shared" si="1"/>
        <v>0</v>
      </c>
      <c r="E2008">
        <f t="shared" si="2"/>
        <v>0</v>
      </c>
      <c r="F2008" s="3">
        <f t="shared" si="3"/>
        <v>0</v>
      </c>
      <c r="G2008" s="3">
        <f t="shared" si="4"/>
        <v>0</v>
      </c>
    </row>
    <row r="2009" ht="13.8" spans="1:7">
      <c r="A2009" s="1" t="s">
        <v>3</v>
      </c>
      <c r="B2009" s="2" t="s">
        <v>611</v>
      </c>
      <c r="C2009" t="e">
        <f t="shared" si="0"/>
        <v>#VALUE!</v>
      </c>
      <c r="D2009" t="e">
        <f t="shared" si="1"/>
        <v>#VALUE!</v>
      </c>
      <c r="E2009" t="e">
        <f t="shared" si="2"/>
        <v>#VALUE!</v>
      </c>
      <c r="F2009" s="3" t="e">
        <f t="shared" si="3"/>
        <v>#VALUE!</v>
      </c>
      <c r="G2009" s="3" t="e">
        <f t="shared" si="4"/>
        <v>#VALUE!</v>
      </c>
    </row>
    <row r="2010" ht="13.8" spans="1:7">
      <c r="A2010" s="1" t="s">
        <v>6</v>
      </c>
      <c r="B2010" s="2"/>
      <c r="C2010">
        <f t="shared" si="0"/>
        <v>0</v>
      </c>
      <c r="D2010">
        <f t="shared" si="1"/>
        <v>0</v>
      </c>
      <c r="E2010">
        <f t="shared" si="2"/>
        <v>0</v>
      </c>
      <c r="F2010" s="3">
        <f t="shared" si="3"/>
        <v>0</v>
      </c>
      <c r="G2010" s="3">
        <f t="shared" si="4"/>
        <v>0</v>
      </c>
    </row>
    <row r="2011" ht="13.8" spans="1:7">
      <c r="A2011" s="1" t="s">
        <v>3</v>
      </c>
      <c r="B2011" s="2" t="s">
        <v>598</v>
      </c>
      <c r="C2011" t="e">
        <f t="shared" si="0"/>
        <v>#VALUE!</v>
      </c>
      <c r="D2011" t="e">
        <f t="shared" si="1"/>
        <v>#VALUE!</v>
      </c>
      <c r="E2011" t="e">
        <f t="shared" si="2"/>
        <v>#VALUE!</v>
      </c>
      <c r="F2011" s="3" t="e">
        <f t="shared" si="3"/>
        <v>#VALUE!</v>
      </c>
      <c r="G2011" s="3" t="e">
        <f t="shared" si="4"/>
        <v>#VALUE!</v>
      </c>
    </row>
    <row r="2012" ht="13.8" spans="1:7">
      <c r="A2012" s="1" t="s">
        <v>6</v>
      </c>
      <c r="B2012" s="2"/>
      <c r="C2012">
        <f t="shared" si="0"/>
        <v>0</v>
      </c>
      <c r="D2012">
        <f t="shared" si="1"/>
        <v>0</v>
      </c>
      <c r="E2012">
        <f t="shared" si="2"/>
        <v>0</v>
      </c>
      <c r="F2012" s="3">
        <f t="shared" si="3"/>
        <v>0</v>
      </c>
      <c r="G2012" s="3">
        <f t="shared" si="4"/>
        <v>0</v>
      </c>
    </row>
    <row r="2013" ht="39.6" spans="1:7">
      <c r="A2013" s="1" t="s">
        <v>3</v>
      </c>
      <c r="B2013" s="2" t="s">
        <v>582</v>
      </c>
      <c r="C2013" t="e">
        <f t="shared" si="0"/>
        <v>#VALUE!</v>
      </c>
      <c r="D2013" t="e">
        <f t="shared" si="1"/>
        <v>#VALUE!</v>
      </c>
      <c r="E2013" t="e">
        <f t="shared" si="2"/>
        <v>#VALUE!</v>
      </c>
      <c r="F2013" s="3" t="e">
        <f t="shared" si="3"/>
        <v>#VALUE!</v>
      </c>
      <c r="G2013" s="3" t="e">
        <f t="shared" si="4"/>
        <v>#VALUE!</v>
      </c>
    </row>
    <row r="2014" ht="13.8" spans="1:7">
      <c r="A2014" s="1" t="s">
        <v>6</v>
      </c>
      <c r="B2014" s="2"/>
      <c r="C2014">
        <f t="shared" si="0"/>
        <v>0</v>
      </c>
      <c r="D2014">
        <f t="shared" si="1"/>
        <v>0</v>
      </c>
      <c r="E2014">
        <f t="shared" si="2"/>
        <v>0</v>
      </c>
      <c r="F2014" s="3">
        <f t="shared" si="3"/>
        <v>0</v>
      </c>
      <c r="G2014" s="3">
        <f t="shared" si="4"/>
        <v>0</v>
      </c>
    </row>
    <row r="2015" ht="13.8" spans="1:7">
      <c r="A2015" s="1" t="s">
        <v>3</v>
      </c>
      <c r="B2015" s="2" t="s">
        <v>583</v>
      </c>
      <c r="C2015" t="e">
        <f t="shared" si="0"/>
        <v>#VALUE!</v>
      </c>
      <c r="D2015" t="e">
        <f t="shared" si="1"/>
        <v>#VALUE!</v>
      </c>
      <c r="E2015" t="e">
        <f t="shared" si="2"/>
        <v>#VALUE!</v>
      </c>
      <c r="F2015" s="3" t="e">
        <f t="shared" si="3"/>
        <v>#VALUE!</v>
      </c>
      <c r="G2015" s="3" t="e">
        <f t="shared" si="4"/>
        <v>#VALUE!</v>
      </c>
    </row>
    <row r="2016" ht="13.8" spans="1:7">
      <c r="A2016" s="1" t="s">
        <v>6</v>
      </c>
      <c r="B2016" s="2"/>
      <c r="C2016">
        <f t="shared" si="0"/>
        <v>0</v>
      </c>
      <c r="D2016">
        <f t="shared" si="1"/>
        <v>0</v>
      </c>
      <c r="E2016">
        <f t="shared" si="2"/>
        <v>0</v>
      </c>
      <c r="F2016" s="3">
        <f t="shared" si="3"/>
        <v>0</v>
      </c>
      <c r="G2016" s="3">
        <f t="shared" si="4"/>
        <v>0</v>
      </c>
    </row>
    <row r="2017" ht="39.6" spans="1:7">
      <c r="A2017" s="1" t="s">
        <v>3</v>
      </c>
      <c r="B2017" s="2" t="s">
        <v>584</v>
      </c>
      <c r="C2017" t="e">
        <f t="shared" si="0"/>
        <v>#VALUE!</v>
      </c>
      <c r="D2017" t="e">
        <f t="shared" si="1"/>
        <v>#VALUE!</v>
      </c>
      <c r="E2017" t="e">
        <f t="shared" si="2"/>
        <v>#VALUE!</v>
      </c>
      <c r="F2017" s="3" t="e">
        <f t="shared" si="3"/>
        <v>#VALUE!</v>
      </c>
      <c r="G2017" s="3" t="e">
        <f t="shared" si="4"/>
        <v>#VALUE!</v>
      </c>
    </row>
    <row r="2018" ht="13.8" spans="1:7">
      <c r="A2018" s="1" t="s">
        <v>6</v>
      </c>
      <c r="B2018" s="2"/>
      <c r="C2018">
        <f t="shared" si="0"/>
        <v>0</v>
      </c>
      <c r="D2018">
        <f t="shared" si="1"/>
        <v>0</v>
      </c>
      <c r="E2018">
        <f t="shared" si="2"/>
        <v>0</v>
      </c>
      <c r="F2018" s="3">
        <f t="shared" si="3"/>
        <v>0</v>
      </c>
      <c r="G2018" s="3">
        <f t="shared" si="4"/>
        <v>0</v>
      </c>
    </row>
    <row r="2019" ht="13.8" spans="1:7">
      <c r="A2019" s="1" t="s">
        <v>3</v>
      </c>
      <c r="B2019" s="2" t="s">
        <v>567</v>
      </c>
      <c r="C2019" t="e">
        <f t="shared" si="0"/>
        <v>#VALUE!</v>
      </c>
      <c r="D2019" t="e">
        <f t="shared" si="1"/>
        <v>#VALUE!</v>
      </c>
      <c r="E2019" t="e">
        <f t="shared" si="2"/>
        <v>#VALUE!</v>
      </c>
      <c r="F2019" s="3" t="e">
        <f t="shared" si="3"/>
        <v>#VALUE!</v>
      </c>
      <c r="G2019" s="3" t="e">
        <f t="shared" si="4"/>
        <v>#VALUE!</v>
      </c>
    </row>
    <row r="2020" ht="13.8" spans="1:7">
      <c r="A2020" s="1" t="s">
        <v>6</v>
      </c>
      <c r="B2020" s="2"/>
      <c r="C2020">
        <f t="shared" si="0"/>
        <v>0</v>
      </c>
      <c r="D2020">
        <f t="shared" si="1"/>
        <v>0</v>
      </c>
      <c r="E2020">
        <f t="shared" si="2"/>
        <v>0</v>
      </c>
      <c r="F2020" s="3">
        <f t="shared" si="3"/>
        <v>0</v>
      </c>
      <c r="G2020" s="3">
        <f t="shared" si="4"/>
        <v>0</v>
      </c>
    </row>
    <row r="2021" ht="39.6" spans="1:7">
      <c r="A2021" s="1" t="s">
        <v>3</v>
      </c>
      <c r="B2021" s="2" t="s">
        <v>612</v>
      </c>
      <c r="C2021" t="e">
        <f t="shared" si="0"/>
        <v>#VALUE!</v>
      </c>
      <c r="D2021" t="e">
        <f t="shared" si="1"/>
        <v>#VALUE!</v>
      </c>
      <c r="E2021" t="e">
        <f t="shared" si="2"/>
        <v>#VALUE!</v>
      </c>
      <c r="F2021" s="3" t="e">
        <f t="shared" si="3"/>
        <v>#VALUE!</v>
      </c>
      <c r="G2021" s="3" t="e">
        <f t="shared" si="4"/>
        <v>#VALUE!</v>
      </c>
    </row>
    <row r="2022" ht="13.8" spans="1:7">
      <c r="A2022" s="1" t="s">
        <v>6</v>
      </c>
      <c r="B2022" s="2"/>
      <c r="C2022">
        <f t="shared" si="0"/>
        <v>0</v>
      </c>
      <c r="D2022">
        <f t="shared" si="1"/>
        <v>0</v>
      </c>
      <c r="E2022">
        <f t="shared" si="2"/>
        <v>0</v>
      </c>
      <c r="F2022" s="3">
        <f t="shared" si="3"/>
        <v>0</v>
      </c>
      <c r="G2022" s="3">
        <f t="shared" si="4"/>
        <v>0</v>
      </c>
    </row>
    <row r="2023" ht="13.8" spans="1:7">
      <c r="A2023" s="1" t="s">
        <v>3</v>
      </c>
      <c r="B2023" s="2" t="s">
        <v>613</v>
      </c>
      <c r="C2023" t="e">
        <f t="shared" si="0"/>
        <v>#VALUE!</v>
      </c>
      <c r="D2023" t="e">
        <f t="shared" si="1"/>
        <v>#VALUE!</v>
      </c>
      <c r="E2023" t="e">
        <f t="shared" si="2"/>
        <v>#VALUE!</v>
      </c>
      <c r="F2023" s="3" t="e">
        <f t="shared" si="3"/>
        <v>#VALUE!</v>
      </c>
      <c r="G2023" s="3" t="e">
        <f t="shared" si="4"/>
        <v>#VALUE!</v>
      </c>
    </row>
    <row r="2024" ht="13.8" spans="1:7">
      <c r="A2024" s="1" t="s">
        <v>6</v>
      </c>
      <c r="B2024" s="2"/>
      <c r="C2024">
        <f t="shared" si="0"/>
        <v>0</v>
      </c>
      <c r="D2024">
        <f t="shared" si="1"/>
        <v>0</v>
      </c>
      <c r="E2024">
        <f t="shared" si="2"/>
        <v>0</v>
      </c>
      <c r="F2024" s="3">
        <f t="shared" si="3"/>
        <v>0</v>
      </c>
      <c r="G2024" s="3">
        <f t="shared" si="4"/>
        <v>0</v>
      </c>
    </row>
    <row r="2025" ht="13.8" spans="1:7">
      <c r="A2025" s="1" t="s">
        <v>3</v>
      </c>
      <c r="B2025" s="2" t="s">
        <v>600</v>
      </c>
      <c r="C2025" t="e">
        <f t="shared" si="0"/>
        <v>#VALUE!</v>
      </c>
      <c r="D2025" t="e">
        <f t="shared" si="1"/>
        <v>#VALUE!</v>
      </c>
      <c r="E2025" t="e">
        <f t="shared" si="2"/>
        <v>#VALUE!</v>
      </c>
      <c r="F2025" s="3" t="e">
        <f t="shared" si="3"/>
        <v>#VALUE!</v>
      </c>
      <c r="G2025" s="3" t="e">
        <f t="shared" si="4"/>
        <v>#VALUE!</v>
      </c>
    </row>
    <row r="2026" ht="13.8" spans="1:7">
      <c r="A2026" s="1" t="s">
        <v>6</v>
      </c>
      <c r="B2026" s="2"/>
      <c r="C2026">
        <f t="shared" si="0"/>
        <v>0</v>
      </c>
      <c r="D2026">
        <f t="shared" si="1"/>
        <v>0</v>
      </c>
      <c r="E2026">
        <f t="shared" si="2"/>
        <v>0</v>
      </c>
      <c r="F2026" s="3">
        <f t="shared" si="3"/>
        <v>0</v>
      </c>
      <c r="G2026" s="3">
        <f t="shared" si="4"/>
        <v>0</v>
      </c>
    </row>
    <row r="2027" ht="13.8" spans="1:7">
      <c r="A2027" s="1" t="s">
        <v>3</v>
      </c>
      <c r="B2027" s="2" t="s">
        <v>601</v>
      </c>
      <c r="C2027" t="e">
        <f t="shared" si="0"/>
        <v>#VALUE!</v>
      </c>
      <c r="D2027" t="e">
        <f t="shared" si="1"/>
        <v>#VALUE!</v>
      </c>
      <c r="E2027" t="e">
        <f t="shared" si="2"/>
        <v>#VALUE!</v>
      </c>
      <c r="F2027" s="3" t="e">
        <f t="shared" si="3"/>
        <v>#VALUE!</v>
      </c>
      <c r="G2027" s="3" t="e">
        <f t="shared" si="4"/>
        <v>#VALUE!</v>
      </c>
    </row>
    <row r="2028" ht="13.8" spans="1:7">
      <c r="A2028" s="1" t="s">
        <v>6</v>
      </c>
      <c r="B2028" s="2"/>
      <c r="C2028">
        <f t="shared" si="0"/>
        <v>0</v>
      </c>
      <c r="D2028">
        <f t="shared" si="1"/>
        <v>0</v>
      </c>
      <c r="E2028">
        <f t="shared" si="2"/>
        <v>0</v>
      </c>
      <c r="F2028" s="3">
        <f t="shared" si="3"/>
        <v>0</v>
      </c>
      <c r="G2028" s="3">
        <f t="shared" si="4"/>
        <v>0</v>
      </c>
    </row>
    <row r="2029" ht="13.8" spans="1:7">
      <c r="A2029" s="1" t="s">
        <v>3</v>
      </c>
      <c r="B2029" s="2" t="s">
        <v>602</v>
      </c>
      <c r="C2029" t="e">
        <f t="shared" si="0"/>
        <v>#VALUE!</v>
      </c>
      <c r="D2029" t="e">
        <f t="shared" si="1"/>
        <v>#VALUE!</v>
      </c>
      <c r="E2029" t="e">
        <f t="shared" si="2"/>
        <v>#VALUE!</v>
      </c>
      <c r="F2029" s="3" t="e">
        <f t="shared" si="3"/>
        <v>#VALUE!</v>
      </c>
      <c r="G2029" s="3" t="e">
        <f t="shared" si="4"/>
        <v>#VALUE!</v>
      </c>
    </row>
    <row r="2030" ht="13.8" spans="1:7">
      <c r="A2030" s="1" t="s">
        <v>6</v>
      </c>
      <c r="B2030" s="2"/>
      <c r="C2030">
        <f t="shared" si="0"/>
        <v>0</v>
      </c>
      <c r="D2030">
        <f t="shared" si="1"/>
        <v>0</v>
      </c>
      <c r="E2030">
        <f t="shared" si="2"/>
        <v>0</v>
      </c>
      <c r="F2030" s="3">
        <f t="shared" si="3"/>
        <v>0</v>
      </c>
      <c r="G2030" s="3">
        <f t="shared" si="4"/>
        <v>0</v>
      </c>
    </row>
    <row r="2031" ht="13.8" spans="1:7">
      <c r="A2031" s="1" t="s">
        <v>3</v>
      </c>
      <c r="B2031" s="2" t="s">
        <v>614</v>
      </c>
      <c r="C2031" t="e">
        <f t="shared" si="0"/>
        <v>#VALUE!</v>
      </c>
      <c r="D2031" t="e">
        <f t="shared" si="1"/>
        <v>#VALUE!</v>
      </c>
      <c r="E2031" t="e">
        <f t="shared" si="2"/>
        <v>#VALUE!</v>
      </c>
      <c r="F2031" s="3" t="e">
        <f t="shared" si="3"/>
        <v>#VALUE!</v>
      </c>
      <c r="G2031" s="3" t="e">
        <f t="shared" si="4"/>
        <v>#VALUE!</v>
      </c>
    </row>
    <row r="2032" ht="13.8" spans="1:7">
      <c r="A2032" s="1" t="s">
        <v>6</v>
      </c>
      <c r="B2032" s="2"/>
      <c r="C2032">
        <f t="shared" si="0"/>
        <v>0</v>
      </c>
      <c r="D2032">
        <f t="shared" si="1"/>
        <v>0</v>
      </c>
      <c r="E2032">
        <f t="shared" si="2"/>
        <v>0</v>
      </c>
      <c r="F2032" s="3">
        <f t="shared" si="3"/>
        <v>0</v>
      </c>
      <c r="G2032" s="3">
        <f t="shared" si="4"/>
        <v>0</v>
      </c>
    </row>
    <row r="2033" ht="13.8" spans="1:7">
      <c r="A2033" s="1" t="s">
        <v>3</v>
      </c>
      <c r="B2033" s="2" t="s">
        <v>615</v>
      </c>
      <c r="C2033" t="e">
        <f t="shared" si="0"/>
        <v>#VALUE!</v>
      </c>
      <c r="D2033" t="e">
        <f t="shared" si="1"/>
        <v>#VALUE!</v>
      </c>
      <c r="E2033" t="e">
        <f t="shared" si="2"/>
        <v>#VALUE!</v>
      </c>
      <c r="F2033" s="3" t="e">
        <f t="shared" si="3"/>
        <v>#VALUE!</v>
      </c>
      <c r="G2033" s="3" t="e">
        <f t="shared" si="4"/>
        <v>#VALUE!</v>
      </c>
    </row>
    <row r="2034" ht="13.8" spans="1:7">
      <c r="A2034" s="1" t="s">
        <v>6</v>
      </c>
      <c r="B2034" s="2"/>
      <c r="C2034">
        <f t="shared" si="0"/>
        <v>0</v>
      </c>
      <c r="D2034">
        <f t="shared" si="1"/>
        <v>0</v>
      </c>
      <c r="E2034">
        <f t="shared" si="2"/>
        <v>0</v>
      </c>
      <c r="F2034" s="3">
        <f t="shared" si="3"/>
        <v>0</v>
      </c>
      <c r="G2034" s="3">
        <f t="shared" si="4"/>
        <v>0</v>
      </c>
    </row>
    <row r="2035" ht="13.8" spans="1:7">
      <c r="A2035" s="1" t="s">
        <v>6</v>
      </c>
      <c r="B2035" s="2"/>
      <c r="C2035">
        <f t="shared" si="0"/>
        <v>0</v>
      </c>
      <c r="D2035">
        <f t="shared" si="1"/>
        <v>0</v>
      </c>
      <c r="E2035">
        <f t="shared" si="2"/>
        <v>0</v>
      </c>
      <c r="F2035" s="3">
        <f t="shared" si="3"/>
        <v>0</v>
      </c>
      <c r="G2035" s="3">
        <f t="shared" si="4"/>
        <v>0</v>
      </c>
    </row>
    <row r="2036" ht="26.4" spans="1:7">
      <c r="A2036" s="1" t="s">
        <v>3</v>
      </c>
      <c r="B2036" s="2" t="s">
        <v>195</v>
      </c>
      <c r="C2036" t="e">
        <f t="shared" si="0"/>
        <v>#VALUE!</v>
      </c>
      <c r="D2036" t="e">
        <f t="shared" si="1"/>
        <v>#VALUE!</v>
      </c>
      <c r="E2036" t="e">
        <f t="shared" si="2"/>
        <v>#VALUE!</v>
      </c>
      <c r="F2036" s="3">
        <f t="shared" si="3"/>
        <v>1</v>
      </c>
      <c r="G2036" s="3" t="e">
        <f t="shared" si="4"/>
        <v>#VALUE!</v>
      </c>
    </row>
    <row r="2037" ht="13.8" spans="1:7">
      <c r="A2037" s="1" t="s">
        <v>6</v>
      </c>
      <c r="B2037" s="2"/>
      <c r="C2037">
        <f t="shared" si="0"/>
        <v>0</v>
      </c>
      <c r="D2037">
        <f t="shared" si="1"/>
        <v>0</v>
      </c>
      <c r="E2037">
        <f t="shared" si="2"/>
        <v>0</v>
      </c>
      <c r="F2037" s="3">
        <f t="shared" si="3"/>
        <v>0</v>
      </c>
      <c r="G2037" s="3">
        <f t="shared" si="4"/>
        <v>0</v>
      </c>
    </row>
    <row r="2038" ht="52.8" spans="1:7">
      <c r="A2038" s="1" t="s">
        <v>3</v>
      </c>
      <c r="B2038" s="2" t="s">
        <v>592</v>
      </c>
      <c r="C2038" t="e">
        <f t="shared" si="0"/>
        <v>#VALUE!</v>
      </c>
      <c r="D2038" t="e">
        <f t="shared" si="1"/>
        <v>#VALUE!</v>
      </c>
      <c r="E2038" t="e">
        <f t="shared" si="2"/>
        <v>#VALUE!</v>
      </c>
      <c r="F2038" s="3" t="e">
        <f t="shared" si="3"/>
        <v>#VALUE!</v>
      </c>
      <c r="G2038" s="3" t="e">
        <f t="shared" si="4"/>
        <v>#VALUE!</v>
      </c>
    </row>
    <row r="2039" ht="13.8" spans="1:7">
      <c r="A2039" s="1" t="s">
        <v>6</v>
      </c>
      <c r="B2039" s="2"/>
      <c r="C2039">
        <f t="shared" si="0"/>
        <v>0</v>
      </c>
      <c r="D2039">
        <f t="shared" si="1"/>
        <v>0</v>
      </c>
      <c r="E2039">
        <f t="shared" si="2"/>
        <v>0</v>
      </c>
      <c r="F2039" s="3">
        <f t="shared" si="3"/>
        <v>0</v>
      </c>
      <c r="G2039" s="3">
        <f t="shared" si="4"/>
        <v>0</v>
      </c>
    </row>
    <row r="2040" ht="39.6" spans="1:7">
      <c r="A2040" s="1" t="s">
        <v>3</v>
      </c>
      <c r="B2040" s="2" t="s">
        <v>55</v>
      </c>
      <c r="C2040" t="e">
        <f t="shared" si="0"/>
        <v>#VALUE!</v>
      </c>
      <c r="D2040" t="e">
        <f t="shared" si="1"/>
        <v>#VALUE!</v>
      </c>
      <c r="E2040" t="e">
        <f t="shared" si="2"/>
        <v>#VALUE!</v>
      </c>
      <c r="F2040" s="3">
        <f t="shared" si="3"/>
        <v>11</v>
      </c>
      <c r="G2040" s="3" t="e">
        <f t="shared" si="4"/>
        <v>#VALUE!</v>
      </c>
    </row>
    <row r="2041" ht="13.8" spans="1:7">
      <c r="A2041" s="1" t="s">
        <v>6</v>
      </c>
      <c r="B2041" s="2"/>
      <c r="C2041">
        <f t="shared" si="0"/>
        <v>0</v>
      </c>
      <c r="D2041">
        <f t="shared" si="1"/>
        <v>0</v>
      </c>
      <c r="E2041">
        <f t="shared" si="2"/>
        <v>0</v>
      </c>
      <c r="F2041" s="3">
        <f t="shared" si="3"/>
        <v>0</v>
      </c>
      <c r="G2041" s="3">
        <f t="shared" si="4"/>
        <v>0</v>
      </c>
    </row>
    <row r="2042" ht="39.6" spans="1:7">
      <c r="A2042" s="1" t="s">
        <v>3</v>
      </c>
      <c r="B2042" s="2" t="s">
        <v>55</v>
      </c>
      <c r="C2042" t="e">
        <f t="shared" si="0"/>
        <v>#VALUE!</v>
      </c>
      <c r="D2042" t="e">
        <f t="shared" si="1"/>
        <v>#VALUE!</v>
      </c>
      <c r="E2042" t="e">
        <f t="shared" si="2"/>
        <v>#VALUE!</v>
      </c>
      <c r="F2042" s="3">
        <f t="shared" si="3"/>
        <v>11</v>
      </c>
      <c r="G2042" s="3" t="e">
        <f t="shared" si="4"/>
        <v>#VALUE!</v>
      </c>
    </row>
    <row r="2043" ht="13.8" spans="1:7">
      <c r="A2043" s="1" t="s">
        <v>6</v>
      </c>
      <c r="B2043" s="2"/>
      <c r="C2043">
        <f t="shared" si="0"/>
        <v>0</v>
      </c>
      <c r="D2043">
        <f t="shared" si="1"/>
        <v>0</v>
      </c>
      <c r="E2043">
        <f t="shared" si="2"/>
        <v>0</v>
      </c>
      <c r="F2043" s="3">
        <f t="shared" si="3"/>
        <v>0</v>
      </c>
      <c r="G2043" s="3">
        <f t="shared" si="4"/>
        <v>0</v>
      </c>
    </row>
    <row r="2044" ht="52.8" spans="1:7">
      <c r="A2044" s="1" t="s">
        <v>3</v>
      </c>
      <c r="B2044" s="2" t="s">
        <v>575</v>
      </c>
      <c r="C2044" t="e">
        <f t="shared" si="0"/>
        <v>#VALUE!</v>
      </c>
      <c r="D2044" t="e">
        <f t="shared" si="1"/>
        <v>#VALUE!</v>
      </c>
      <c r="E2044" t="e">
        <f t="shared" si="2"/>
        <v>#VALUE!</v>
      </c>
      <c r="F2044" s="3" t="e">
        <f t="shared" si="3"/>
        <v>#VALUE!</v>
      </c>
      <c r="G2044" s="3" t="e">
        <f t="shared" si="4"/>
        <v>#VALUE!</v>
      </c>
    </row>
    <row r="2045" ht="13.8" spans="1:7">
      <c r="A2045" s="1" t="s">
        <v>6</v>
      </c>
      <c r="B2045" s="2"/>
      <c r="C2045">
        <f t="shared" si="0"/>
        <v>0</v>
      </c>
      <c r="D2045">
        <f t="shared" si="1"/>
        <v>0</v>
      </c>
      <c r="E2045">
        <f t="shared" si="2"/>
        <v>0</v>
      </c>
      <c r="F2045" s="3">
        <f t="shared" si="3"/>
        <v>0</v>
      </c>
      <c r="G2045" s="3">
        <f t="shared" si="4"/>
        <v>0</v>
      </c>
    </row>
    <row r="2046" ht="52.8" spans="1:7">
      <c r="A2046" s="1" t="s">
        <v>3</v>
      </c>
      <c r="B2046" s="2" t="s">
        <v>575</v>
      </c>
      <c r="C2046" t="e">
        <f t="shared" si="0"/>
        <v>#VALUE!</v>
      </c>
      <c r="D2046" t="e">
        <f t="shared" si="1"/>
        <v>#VALUE!</v>
      </c>
      <c r="E2046" t="e">
        <f t="shared" si="2"/>
        <v>#VALUE!</v>
      </c>
      <c r="F2046" s="3" t="e">
        <f t="shared" si="3"/>
        <v>#VALUE!</v>
      </c>
      <c r="G2046" s="3" t="e">
        <f t="shared" si="4"/>
        <v>#VALUE!</v>
      </c>
    </row>
    <row r="2047" ht="13.8" spans="1:7">
      <c r="A2047" s="1" t="s">
        <v>6</v>
      </c>
      <c r="B2047" s="2"/>
      <c r="C2047">
        <f t="shared" si="0"/>
        <v>0</v>
      </c>
      <c r="D2047">
        <f t="shared" si="1"/>
        <v>0</v>
      </c>
      <c r="E2047">
        <f t="shared" si="2"/>
        <v>0</v>
      </c>
      <c r="F2047" s="3">
        <f t="shared" si="3"/>
        <v>0</v>
      </c>
      <c r="G2047" s="3">
        <f t="shared" si="4"/>
        <v>0</v>
      </c>
    </row>
    <row r="2048" ht="13.8" spans="1:7">
      <c r="A2048" s="1" t="s">
        <v>6</v>
      </c>
      <c r="B2048" s="2"/>
      <c r="C2048">
        <f t="shared" si="0"/>
        <v>0</v>
      </c>
      <c r="D2048">
        <f t="shared" si="1"/>
        <v>0</v>
      </c>
      <c r="E2048">
        <f t="shared" si="2"/>
        <v>0</v>
      </c>
      <c r="F2048" s="3">
        <f t="shared" si="3"/>
        <v>0</v>
      </c>
      <c r="G2048" s="3">
        <f t="shared" si="4"/>
        <v>0</v>
      </c>
    </row>
    <row r="2049" ht="39.6" spans="1:7">
      <c r="A2049" s="1" t="s">
        <v>3</v>
      </c>
      <c r="B2049" s="2" t="s">
        <v>55</v>
      </c>
      <c r="C2049" t="e">
        <f t="shared" si="0"/>
        <v>#VALUE!</v>
      </c>
      <c r="D2049" t="e">
        <f t="shared" si="1"/>
        <v>#VALUE!</v>
      </c>
      <c r="E2049" t="e">
        <f t="shared" si="2"/>
        <v>#VALUE!</v>
      </c>
      <c r="F2049" s="3">
        <f t="shared" si="3"/>
        <v>11</v>
      </c>
      <c r="G2049" s="3" t="e">
        <f t="shared" si="4"/>
        <v>#VALUE!</v>
      </c>
    </row>
    <row r="2050" ht="13.8" spans="1:7">
      <c r="A2050" s="1" t="s">
        <v>6</v>
      </c>
      <c r="B2050" s="2"/>
      <c r="C2050">
        <f t="shared" si="0"/>
        <v>0</v>
      </c>
      <c r="D2050">
        <f t="shared" si="1"/>
        <v>0</v>
      </c>
      <c r="E2050">
        <f t="shared" si="2"/>
        <v>0</v>
      </c>
      <c r="F2050" s="3">
        <f t="shared" si="3"/>
        <v>0</v>
      </c>
      <c r="G2050" s="3">
        <f t="shared" si="4"/>
        <v>0</v>
      </c>
    </row>
    <row r="2051" ht="39.6" spans="1:7">
      <c r="A2051" s="1" t="s">
        <v>3</v>
      </c>
      <c r="B2051" s="2" t="s">
        <v>55</v>
      </c>
      <c r="C2051" t="e">
        <f t="shared" si="0"/>
        <v>#VALUE!</v>
      </c>
      <c r="D2051" t="e">
        <f t="shared" si="1"/>
        <v>#VALUE!</v>
      </c>
      <c r="E2051" t="e">
        <f t="shared" si="2"/>
        <v>#VALUE!</v>
      </c>
      <c r="F2051" s="3">
        <f t="shared" si="3"/>
        <v>11</v>
      </c>
      <c r="G2051" s="3" t="e">
        <f t="shared" si="4"/>
        <v>#VALUE!</v>
      </c>
    </row>
    <row r="2052" ht="13.8" spans="1:7">
      <c r="A2052" s="1" t="s">
        <v>6</v>
      </c>
      <c r="B2052" s="2"/>
      <c r="C2052">
        <f t="shared" si="0"/>
        <v>0</v>
      </c>
      <c r="D2052">
        <f t="shared" si="1"/>
        <v>0</v>
      </c>
      <c r="E2052">
        <f t="shared" si="2"/>
        <v>0</v>
      </c>
      <c r="F2052" s="3">
        <f t="shared" si="3"/>
        <v>0</v>
      </c>
      <c r="G2052" s="3">
        <f t="shared" si="4"/>
        <v>0</v>
      </c>
    </row>
    <row r="2053" ht="39.6" spans="1:7">
      <c r="A2053" s="1" t="s">
        <v>3</v>
      </c>
      <c r="B2053" s="2" t="s">
        <v>55</v>
      </c>
      <c r="C2053" t="e">
        <f t="shared" si="0"/>
        <v>#VALUE!</v>
      </c>
      <c r="D2053" t="e">
        <f t="shared" si="1"/>
        <v>#VALUE!</v>
      </c>
      <c r="E2053" t="e">
        <f t="shared" si="2"/>
        <v>#VALUE!</v>
      </c>
      <c r="F2053" s="3">
        <f t="shared" si="3"/>
        <v>11</v>
      </c>
      <c r="G2053" s="3" t="e">
        <f t="shared" si="4"/>
        <v>#VALUE!</v>
      </c>
    </row>
    <row r="2054" ht="13.8" spans="1:7">
      <c r="A2054" s="1" t="s">
        <v>6</v>
      </c>
      <c r="B2054" s="2"/>
      <c r="C2054">
        <f t="shared" si="0"/>
        <v>0</v>
      </c>
      <c r="D2054">
        <f t="shared" si="1"/>
        <v>0</v>
      </c>
      <c r="E2054">
        <f t="shared" si="2"/>
        <v>0</v>
      </c>
      <c r="F2054" s="3">
        <f t="shared" si="3"/>
        <v>0</v>
      </c>
      <c r="G2054" s="3">
        <f t="shared" si="4"/>
        <v>0</v>
      </c>
    </row>
    <row r="2055" ht="39.6" spans="1:7">
      <c r="A2055" s="1" t="s">
        <v>3</v>
      </c>
      <c r="B2055" s="2" t="s">
        <v>55</v>
      </c>
      <c r="C2055" t="e">
        <f t="shared" si="0"/>
        <v>#VALUE!</v>
      </c>
      <c r="D2055" t="e">
        <f t="shared" si="1"/>
        <v>#VALUE!</v>
      </c>
      <c r="E2055" t="e">
        <f t="shared" si="2"/>
        <v>#VALUE!</v>
      </c>
      <c r="F2055" s="3">
        <f t="shared" si="3"/>
        <v>11</v>
      </c>
      <c r="G2055" s="3" t="e">
        <f t="shared" si="4"/>
        <v>#VALUE!</v>
      </c>
    </row>
    <row r="2056" ht="13.8" spans="1:7">
      <c r="A2056" s="1" t="s">
        <v>6</v>
      </c>
      <c r="B2056" s="2"/>
      <c r="C2056">
        <f t="shared" si="0"/>
        <v>0</v>
      </c>
      <c r="D2056">
        <f t="shared" si="1"/>
        <v>0</v>
      </c>
      <c r="E2056">
        <f t="shared" si="2"/>
        <v>0</v>
      </c>
      <c r="F2056" s="3">
        <f t="shared" si="3"/>
        <v>0</v>
      </c>
      <c r="G2056" s="3">
        <f t="shared" si="4"/>
        <v>0</v>
      </c>
    </row>
    <row r="2057" ht="39.6" spans="1:7">
      <c r="A2057" s="1" t="s">
        <v>3</v>
      </c>
      <c r="B2057" s="2" t="s">
        <v>55</v>
      </c>
      <c r="C2057" t="e">
        <f t="shared" si="0"/>
        <v>#VALUE!</v>
      </c>
      <c r="D2057" t="e">
        <f t="shared" si="1"/>
        <v>#VALUE!</v>
      </c>
      <c r="E2057" t="e">
        <f t="shared" si="2"/>
        <v>#VALUE!</v>
      </c>
      <c r="F2057" s="3">
        <f t="shared" si="3"/>
        <v>11</v>
      </c>
      <c r="G2057" s="3" t="e">
        <f t="shared" si="4"/>
        <v>#VALUE!</v>
      </c>
    </row>
    <row r="2058" ht="13.8" spans="1:7">
      <c r="A2058" s="1" t="s">
        <v>6</v>
      </c>
      <c r="B2058" s="2"/>
      <c r="C2058">
        <f t="shared" si="0"/>
        <v>0</v>
      </c>
      <c r="D2058">
        <f t="shared" si="1"/>
        <v>0</v>
      </c>
      <c r="E2058">
        <f t="shared" si="2"/>
        <v>0</v>
      </c>
      <c r="F2058" s="3">
        <f t="shared" si="3"/>
        <v>0</v>
      </c>
      <c r="G2058" s="3">
        <f t="shared" si="4"/>
        <v>0</v>
      </c>
    </row>
    <row r="2059" ht="39.6" spans="1:7">
      <c r="A2059" s="1" t="s">
        <v>3</v>
      </c>
      <c r="B2059" s="2" t="s">
        <v>55</v>
      </c>
      <c r="C2059" t="e">
        <f t="shared" si="0"/>
        <v>#VALUE!</v>
      </c>
      <c r="D2059" t="e">
        <f t="shared" si="1"/>
        <v>#VALUE!</v>
      </c>
      <c r="E2059" t="e">
        <f t="shared" si="2"/>
        <v>#VALUE!</v>
      </c>
      <c r="F2059" s="3">
        <f t="shared" si="3"/>
        <v>11</v>
      </c>
      <c r="G2059" s="3" t="e">
        <f t="shared" si="4"/>
        <v>#VALUE!</v>
      </c>
    </row>
    <row r="2060" ht="13.8" spans="1:7">
      <c r="A2060" s="1" t="s">
        <v>6</v>
      </c>
      <c r="B2060" s="2"/>
      <c r="C2060">
        <f t="shared" si="0"/>
        <v>0</v>
      </c>
      <c r="D2060">
        <f t="shared" si="1"/>
        <v>0</v>
      </c>
      <c r="E2060">
        <f t="shared" si="2"/>
        <v>0</v>
      </c>
      <c r="F2060" s="3">
        <f t="shared" si="3"/>
        <v>0</v>
      </c>
      <c r="G2060" s="3">
        <f t="shared" si="4"/>
        <v>0</v>
      </c>
    </row>
    <row r="2061" ht="39.6" spans="1:7">
      <c r="A2061" s="1" t="s">
        <v>3</v>
      </c>
      <c r="B2061" s="2" t="s">
        <v>55</v>
      </c>
      <c r="C2061" t="e">
        <f t="shared" si="0"/>
        <v>#VALUE!</v>
      </c>
      <c r="D2061" t="e">
        <f t="shared" si="1"/>
        <v>#VALUE!</v>
      </c>
      <c r="E2061" t="e">
        <f t="shared" si="2"/>
        <v>#VALUE!</v>
      </c>
      <c r="F2061" s="3">
        <f t="shared" si="3"/>
        <v>11</v>
      </c>
      <c r="G2061" s="3" t="e">
        <f t="shared" si="4"/>
        <v>#VALUE!</v>
      </c>
    </row>
    <row r="2062" ht="13.8" spans="1:7">
      <c r="A2062" s="1" t="s">
        <v>6</v>
      </c>
      <c r="B2062" s="2"/>
      <c r="C2062">
        <f t="shared" si="0"/>
        <v>0</v>
      </c>
      <c r="D2062">
        <f t="shared" si="1"/>
        <v>0</v>
      </c>
      <c r="E2062">
        <f t="shared" si="2"/>
        <v>0</v>
      </c>
      <c r="F2062" s="3">
        <f t="shared" si="3"/>
        <v>0</v>
      </c>
      <c r="G2062" s="3">
        <f t="shared" si="4"/>
        <v>0</v>
      </c>
    </row>
    <row r="2063" ht="39.6" spans="1:7">
      <c r="A2063" s="1" t="s">
        <v>3</v>
      </c>
      <c r="B2063" s="2" t="s">
        <v>55</v>
      </c>
      <c r="C2063" t="e">
        <f t="shared" si="0"/>
        <v>#VALUE!</v>
      </c>
      <c r="D2063" t="e">
        <f t="shared" si="1"/>
        <v>#VALUE!</v>
      </c>
      <c r="E2063" t="e">
        <f t="shared" si="2"/>
        <v>#VALUE!</v>
      </c>
      <c r="F2063" s="3">
        <f t="shared" si="3"/>
        <v>11</v>
      </c>
      <c r="G2063" s="3" t="e">
        <f t="shared" si="4"/>
        <v>#VALUE!</v>
      </c>
    </row>
    <row r="2064" ht="13.8" spans="1:7">
      <c r="A2064" s="1" t="s">
        <v>6</v>
      </c>
      <c r="B2064" s="2"/>
      <c r="C2064">
        <f t="shared" si="0"/>
        <v>0</v>
      </c>
      <c r="D2064">
        <f t="shared" si="1"/>
        <v>0</v>
      </c>
      <c r="E2064">
        <f t="shared" si="2"/>
        <v>0</v>
      </c>
      <c r="F2064" s="3">
        <f t="shared" si="3"/>
        <v>0</v>
      </c>
      <c r="G2064" s="3">
        <f t="shared" si="4"/>
        <v>0</v>
      </c>
    </row>
    <row r="2065" ht="39.6" spans="1:7">
      <c r="A2065" s="1" t="s">
        <v>3</v>
      </c>
      <c r="B2065" s="2" t="s">
        <v>55</v>
      </c>
      <c r="C2065" t="e">
        <f t="shared" si="0"/>
        <v>#VALUE!</v>
      </c>
      <c r="D2065" t="e">
        <f t="shared" si="1"/>
        <v>#VALUE!</v>
      </c>
      <c r="E2065" t="e">
        <f t="shared" si="2"/>
        <v>#VALUE!</v>
      </c>
      <c r="F2065" s="3">
        <f t="shared" si="3"/>
        <v>11</v>
      </c>
      <c r="G2065" s="3" t="e">
        <f t="shared" si="4"/>
        <v>#VALUE!</v>
      </c>
    </row>
    <row r="2066" ht="13.8" spans="1:7">
      <c r="A2066" s="1" t="s">
        <v>6</v>
      </c>
      <c r="B2066" s="2"/>
      <c r="C2066">
        <f t="shared" si="0"/>
        <v>0</v>
      </c>
      <c r="D2066">
        <f t="shared" si="1"/>
        <v>0</v>
      </c>
      <c r="E2066">
        <f t="shared" si="2"/>
        <v>0</v>
      </c>
      <c r="F2066" s="3">
        <f t="shared" si="3"/>
        <v>0</v>
      </c>
      <c r="G2066" s="3">
        <f t="shared" si="4"/>
        <v>0</v>
      </c>
    </row>
    <row r="2067" ht="39.6" spans="1:7">
      <c r="A2067" s="1" t="s">
        <v>3</v>
      </c>
      <c r="B2067" s="2" t="s">
        <v>55</v>
      </c>
      <c r="C2067" t="e">
        <f t="shared" si="0"/>
        <v>#VALUE!</v>
      </c>
      <c r="D2067" t="e">
        <f t="shared" si="1"/>
        <v>#VALUE!</v>
      </c>
      <c r="E2067" t="e">
        <f t="shared" si="2"/>
        <v>#VALUE!</v>
      </c>
      <c r="F2067" s="3">
        <f t="shared" si="3"/>
        <v>11</v>
      </c>
      <c r="G2067" s="3" t="e">
        <f t="shared" si="4"/>
        <v>#VALUE!</v>
      </c>
    </row>
    <row r="2068" ht="13.8" spans="1:7">
      <c r="A2068" s="1" t="s">
        <v>6</v>
      </c>
      <c r="B2068" s="2"/>
      <c r="C2068">
        <f t="shared" si="0"/>
        <v>0</v>
      </c>
      <c r="D2068">
        <f t="shared" si="1"/>
        <v>0</v>
      </c>
      <c r="E2068">
        <f t="shared" si="2"/>
        <v>0</v>
      </c>
      <c r="F2068" s="3">
        <f t="shared" si="3"/>
        <v>0</v>
      </c>
      <c r="G2068" s="3">
        <f t="shared" si="4"/>
        <v>0</v>
      </c>
    </row>
    <row r="2069" ht="39.6" spans="1:7">
      <c r="A2069" s="1" t="s">
        <v>3</v>
      </c>
      <c r="B2069" s="2" t="s">
        <v>55</v>
      </c>
      <c r="C2069" t="e">
        <f t="shared" si="0"/>
        <v>#VALUE!</v>
      </c>
      <c r="D2069" t="e">
        <f t="shared" si="1"/>
        <v>#VALUE!</v>
      </c>
      <c r="E2069" t="e">
        <f t="shared" si="2"/>
        <v>#VALUE!</v>
      </c>
      <c r="F2069" s="3">
        <f t="shared" si="3"/>
        <v>11</v>
      </c>
      <c r="G2069" s="3" t="e">
        <f t="shared" si="4"/>
        <v>#VALUE!</v>
      </c>
    </row>
    <row r="2070" ht="13.8" spans="1:7">
      <c r="A2070" s="1" t="s">
        <v>6</v>
      </c>
      <c r="B2070" s="2"/>
      <c r="C2070">
        <f t="shared" si="0"/>
        <v>0</v>
      </c>
      <c r="D2070">
        <f t="shared" si="1"/>
        <v>0</v>
      </c>
      <c r="E2070">
        <f t="shared" si="2"/>
        <v>0</v>
      </c>
      <c r="F2070" s="3">
        <f t="shared" si="3"/>
        <v>0</v>
      </c>
      <c r="G2070" s="3">
        <f t="shared" si="4"/>
        <v>0</v>
      </c>
    </row>
    <row r="2071" ht="39.6" spans="1:7">
      <c r="A2071" s="1" t="s">
        <v>3</v>
      </c>
      <c r="B2071" s="2" t="s">
        <v>55</v>
      </c>
      <c r="C2071" t="e">
        <f t="shared" si="0"/>
        <v>#VALUE!</v>
      </c>
      <c r="D2071" t="e">
        <f t="shared" si="1"/>
        <v>#VALUE!</v>
      </c>
      <c r="E2071" t="e">
        <f t="shared" si="2"/>
        <v>#VALUE!</v>
      </c>
      <c r="F2071" s="3">
        <f t="shared" si="3"/>
        <v>11</v>
      </c>
      <c r="G2071" s="3" t="e">
        <f t="shared" si="4"/>
        <v>#VALUE!</v>
      </c>
    </row>
    <row r="2072" ht="13.8" spans="1:7">
      <c r="A2072" s="1" t="s">
        <v>6</v>
      </c>
      <c r="B2072" s="2"/>
      <c r="C2072">
        <f t="shared" si="0"/>
        <v>0</v>
      </c>
      <c r="D2072">
        <f t="shared" si="1"/>
        <v>0</v>
      </c>
      <c r="E2072">
        <f t="shared" si="2"/>
        <v>0</v>
      </c>
      <c r="F2072" s="3">
        <f t="shared" si="3"/>
        <v>0</v>
      </c>
      <c r="G2072" s="3">
        <f t="shared" si="4"/>
        <v>0</v>
      </c>
    </row>
    <row r="2073" ht="39.6" spans="1:7">
      <c r="A2073" s="1" t="s">
        <v>3</v>
      </c>
      <c r="B2073" s="2" t="s">
        <v>55</v>
      </c>
      <c r="C2073" t="e">
        <f t="shared" si="0"/>
        <v>#VALUE!</v>
      </c>
      <c r="D2073" t="e">
        <f t="shared" si="1"/>
        <v>#VALUE!</v>
      </c>
      <c r="E2073" t="e">
        <f t="shared" si="2"/>
        <v>#VALUE!</v>
      </c>
      <c r="F2073" s="3">
        <f t="shared" si="3"/>
        <v>11</v>
      </c>
      <c r="G2073" s="3" t="e">
        <f t="shared" si="4"/>
        <v>#VALUE!</v>
      </c>
    </row>
    <row r="2074" ht="13.8" spans="1:7">
      <c r="A2074" s="1" t="s">
        <v>6</v>
      </c>
      <c r="B2074" s="2"/>
      <c r="C2074">
        <f t="shared" si="0"/>
        <v>0</v>
      </c>
      <c r="D2074">
        <f t="shared" si="1"/>
        <v>0</v>
      </c>
      <c r="E2074">
        <f t="shared" si="2"/>
        <v>0</v>
      </c>
      <c r="F2074" s="3">
        <f t="shared" si="3"/>
        <v>0</v>
      </c>
      <c r="G2074" s="3">
        <f t="shared" si="4"/>
        <v>0</v>
      </c>
    </row>
    <row r="2075" ht="39.6" spans="1:7">
      <c r="A2075" s="1" t="s">
        <v>3</v>
      </c>
      <c r="B2075" s="2" t="s">
        <v>55</v>
      </c>
      <c r="C2075" t="e">
        <f t="shared" si="0"/>
        <v>#VALUE!</v>
      </c>
      <c r="D2075" t="e">
        <f t="shared" si="1"/>
        <v>#VALUE!</v>
      </c>
      <c r="E2075" t="e">
        <f t="shared" si="2"/>
        <v>#VALUE!</v>
      </c>
      <c r="F2075" s="3">
        <f t="shared" si="3"/>
        <v>11</v>
      </c>
      <c r="G2075" s="3" t="e">
        <f t="shared" si="4"/>
        <v>#VALUE!</v>
      </c>
    </row>
    <row r="2076" ht="13.8" spans="1:7">
      <c r="A2076" s="1" t="s">
        <v>6</v>
      </c>
      <c r="B2076" s="2"/>
      <c r="C2076">
        <f t="shared" si="0"/>
        <v>0</v>
      </c>
      <c r="D2076">
        <f t="shared" si="1"/>
        <v>0</v>
      </c>
      <c r="E2076">
        <f t="shared" si="2"/>
        <v>0</v>
      </c>
      <c r="F2076" s="3">
        <f t="shared" si="3"/>
        <v>0</v>
      </c>
      <c r="G2076" s="3">
        <f t="shared" si="4"/>
        <v>0</v>
      </c>
    </row>
    <row r="2077" ht="39.6" spans="1:7">
      <c r="A2077" s="1" t="s">
        <v>3</v>
      </c>
      <c r="B2077" s="2" t="s">
        <v>55</v>
      </c>
      <c r="C2077" t="e">
        <f t="shared" si="0"/>
        <v>#VALUE!</v>
      </c>
      <c r="D2077" t="e">
        <f t="shared" si="1"/>
        <v>#VALUE!</v>
      </c>
      <c r="E2077" t="e">
        <f t="shared" si="2"/>
        <v>#VALUE!</v>
      </c>
      <c r="F2077" s="3">
        <f t="shared" si="3"/>
        <v>11</v>
      </c>
      <c r="G2077" s="3" t="e">
        <f t="shared" si="4"/>
        <v>#VALUE!</v>
      </c>
    </row>
    <row r="2078" ht="13.8" spans="1:7">
      <c r="A2078" s="1" t="s">
        <v>6</v>
      </c>
      <c r="B2078" s="2"/>
      <c r="C2078">
        <f t="shared" si="0"/>
        <v>0</v>
      </c>
      <c r="D2078">
        <f t="shared" si="1"/>
        <v>0</v>
      </c>
      <c r="E2078">
        <f t="shared" si="2"/>
        <v>0</v>
      </c>
      <c r="F2078" s="3">
        <f t="shared" si="3"/>
        <v>0</v>
      </c>
      <c r="G2078" s="3">
        <f t="shared" si="4"/>
        <v>0</v>
      </c>
    </row>
    <row r="2079" ht="39.6" spans="1:7">
      <c r="A2079" s="1" t="s">
        <v>3</v>
      </c>
      <c r="B2079" s="2" t="s">
        <v>55</v>
      </c>
      <c r="C2079" t="e">
        <f t="shared" si="0"/>
        <v>#VALUE!</v>
      </c>
      <c r="D2079" t="e">
        <f t="shared" si="1"/>
        <v>#VALUE!</v>
      </c>
      <c r="E2079" t="e">
        <f t="shared" si="2"/>
        <v>#VALUE!</v>
      </c>
      <c r="F2079" s="3">
        <f t="shared" si="3"/>
        <v>11</v>
      </c>
      <c r="G2079" s="3" t="e">
        <f t="shared" si="4"/>
        <v>#VALUE!</v>
      </c>
    </row>
    <row r="2080" ht="13.8" spans="1:7">
      <c r="A2080" s="1" t="s">
        <v>6</v>
      </c>
      <c r="B2080" s="2"/>
      <c r="C2080">
        <f t="shared" si="0"/>
        <v>0</v>
      </c>
      <c r="D2080">
        <f t="shared" si="1"/>
        <v>0</v>
      </c>
      <c r="E2080">
        <f t="shared" si="2"/>
        <v>0</v>
      </c>
      <c r="F2080" s="3">
        <f t="shared" si="3"/>
        <v>0</v>
      </c>
      <c r="G2080" s="3">
        <f t="shared" si="4"/>
        <v>0</v>
      </c>
    </row>
    <row r="2081" ht="39.6" spans="1:7">
      <c r="A2081" s="1" t="s">
        <v>3</v>
      </c>
      <c r="B2081" s="2" t="s">
        <v>55</v>
      </c>
      <c r="C2081" t="e">
        <f t="shared" si="0"/>
        <v>#VALUE!</v>
      </c>
      <c r="D2081" t="e">
        <f t="shared" si="1"/>
        <v>#VALUE!</v>
      </c>
      <c r="E2081" t="e">
        <f t="shared" si="2"/>
        <v>#VALUE!</v>
      </c>
      <c r="F2081" s="3">
        <f t="shared" si="3"/>
        <v>11</v>
      </c>
      <c r="G2081" s="3" t="e">
        <f t="shared" si="4"/>
        <v>#VALUE!</v>
      </c>
    </row>
    <row r="2082" ht="13.8" spans="1:7">
      <c r="A2082" s="1" t="s">
        <v>6</v>
      </c>
      <c r="B2082" s="2"/>
      <c r="C2082">
        <f t="shared" si="0"/>
        <v>0</v>
      </c>
      <c r="D2082">
        <f t="shared" si="1"/>
        <v>0</v>
      </c>
      <c r="E2082">
        <f t="shared" si="2"/>
        <v>0</v>
      </c>
      <c r="F2082" s="3">
        <f t="shared" si="3"/>
        <v>0</v>
      </c>
      <c r="G2082" s="3">
        <f t="shared" si="4"/>
        <v>0</v>
      </c>
    </row>
    <row r="2083" ht="26.4" spans="1:7">
      <c r="A2083" s="1" t="s">
        <v>3</v>
      </c>
      <c r="B2083" s="2" t="s">
        <v>593</v>
      </c>
      <c r="C2083" t="e">
        <f t="shared" si="0"/>
        <v>#VALUE!</v>
      </c>
      <c r="D2083" t="e">
        <f t="shared" si="1"/>
        <v>#VALUE!</v>
      </c>
      <c r="E2083" t="e">
        <f t="shared" si="2"/>
        <v>#VALUE!</v>
      </c>
      <c r="F2083" s="3" t="e">
        <f t="shared" si="3"/>
        <v>#VALUE!</v>
      </c>
      <c r="G2083" s="3" t="e">
        <f t="shared" si="4"/>
        <v>#VALUE!</v>
      </c>
    </row>
    <row r="2084" ht="13.8" spans="1:7">
      <c r="A2084" s="1" t="s">
        <v>6</v>
      </c>
      <c r="B2084" s="2"/>
      <c r="C2084">
        <f t="shared" si="0"/>
        <v>0</v>
      </c>
      <c r="D2084">
        <f t="shared" si="1"/>
        <v>0</v>
      </c>
      <c r="E2084">
        <f t="shared" si="2"/>
        <v>0</v>
      </c>
      <c r="F2084" s="3">
        <f t="shared" si="3"/>
        <v>0</v>
      </c>
      <c r="G2084" s="3">
        <f t="shared" si="4"/>
        <v>0</v>
      </c>
    </row>
    <row r="2085" ht="13.8" spans="1:7">
      <c r="A2085" s="1" t="s">
        <v>3</v>
      </c>
      <c r="B2085" s="2" t="s">
        <v>616</v>
      </c>
      <c r="C2085" t="e">
        <f t="shared" si="0"/>
        <v>#VALUE!</v>
      </c>
      <c r="D2085" t="e">
        <f t="shared" si="1"/>
        <v>#VALUE!</v>
      </c>
      <c r="E2085" t="e">
        <f t="shared" si="2"/>
        <v>#VALUE!</v>
      </c>
      <c r="F2085" s="3" t="e">
        <f t="shared" si="3"/>
        <v>#VALUE!</v>
      </c>
      <c r="G2085" s="3" t="e">
        <f t="shared" si="4"/>
        <v>#VALUE!</v>
      </c>
    </row>
    <row r="2086" ht="13.8" spans="1:7">
      <c r="A2086" s="1" t="s">
        <v>6</v>
      </c>
      <c r="B2086" s="2"/>
      <c r="C2086">
        <f t="shared" si="0"/>
        <v>0</v>
      </c>
      <c r="D2086">
        <f t="shared" si="1"/>
        <v>0</v>
      </c>
      <c r="E2086">
        <f t="shared" si="2"/>
        <v>0</v>
      </c>
      <c r="F2086" s="3">
        <f t="shared" si="3"/>
        <v>0</v>
      </c>
      <c r="G2086" s="3">
        <f t="shared" si="4"/>
        <v>0</v>
      </c>
    </row>
    <row r="2087" ht="13.8" spans="1:7">
      <c r="A2087" s="1" t="s">
        <v>3</v>
      </c>
      <c r="B2087" s="2" t="s">
        <v>595</v>
      </c>
      <c r="C2087" t="e">
        <f t="shared" si="0"/>
        <v>#VALUE!</v>
      </c>
      <c r="D2087" t="e">
        <f t="shared" si="1"/>
        <v>#VALUE!</v>
      </c>
      <c r="E2087" t="e">
        <f t="shared" si="2"/>
        <v>#VALUE!</v>
      </c>
      <c r="F2087" s="3" t="e">
        <f t="shared" si="3"/>
        <v>#VALUE!</v>
      </c>
      <c r="G2087" s="3" t="e">
        <f t="shared" si="4"/>
        <v>#VALUE!</v>
      </c>
    </row>
    <row r="2088" ht="13.8" spans="1:7">
      <c r="A2088" s="1" t="s">
        <v>6</v>
      </c>
      <c r="B2088" s="2"/>
      <c r="C2088">
        <f t="shared" si="0"/>
        <v>0</v>
      </c>
      <c r="D2088">
        <f t="shared" si="1"/>
        <v>0</v>
      </c>
      <c r="E2088">
        <f t="shared" si="2"/>
        <v>0</v>
      </c>
      <c r="F2088" s="3">
        <f t="shared" si="3"/>
        <v>0</v>
      </c>
      <c r="G2088" s="3">
        <f t="shared" si="4"/>
        <v>0</v>
      </c>
    </row>
    <row r="2089" ht="26.4" spans="1:7">
      <c r="A2089" s="1" t="s">
        <v>3</v>
      </c>
      <c r="B2089" s="2" t="s">
        <v>579</v>
      </c>
      <c r="C2089" t="e">
        <f t="shared" si="0"/>
        <v>#VALUE!</v>
      </c>
      <c r="D2089" t="e">
        <f t="shared" si="1"/>
        <v>#VALUE!</v>
      </c>
      <c r="E2089" t="e">
        <f t="shared" si="2"/>
        <v>#VALUE!</v>
      </c>
      <c r="F2089" s="3" t="e">
        <f t="shared" si="3"/>
        <v>#VALUE!</v>
      </c>
      <c r="G2089" s="3" t="e">
        <f t="shared" si="4"/>
        <v>#VALUE!</v>
      </c>
    </row>
    <row r="2090" ht="13.8" spans="1:7">
      <c r="A2090" s="1" t="s">
        <v>6</v>
      </c>
      <c r="B2090" s="2"/>
      <c r="C2090">
        <f t="shared" si="0"/>
        <v>0</v>
      </c>
      <c r="D2090">
        <f t="shared" si="1"/>
        <v>0</v>
      </c>
      <c r="E2090">
        <f t="shared" si="2"/>
        <v>0</v>
      </c>
      <c r="F2090" s="3">
        <f t="shared" si="3"/>
        <v>0</v>
      </c>
      <c r="G2090" s="3">
        <f t="shared" si="4"/>
        <v>0</v>
      </c>
    </row>
    <row r="2091" ht="13.8" spans="1:7">
      <c r="A2091" s="1" t="s">
        <v>3</v>
      </c>
      <c r="B2091" s="2" t="s">
        <v>617</v>
      </c>
      <c r="C2091" t="e">
        <f t="shared" si="0"/>
        <v>#VALUE!</v>
      </c>
      <c r="D2091" t="e">
        <f t="shared" si="1"/>
        <v>#VALUE!</v>
      </c>
      <c r="E2091" t="e">
        <f t="shared" si="2"/>
        <v>#VALUE!</v>
      </c>
      <c r="F2091" s="3" t="e">
        <f t="shared" si="3"/>
        <v>#VALUE!</v>
      </c>
      <c r="G2091" s="3" t="e">
        <f t="shared" si="4"/>
        <v>#VALUE!</v>
      </c>
    </row>
    <row r="2092" ht="13.8" spans="1:7">
      <c r="A2092" s="1" t="s">
        <v>6</v>
      </c>
      <c r="B2092" s="2"/>
      <c r="C2092">
        <f t="shared" si="0"/>
        <v>0</v>
      </c>
      <c r="D2092">
        <f t="shared" si="1"/>
        <v>0</v>
      </c>
      <c r="E2092">
        <f t="shared" si="2"/>
        <v>0</v>
      </c>
      <c r="F2092" s="3">
        <f t="shared" si="3"/>
        <v>0</v>
      </c>
      <c r="G2092" s="3">
        <f t="shared" si="4"/>
        <v>0</v>
      </c>
    </row>
    <row r="2093" ht="13.8" spans="1:7">
      <c r="A2093" s="1" t="s">
        <v>3</v>
      </c>
      <c r="B2093" s="2" t="s">
        <v>598</v>
      </c>
      <c r="C2093" t="e">
        <f t="shared" si="0"/>
        <v>#VALUE!</v>
      </c>
      <c r="D2093" t="e">
        <f t="shared" si="1"/>
        <v>#VALUE!</v>
      </c>
      <c r="E2093" t="e">
        <f t="shared" si="2"/>
        <v>#VALUE!</v>
      </c>
      <c r="F2093" s="3" t="e">
        <f t="shared" si="3"/>
        <v>#VALUE!</v>
      </c>
      <c r="G2093" s="3" t="e">
        <f t="shared" si="4"/>
        <v>#VALUE!</v>
      </c>
    </row>
    <row r="2094" ht="13.8" spans="1:7">
      <c r="A2094" s="1" t="s">
        <v>6</v>
      </c>
      <c r="B2094" s="2"/>
      <c r="C2094">
        <f t="shared" si="0"/>
        <v>0</v>
      </c>
      <c r="D2094">
        <f t="shared" si="1"/>
        <v>0</v>
      </c>
      <c r="E2094">
        <f t="shared" si="2"/>
        <v>0</v>
      </c>
      <c r="F2094" s="3">
        <f t="shared" si="3"/>
        <v>0</v>
      </c>
      <c r="G2094" s="3">
        <f t="shared" si="4"/>
        <v>0</v>
      </c>
    </row>
    <row r="2095" ht="39.6" spans="1:7">
      <c r="A2095" s="1" t="s">
        <v>3</v>
      </c>
      <c r="B2095" s="2" t="s">
        <v>582</v>
      </c>
      <c r="C2095" t="e">
        <f t="shared" si="0"/>
        <v>#VALUE!</v>
      </c>
      <c r="D2095" t="e">
        <f t="shared" si="1"/>
        <v>#VALUE!</v>
      </c>
      <c r="E2095" t="e">
        <f t="shared" si="2"/>
        <v>#VALUE!</v>
      </c>
      <c r="F2095" s="3" t="e">
        <f t="shared" si="3"/>
        <v>#VALUE!</v>
      </c>
      <c r="G2095" s="3" t="e">
        <f t="shared" si="4"/>
        <v>#VALUE!</v>
      </c>
    </row>
    <row r="2096" ht="13.8" spans="1:7">
      <c r="A2096" s="1" t="s">
        <v>6</v>
      </c>
      <c r="B2096" s="2"/>
      <c r="C2096">
        <f t="shared" si="0"/>
        <v>0</v>
      </c>
      <c r="D2096">
        <f t="shared" si="1"/>
        <v>0</v>
      </c>
      <c r="E2096">
        <f t="shared" si="2"/>
        <v>0</v>
      </c>
      <c r="F2096" s="3">
        <f t="shared" si="3"/>
        <v>0</v>
      </c>
      <c r="G2096" s="3">
        <f t="shared" si="4"/>
        <v>0</v>
      </c>
    </row>
    <row r="2097" ht="13.8" spans="1:7">
      <c r="A2097" s="1" t="s">
        <v>3</v>
      </c>
      <c r="B2097" s="2" t="s">
        <v>583</v>
      </c>
      <c r="C2097" t="e">
        <f t="shared" si="0"/>
        <v>#VALUE!</v>
      </c>
      <c r="D2097" t="e">
        <f t="shared" si="1"/>
        <v>#VALUE!</v>
      </c>
      <c r="E2097" t="e">
        <f t="shared" si="2"/>
        <v>#VALUE!</v>
      </c>
      <c r="F2097" s="3" t="e">
        <f t="shared" si="3"/>
        <v>#VALUE!</v>
      </c>
      <c r="G2097" s="3" t="e">
        <f t="shared" si="4"/>
        <v>#VALUE!</v>
      </c>
    </row>
    <row r="2098" ht="13.8" spans="1:7">
      <c r="A2098" s="1" t="s">
        <v>6</v>
      </c>
      <c r="B2098" s="2"/>
      <c r="C2098">
        <f t="shared" si="0"/>
        <v>0</v>
      </c>
      <c r="D2098">
        <f t="shared" si="1"/>
        <v>0</v>
      </c>
      <c r="E2098">
        <f t="shared" si="2"/>
        <v>0</v>
      </c>
      <c r="F2098" s="3">
        <f t="shared" si="3"/>
        <v>0</v>
      </c>
      <c r="G2098" s="3">
        <f t="shared" si="4"/>
        <v>0</v>
      </c>
    </row>
    <row r="2099" ht="39.6" spans="1:7">
      <c r="A2099" s="1" t="s">
        <v>3</v>
      </c>
      <c r="B2099" s="2" t="s">
        <v>584</v>
      </c>
      <c r="C2099" t="e">
        <f t="shared" si="0"/>
        <v>#VALUE!</v>
      </c>
      <c r="D2099" t="e">
        <f t="shared" si="1"/>
        <v>#VALUE!</v>
      </c>
      <c r="E2099" t="e">
        <f t="shared" si="2"/>
        <v>#VALUE!</v>
      </c>
      <c r="F2099" s="3" t="e">
        <f t="shared" si="3"/>
        <v>#VALUE!</v>
      </c>
      <c r="G2099" s="3" t="e">
        <f t="shared" si="4"/>
        <v>#VALUE!</v>
      </c>
    </row>
    <row r="2100" ht="13.8" spans="1:7">
      <c r="A2100" s="1" t="s">
        <v>6</v>
      </c>
      <c r="B2100" s="2"/>
      <c r="C2100">
        <f t="shared" si="0"/>
        <v>0</v>
      </c>
      <c r="D2100">
        <f t="shared" si="1"/>
        <v>0</v>
      </c>
      <c r="E2100">
        <f t="shared" si="2"/>
        <v>0</v>
      </c>
      <c r="F2100" s="3">
        <f t="shared" si="3"/>
        <v>0</v>
      </c>
      <c r="G2100" s="3">
        <f t="shared" si="4"/>
        <v>0</v>
      </c>
    </row>
    <row r="2101" ht="13.8" spans="1:7">
      <c r="A2101" s="1" t="s">
        <v>3</v>
      </c>
      <c r="B2101" s="2" t="s">
        <v>567</v>
      </c>
      <c r="C2101" t="e">
        <f t="shared" si="0"/>
        <v>#VALUE!</v>
      </c>
      <c r="D2101" t="e">
        <f t="shared" si="1"/>
        <v>#VALUE!</v>
      </c>
      <c r="E2101" t="e">
        <f t="shared" si="2"/>
        <v>#VALUE!</v>
      </c>
      <c r="F2101" s="3" t="e">
        <f t="shared" si="3"/>
        <v>#VALUE!</v>
      </c>
      <c r="G2101" s="3" t="e">
        <f t="shared" si="4"/>
        <v>#VALUE!</v>
      </c>
    </row>
    <row r="2102" ht="13.8" spans="1:7">
      <c r="A2102" s="1" t="s">
        <v>6</v>
      </c>
      <c r="B2102" s="2"/>
      <c r="C2102">
        <f t="shared" si="0"/>
        <v>0</v>
      </c>
      <c r="D2102">
        <f t="shared" si="1"/>
        <v>0</v>
      </c>
      <c r="E2102">
        <f t="shared" si="2"/>
        <v>0</v>
      </c>
      <c r="F2102" s="3">
        <f t="shared" si="3"/>
        <v>0</v>
      </c>
      <c r="G2102" s="3">
        <f t="shared" si="4"/>
        <v>0</v>
      </c>
    </row>
    <row r="2103" ht="13.8" spans="1:7">
      <c r="A2103" s="1" t="s">
        <v>6</v>
      </c>
      <c r="B2103" s="2"/>
      <c r="C2103">
        <f t="shared" si="0"/>
        <v>0</v>
      </c>
      <c r="D2103">
        <f t="shared" si="1"/>
        <v>0</v>
      </c>
      <c r="E2103">
        <f t="shared" si="2"/>
        <v>0</v>
      </c>
      <c r="F2103" s="3">
        <f t="shared" si="3"/>
        <v>0</v>
      </c>
      <c r="G2103" s="3">
        <f t="shared" si="4"/>
        <v>0</v>
      </c>
    </row>
    <row r="2104" ht="13.8" spans="1:7">
      <c r="A2104" s="1" t="s">
        <v>3</v>
      </c>
      <c r="B2104" s="2" t="s">
        <v>618</v>
      </c>
      <c r="C2104" t="e">
        <f t="shared" si="0"/>
        <v>#VALUE!</v>
      </c>
      <c r="D2104" t="e">
        <f t="shared" si="1"/>
        <v>#VALUE!</v>
      </c>
      <c r="E2104" t="e">
        <f t="shared" si="2"/>
        <v>#VALUE!</v>
      </c>
      <c r="F2104" s="3" t="e">
        <f t="shared" si="3"/>
        <v>#VALUE!</v>
      </c>
      <c r="G2104" s="3" t="e">
        <f t="shared" si="4"/>
        <v>#VALUE!</v>
      </c>
    </row>
    <row r="2105" ht="13.8" spans="1:7">
      <c r="A2105" s="1" t="s">
        <v>6</v>
      </c>
      <c r="B2105" s="2"/>
      <c r="C2105">
        <f t="shared" si="0"/>
        <v>0</v>
      </c>
      <c r="D2105">
        <f t="shared" si="1"/>
        <v>0</v>
      </c>
      <c r="E2105">
        <f t="shared" si="2"/>
        <v>0</v>
      </c>
      <c r="F2105" s="3">
        <f t="shared" si="3"/>
        <v>0</v>
      </c>
      <c r="G2105" s="3">
        <f t="shared" si="4"/>
        <v>0</v>
      </c>
    </row>
    <row r="2106" ht="13.8" spans="1:7">
      <c r="A2106" s="1" t="s">
        <v>3</v>
      </c>
      <c r="B2106" s="2" t="s">
        <v>600</v>
      </c>
      <c r="C2106" t="e">
        <f t="shared" si="0"/>
        <v>#VALUE!</v>
      </c>
      <c r="D2106" t="e">
        <f t="shared" si="1"/>
        <v>#VALUE!</v>
      </c>
      <c r="E2106" t="e">
        <f t="shared" si="2"/>
        <v>#VALUE!</v>
      </c>
      <c r="F2106" s="3" t="e">
        <f t="shared" si="3"/>
        <v>#VALUE!</v>
      </c>
      <c r="G2106" s="3" t="e">
        <f t="shared" si="4"/>
        <v>#VALUE!</v>
      </c>
    </row>
    <row r="2107" ht="13.8" spans="1:7">
      <c r="A2107" s="1" t="s">
        <v>6</v>
      </c>
      <c r="B2107" s="2"/>
      <c r="C2107">
        <f t="shared" si="0"/>
        <v>0</v>
      </c>
      <c r="D2107">
        <f t="shared" si="1"/>
        <v>0</v>
      </c>
      <c r="E2107">
        <f t="shared" si="2"/>
        <v>0</v>
      </c>
      <c r="F2107" s="3">
        <f t="shared" si="3"/>
        <v>0</v>
      </c>
      <c r="G2107" s="3">
        <f t="shared" si="4"/>
        <v>0</v>
      </c>
    </row>
    <row r="2108" ht="13.8" spans="1:7">
      <c r="A2108" s="1" t="s">
        <v>3</v>
      </c>
      <c r="B2108" s="2" t="s">
        <v>601</v>
      </c>
      <c r="C2108" t="e">
        <f t="shared" si="0"/>
        <v>#VALUE!</v>
      </c>
      <c r="D2108" t="e">
        <f t="shared" si="1"/>
        <v>#VALUE!</v>
      </c>
      <c r="E2108" t="e">
        <f t="shared" si="2"/>
        <v>#VALUE!</v>
      </c>
      <c r="F2108" s="3" t="e">
        <f t="shared" si="3"/>
        <v>#VALUE!</v>
      </c>
      <c r="G2108" s="3" t="e">
        <f t="shared" si="4"/>
        <v>#VALUE!</v>
      </c>
    </row>
    <row r="2109" ht="13.8" spans="1:7">
      <c r="A2109" s="1" t="s">
        <v>6</v>
      </c>
      <c r="B2109" s="2"/>
      <c r="C2109">
        <f t="shared" si="0"/>
        <v>0</v>
      </c>
      <c r="D2109">
        <f t="shared" si="1"/>
        <v>0</v>
      </c>
      <c r="E2109">
        <f t="shared" si="2"/>
        <v>0</v>
      </c>
      <c r="F2109" s="3">
        <f t="shared" si="3"/>
        <v>0</v>
      </c>
      <c r="G2109" s="3">
        <f t="shared" si="4"/>
        <v>0</v>
      </c>
    </row>
    <row r="2110" ht="13.8" spans="1:7">
      <c r="A2110" s="1" t="s">
        <v>3</v>
      </c>
      <c r="B2110" s="2" t="s">
        <v>602</v>
      </c>
      <c r="C2110" t="e">
        <f t="shared" si="0"/>
        <v>#VALUE!</v>
      </c>
      <c r="D2110" t="e">
        <f t="shared" si="1"/>
        <v>#VALUE!</v>
      </c>
      <c r="E2110" t="e">
        <f t="shared" si="2"/>
        <v>#VALUE!</v>
      </c>
      <c r="F2110" s="3" t="e">
        <f t="shared" si="3"/>
        <v>#VALUE!</v>
      </c>
      <c r="G2110" s="3" t="e">
        <f t="shared" si="4"/>
        <v>#VALUE!</v>
      </c>
    </row>
    <row r="2111" ht="13.8" spans="1:7">
      <c r="A2111" s="1" t="s">
        <v>6</v>
      </c>
      <c r="B2111" s="2"/>
      <c r="C2111">
        <f t="shared" si="0"/>
        <v>0</v>
      </c>
      <c r="D2111">
        <f t="shared" si="1"/>
        <v>0</v>
      </c>
      <c r="E2111">
        <f t="shared" si="2"/>
        <v>0</v>
      </c>
      <c r="F2111" s="3">
        <f t="shared" si="3"/>
        <v>0</v>
      </c>
      <c r="G2111" s="3">
        <f t="shared" si="4"/>
        <v>0</v>
      </c>
    </row>
    <row r="2112" ht="13.8" spans="1:7">
      <c r="A2112" s="1" t="s">
        <v>3</v>
      </c>
      <c r="B2112" s="2" t="s">
        <v>619</v>
      </c>
      <c r="C2112" t="e">
        <f t="shared" si="0"/>
        <v>#VALUE!</v>
      </c>
      <c r="D2112" t="e">
        <f t="shared" si="1"/>
        <v>#VALUE!</v>
      </c>
      <c r="E2112" t="e">
        <f t="shared" si="2"/>
        <v>#VALUE!</v>
      </c>
      <c r="F2112" s="3" t="e">
        <f t="shared" si="3"/>
        <v>#VALUE!</v>
      </c>
      <c r="G2112" s="3" t="e">
        <f t="shared" si="4"/>
        <v>#VALUE!</v>
      </c>
    </row>
    <row r="2113" ht="13.8" spans="1:7">
      <c r="A2113" s="1" t="s">
        <v>6</v>
      </c>
      <c r="B2113" s="2"/>
      <c r="C2113">
        <f t="shared" si="0"/>
        <v>0</v>
      </c>
      <c r="D2113">
        <f t="shared" si="1"/>
        <v>0</v>
      </c>
      <c r="E2113">
        <f t="shared" si="2"/>
        <v>0</v>
      </c>
      <c r="F2113" s="3">
        <f t="shared" si="3"/>
        <v>0</v>
      </c>
      <c r="G2113" s="3">
        <f t="shared" si="4"/>
        <v>0</v>
      </c>
    </row>
    <row r="2114" ht="13.8" spans="1:7">
      <c r="A2114" s="1" t="s">
        <v>3</v>
      </c>
      <c r="B2114" s="2" t="s">
        <v>620</v>
      </c>
      <c r="C2114" t="e">
        <f t="shared" si="0"/>
        <v>#VALUE!</v>
      </c>
      <c r="D2114" t="e">
        <f t="shared" si="1"/>
        <v>#VALUE!</v>
      </c>
      <c r="E2114" t="e">
        <f t="shared" si="2"/>
        <v>#VALUE!</v>
      </c>
      <c r="F2114" s="3" t="e">
        <f t="shared" si="3"/>
        <v>#VALUE!</v>
      </c>
      <c r="G2114" s="3" t="e">
        <f t="shared" si="4"/>
        <v>#VALUE!</v>
      </c>
    </row>
    <row r="2115" ht="13.8" spans="1:7">
      <c r="A2115" s="1" t="s">
        <v>6</v>
      </c>
      <c r="B2115" s="2"/>
      <c r="C2115">
        <f t="shared" si="0"/>
        <v>0</v>
      </c>
      <c r="D2115">
        <f t="shared" si="1"/>
        <v>0</v>
      </c>
      <c r="E2115">
        <f t="shared" si="2"/>
        <v>0</v>
      </c>
      <c r="F2115" s="3">
        <f t="shared" si="3"/>
        <v>0</v>
      </c>
      <c r="G2115" s="3">
        <f t="shared" si="4"/>
        <v>0</v>
      </c>
    </row>
    <row r="2116" ht="39.6" spans="1:7">
      <c r="A2116" s="1" t="s">
        <v>3</v>
      </c>
      <c r="B2116" s="2" t="s">
        <v>55</v>
      </c>
      <c r="C2116" t="e">
        <f t="shared" si="0"/>
        <v>#VALUE!</v>
      </c>
      <c r="D2116" t="e">
        <f t="shared" si="1"/>
        <v>#VALUE!</v>
      </c>
      <c r="E2116" t="e">
        <f t="shared" si="2"/>
        <v>#VALUE!</v>
      </c>
      <c r="F2116" s="3">
        <f t="shared" si="3"/>
        <v>11</v>
      </c>
      <c r="G2116" s="3" t="e">
        <f t="shared" si="4"/>
        <v>#VALUE!</v>
      </c>
    </row>
    <row r="2117" ht="13.8" spans="1:7">
      <c r="A2117" s="1" t="s">
        <v>6</v>
      </c>
      <c r="B2117" s="2"/>
      <c r="C2117">
        <f t="shared" si="0"/>
        <v>0</v>
      </c>
      <c r="D2117">
        <f t="shared" si="1"/>
        <v>0</v>
      </c>
      <c r="E2117">
        <f t="shared" si="2"/>
        <v>0</v>
      </c>
      <c r="F2117" s="3">
        <f t="shared" si="3"/>
        <v>0</v>
      </c>
      <c r="G2117" s="3">
        <f t="shared" si="4"/>
        <v>0</v>
      </c>
    </row>
    <row r="2118" ht="26.4" spans="1:7">
      <c r="A2118" s="1" t="s">
        <v>3</v>
      </c>
      <c r="B2118" s="2" t="s">
        <v>195</v>
      </c>
      <c r="C2118" t="e">
        <f t="shared" si="0"/>
        <v>#VALUE!</v>
      </c>
      <c r="D2118" t="e">
        <f t="shared" si="1"/>
        <v>#VALUE!</v>
      </c>
      <c r="E2118" t="e">
        <f t="shared" si="2"/>
        <v>#VALUE!</v>
      </c>
      <c r="F2118" s="3">
        <f t="shared" si="3"/>
        <v>1</v>
      </c>
      <c r="G2118" s="3" t="e">
        <f t="shared" si="4"/>
        <v>#VALUE!</v>
      </c>
    </row>
    <row r="2119" ht="13.8" spans="1:7">
      <c r="A2119" s="1" t="s">
        <v>6</v>
      </c>
      <c r="B2119" s="2"/>
      <c r="C2119">
        <f t="shared" si="0"/>
        <v>0</v>
      </c>
      <c r="D2119">
        <f t="shared" si="1"/>
        <v>0</v>
      </c>
      <c r="E2119">
        <f t="shared" si="2"/>
        <v>0</v>
      </c>
      <c r="F2119" s="3">
        <f t="shared" si="3"/>
        <v>0</v>
      </c>
      <c r="G2119" s="3">
        <f t="shared" si="4"/>
        <v>0</v>
      </c>
    </row>
    <row r="2120" ht="52.8" spans="1:7">
      <c r="A2120" s="1" t="s">
        <v>3</v>
      </c>
      <c r="B2120" s="2" t="s">
        <v>592</v>
      </c>
      <c r="C2120" t="e">
        <f t="shared" si="0"/>
        <v>#VALUE!</v>
      </c>
      <c r="D2120" t="e">
        <f t="shared" si="1"/>
        <v>#VALUE!</v>
      </c>
      <c r="E2120" t="e">
        <f t="shared" si="2"/>
        <v>#VALUE!</v>
      </c>
      <c r="F2120" s="3" t="e">
        <f t="shared" si="3"/>
        <v>#VALUE!</v>
      </c>
      <c r="G2120" s="3" t="e">
        <f t="shared" si="4"/>
        <v>#VALUE!</v>
      </c>
    </row>
    <row r="2121" ht="13.8" spans="1:7">
      <c r="A2121" s="1" t="s">
        <v>6</v>
      </c>
      <c r="B2121" s="2"/>
      <c r="C2121">
        <f t="shared" si="0"/>
        <v>0</v>
      </c>
      <c r="D2121">
        <f t="shared" si="1"/>
        <v>0</v>
      </c>
      <c r="E2121">
        <f t="shared" si="2"/>
        <v>0</v>
      </c>
      <c r="F2121" s="3">
        <f t="shared" si="3"/>
        <v>0</v>
      </c>
      <c r="G2121" s="3">
        <f t="shared" si="4"/>
        <v>0</v>
      </c>
    </row>
    <row r="2122" ht="39.6" spans="1:7">
      <c r="A2122" s="1" t="s">
        <v>3</v>
      </c>
      <c r="B2122" s="2" t="s">
        <v>55</v>
      </c>
      <c r="C2122" t="e">
        <f t="shared" si="0"/>
        <v>#VALUE!</v>
      </c>
      <c r="D2122" t="e">
        <f t="shared" si="1"/>
        <v>#VALUE!</v>
      </c>
      <c r="E2122" t="e">
        <f t="shared" si="2"/>
        <v>#VALUE!</v>
      </c>
      <c r="F2122" s="3">
        <f t="shared" si="3"/>
        <v>11</v>
      </c>
      <c r="G2122" s="3" t="e">
        <f t="shared" si="4"/>
        <v>#VALUE!</v>
      </c>
    </row>
    <row r="2123" ht="13.8" spans="1:7">
      <c r="A2123" s="1" t="s">
        <v>6</v>
      </c>
      <c r="B2123" s="2"/>
      <c r="C2123">
        <f t="shared" si="0"/>
        <v>0</v>
      </c>
      <c r="D2123">
        <f t="shared" si="1"/>
        <v>0</v>
      </c>
      <c r="E2123">
        <f t="shared" si="2"/>
        <v>0</v>
      </c>
      <c r="F2123" s="3">
        <f t="shared" si="3"/>
        <v>0</v>
      </c>
      <c r="G2123" s="3">
        <f t="shared" si="4"/>
        <v>0</v>
      </c>
    </row>
    <row r="2124" ht="39.6" spans="1:7">
      <c r="A2124" s="1" t="s">
        <v>3</v>
      </c>
      <c r="B2124" s="2" t="s">
        <v>55</v>
      </c>
      <c r="C2124" t="e">
        <f t="shared" si="0"/>
        <v>#VALUE!</v>
      </c>
      <c r="D2124" t="e">
        <f t="shared" si="1"/>
        <v>#VALUE!</v>
      </c>
      <c r="E2124" t="e">
        <f t="shared" si="2"/>
        <v>#VALUE!</v>
      </c>
      <c r="F2124" s="3">
        <f t="shared" si="3"/>
        <v>11</v>
      </c>
      <c r="G2124" s="3" t="e">
        <f t="shared" si="4"/>
        <v>#VALUE!</v>
      </c>
    </row>
    <row r="2125" ht="13.8" spans="1:7">
      <c r="A2125" s="1" t="s">
        <v>6</v>
      </c>
      <c r="B2125" s="2"/>
      <c r="C2125">
        <f t="shared" si="0"/>
        <v>0</v>
      </c>
      <c r="D2125">
        <f t="shared" si="1"/>
        <v>0</v>
      </c>
      <c r="E2125">
        <f t="shared" si="2"/>
        <v>0</v>
      </c>
      <c r="F2125" s="3">
        <f t="shared" si="3"/>
        <v>0</v>
      </c>
      <c r="G2125" s="3">
        <f t="shared" si="4"/>
        <v>0</v>
      </c>
    </row>
    <row r="2126" ht="52.8" spans="1:7">
      <c r="A2126" s="1" t="s">
        <v>3</v>
      </c>
      <c r="B2126" s="2" t="s">
        <v>575</v>
      </c>
      <c r="C2126" t="e">
        <f t="shared" si="0"/>
        <v>#VALUE!</v>
      </c>
      <c r="D2126" t="e">
        <f t="shared" si="1"/>
        <v>#VALUE!</v>
      </c>
      <c r="E2126" t="e">
        <f t="shared" si="2"/>
        <v>#VALUE!</v>
      </c>
      <c r="F2126" s="3" t="e">
        <f t="shared" si="3"/>
        <v>#VALUE!</v>
      </c>
      <c r="G2126" s="3" t="e">
        <f t="shared" si="4"/>
        <v>#VALUE!</v>
      </c>
    </row>
    <row r="2127" ht="13.8" spans="1:7">
      <c r="A2127" s="1" t="s">
        <v>6</v>
      </c>
      <c r="B2127" s="2"/>
      <c r="C2127">
        <f t="shared" si="0"/>
        <v>0</v>
      </c>
      <c r="D2127">
        <f t="shared" si="1"/>
        <v>0</v>
      </c>
      <c r="E2127">
        <f t="shared" si="2"/>
        <v>0</v>
      </c>
      <c r="F2127" s="3">
        <f t="shared" si="3"/>
        <v>0</v>
      </c>
      <c r="G2127" s="3">
        <f t="shared" si="4"/>
        <v>0</v>
      </c>
    </row>
    <row r="2128" ht="52.8" spans="1:7">
      <c r="A2128" s="1" t="s">
        <v>3</v>
      </c>
      <c r="B2128" s="2" t="s">
        <v>575</v>
      </c>
      <c r="C2128" t="e">
        <f t="shared" si="0"/>
        <v>#VALUE!</v>
      </c>
      <c r="D2128" t="e">
        <f t="shared" si="1"/>
        <v>#VALUE!</v>
      </c>
      <c r="E2128" t="e">
        <f t="shared" si="2"/>
        <v>#VALUE!</v>
      </c>
      <c r="F2128" s="3" t="e">
        <f t="shared" si="3"/>
        <v>#VALUE!</v>
      </c>
      <c r="G2128" s="3" t="e">
        <f t="shared" si="4"/>
        <v>#VALUE!</v>
      </c>
    </row>
    <row r="2129" ht="13.8" spans="1:7">
      <c r="A2129" s="1" t="s">
        <v>6</v>
      </c>
      <c r="B2129" s="2"/>
      <c r="C2129">
        <f t="shared" si="0"/>
        <v>0</v>
      </c>
      <c r="D2129">
        <f t="shared" si="1"/>
        <v>0</v>
      </c>
      <c r="E2129">
        <f t="shared" si="2"/>
        <v>0</v>
      </c>
      <c r="F2129" s="3">
        <f t="shared" si="3"/>
        <v>0</v>
      </c>
      <c r="G2129" s="3">
        <f t="shared" si="4"/>
        <v>0</v>
      </c>
    </row>
    <row r="2130" ht="13.8" spans="1:7">
      <c r="A2130" s="1" t="s">
        <v>6</v>
      </c>
      <c r="B2130" s="2"/>
      <c r="C2130">
        <f t="shared" si="0"/>
        <v>0</v>
      </c>
      <c r="D2130">
        <f t="shared" si="1"/>
        <v>0</v>
      </c>
      <c r="E2130">
        <f t="shared" si="2"/>
        <v>0</v>
      </c>
      <c r="F2130" s="3">
        <f t="shared" si="3"/>
        <v>0</v>
      </c>
      <c r="G2130" s="3">
        <f t="shared" si="4"/>
        <v>0</v>
      </c>
    </row>
    <row r="2131" ht="13.8" spans="1:7">
      <c r="A2131" s="1" t="s">
        <v>6</v>
      </c>
      <c r="B2131" s="2"/>
      <c r="C2131">
        <f t="shared" si="0"/>
        <v>0</v>
      </c>
      <c r="D2131">
        <f t="shared" si="1"/>
        <v>0</v>
      </c>
      <c r="E2131">
        <f t="shared" si="2"/>
        <v>0</v>
      </c>
      <c r="F2131" s="3">
        <f t="shared" si="3"/>
        <v>0</v>
      </c>
      <c r="G2131" s="3">
        <f t="shared" si="4"/>
        <v>0</v>
      </c>
    </row>
    <row r="2132" ht="39.6" spans="1:7">
      <c r="A2132" s="1" t="s">
        <v>3</v>
      </c>
      <c r="B2132" s="2" t="s">
        <v>55</v>
      </c>
      <c r="C2132" t="e">
        <f t="shared" si="0"/>
        <v>#VALUE!</v>
      </c>
      <c r="D2132" t="e">
        <f t="shared" si="1"/>
        <v>#VALUE!</v>
      </c>
      <c r="E2132" t="e">
        <f t="shared" si="2"/>
        <v>#VALUE!</v>
      </c>
      <c r="F2132" s="3">
        <f t="shared" si="3"/>
        <v>11</v>
      </c>
      <c r="G2132" s="3" t="e">
        <f t="shared" si="4"/>
        <v>#VALUE!</v>
      </c>
    </row>
    <row r="2133" ht="13.8" spans="1:7">
      <c r="A2133" s="1" t="s">
        <v>6</v>
      </c>
      <c r="B2133" s="2"/>
      <c r="C2133">
        <f t="shared" si="0"/>
        <v>0</v>
      </c>
      <c r="D2133">
        <f t="shared" si="1"/>
        <v>0</v>
      </c>
      <c r="E2133">
        <f t="shared" si="2"/>
        <v>0</v>
      </c>
      <c r="F2133" s="3">
        <f t="shared" si="3"/>
        <v>0</v>
      </c>
      <c r="G2133" s="3">
        <f t="shared" si="4"/>
        <v>0</v>
      </c>
    </row>
    <row r="2134" ht="39.6" spans="1:7">
      <c r="A2134" s="1" t="s">
        <v>3</v>
      </c>
      <c r="B2134" s="2" t="s">
        <v>55</v>
      </c>
      <c r="C2134" t="e">
        <f t="shared" si="0"/>
        <v>#VALUE!</v>
      </c>
      <c r="D2134" t="e">
        <f t="shared" si="1"/>
        <v>#VALUE!</v>
      </c>
      <c r="E2134" t="e">
        <f t="shared" si="2"/>
        <v>#VALUE!</v>
      </c>
      <c r="F2134" s="3">
        <f t="shared" si="3"/>
        <v>11</v>
      </c>
      <c r="G2134" s="3" t="e">
        <f t="shared" si="4"/>
        <v>#VALUE!</v>
      </c>
    </row>
    <row r="2135" ht="13.8" spans="1:7">
      <c r="A2135" s="1" t="s">
        <v>6</v>
      </c>
      <c r="B2135" s="2"/>
      <c r="C2135">
        <f t="shared" si="0"/>
        <v>0</v>
      </c>
      <c r="D2135">
        <f t="shared" si="1"/>
        <v>0</v>
      </c>
      <c r="E2135">
        <f t="shared" si="2"/>
        <v>0</v>
      </c>
      <c r="F2135" s="3">
        <f t="shared" si="3"/>
        <v>0</v>
      </c>
      <c r="G2135" s="3">
        <f t="shared" si="4"/>
        <v>0</v>
      </c>
    </row>
    <row r="2136" ht="39.6" spans="1:7">
      <c r="A2136" s="1" t="s">
        <v>3</v>
      </c>
      <c r="B2136" s="2" t="s">
        <v>55</v>
      </c>
      <c r="C2136" t="e">
        <f t="shared" si="0"/>
        <v>#VALUE!</v>
      </c>
      <c r="D2136" t="e">
        <f t="shared" si="1"/>
        <v>#VALUE!</v>
      </c>
      <c r="E2136" t="e">
        <f t="shared" si="2"/>
        <v>#VALUE!</v>
      </c>
      <c r="F2136" s="3">
        <f t="shared" si="3"/>
        <v>11</v>
      </c>
      <c r="G2136" s="3" t="e">
        <f t="shared" si="4"/>
        <v>#VALUE!</v>
      </c>
    </row>
    <row r="2137" ht="13.8" spans="1:7">
      <c r="A2137" s="1" t="s">
        <v>6</v>
      </c>
      <c r="B2137" s="2"/>
      <c r="C2137">
        <f t="shared" si="0"/>
        <v>0</v>
      </c>
      <c r="D2137">
        <f t="shared" si="1"/>
        <v>0</v>
      </c>
      <c r="E2137">
        <f t="shared" si="2"/>
        <v>0</v>
      </c>
      <c r="F2137" s="3">
        <f t="shared" si="3"/>
        <v>0</v>
      </c>
      <c r="G2137" s="3">
        <f t="shared" si="4"/>
        <v>0</v>
      </c>
    </row>
    <row r="2138" ht="39.6" spans="1:7">
      <c r="A2138" s="1" t="s">
        <v>3</v>
      </c>
      <c r="B2138" s="2" t="s">
        <v>55</v>
      </c>
      <c r="C2138" t="e">
        <f t="shared" si="0"/>
        <v>#VALUE!</v>
      </c>
      <c r="D2138" t="e">
        <f t="shared" si="1"/>
        <v>#VALUE!</v>
      </c>
      <c r="E2138" t="e">
        <f t="shared" si="2"/>
        <v>#VALUE!</v>
      </c>
      <c r="F2138" s="3">
        <f t="shared" si="3"/>
        <v>11</v>
      </c>
      <c r="G2138" s="3" t="e">
        <f t="shared" si="4"/>
        <v>#VALUE!</v>
      </c>
    </row>
    <row r="2139" ht="13.8" spans="1:7">
      <c r="A2139" s="1" t="s">
        <v>6</v>
      </c>
      <c r="B2139" s="2"/>
      <c r="C2139">
        <f t="shared" si="0"/>
        <v>0</v>
      </c>
      <c r="D2139">
        <f t="shared" si="1"/>
        <v>0</v>
      </c>
      <c r="E2139">
        <f t="shared" si="2"/>
        <v>0</v>
      </c>
      <c r="F2139" s="3">
        <f t="shared" si="3"/>
        <v>0</v>
      </c>
      <c r="G2139" s="3">
        <f t="shared" si="4"/>
        <v>0</v>
      </c>
    </row>
    <row r="2140" ht="13.8" spans="1:7">
      <c r="A2140" s="1" t="s">
        <v>6</v>
      </c>
      <c r="B2140" s="2"/>
      <c r="C2140">
        <f t="shared" si="0"/>
        <v>0</v>
      </c>
      <c r="D2140">
        <f t="shared" si="1"/>
        <v>0</v>
      </c>
      <c r="E2140">
        <f t="shared" si="2"/>
        <v>0</v>
      </c>
      <c r="F2140" s="3">
        <f t="shared" si="3"/>
        <v>0</v>
      </c>
      <c r="G2140" s="3">
        <f t="shared" si="4"/>
        <v>0</v>
      </c>
    </row>
    <row r="2141" ht="39.6" spans="1:7">
      <c r="A2141" s="1" t="s">
        <v>3</v>
      </c>
      <c r="B2141" s="2" t="s">
        <v>55</v>
      </c>
      <c r="C2141" t="e">
        <f t="shared" si="0"/>
        <v>#VALUE!</v>
      </c>
      <c r="D2141" t="e">
        <f t="shared" si="1"/>
        <v>#VALUE!</v>
      </c>
      <c r="E2141" t="e">
        <f t="shared" si="2"/>
        <v>#VALUE!</v>
      </c>
      <c r="F2141" s="3">
        <f t="shared" si="3"/>
        <v>11</v>
      </c>
      <c r="G2141" s="3" t="e">
        <f t="shared" si="4"/>
        <v>#VALUE!</v>
      </c>
    </row>
    <row r="2142" ht="13.8" spans="1:7">
      <c r="A2142" s="1" t="s">
        <v>6</v>
      </c>
      <c r="B2142" s="2"/>
      <c r="C2142">
        <f t="shared" si="0"/>
        <v>0</v>
      </c>
      <c r="D2142">
        <f t="shared" si="1"/>
        <v>0</v>
      </c>
      <c r="E2142">
        <f t="shared" si="2"/>
        <v>0</v>
      </c>
      <c r="F2142" s="3">
        <f t="shared" si="3"/>
        <v>0</v>
      </c>
      <c r="G2142" s="3">
        <f t="shared" si="4"/>
        <v>0</v>
      </c>
    </row>
    <row r="2143" ht="13.8" spans="1:7">
      <c r="A2143" s="1" t="s">
        <v>6</v>
      </c>
      <c r="B2143" s="2"/>
      <c r="C2143">
        <f t="shared" si="0"/>
        <v>0</v>
      </c>
      <c r="D2143">
        <f t="shared" si="1"/>
        <v>0</v>
      </c>
      <c r="E2143">
        <f t="shared" si="2"/>
        <v>0</v>
      </c>
      <c r="F2143" s="3">
        <f t="shared" si="3"/>
        <v>0</v>
      </c>
      <c r="G2143" s="3">
        <f t="shared" si="4"/>
        <v>0</v>
      </c>
    </row>
    <row r="2144" ht="39.6" spans="1:7">
      <c r="A2144" s="1" t="s">
        <v>3</v>
      </c>
      <c r="B2144" s="2" t="s">
        <v>55</v>
      </c>
      <c r="C2144" t="e">
        <f t="shared" si="0"/>
        <v>#VALUE!</v>
      </c>
      <c r="D2144" t="e">
        <f t="shared" si="1"/>
        <v>#VALUE!</v>
      </c>
      <c r="E2144" t="e">
        <f t="shared" si="2"/>
        <v>#VALUE!</v>
      </c>
      <c r="F2144" s="3">
        <f t="shared" si="3"/>
        <v>11</v>
      </c>
      <c r="G2144" s="3" t="e">
        <f t="shared" si="4"/>
        <v>#VALUE!</v>
      </c>
    </row>
    <row r="2145" ht="13.8" spans="1:7">
      <c r="A2145" s="1" t="s">
        <v>6</v>
      </c>
      <c r="B2145" s="2"/>
      <c r="C2145">
        <f t="shared" si="0"/>
        <v>0</v>
      </c>
      <c r="D2145">
        <f t="shared" si="1"/>
        <v>0</v>
      </c>
      <c r="E2145">
        <f t="shared" si="2"/>
        <v>0</v>
      </c>
      <c r="F2145" s="3">
        <f t="shared" si="3"/>
        <v>0</v>
      </c>
      <c r="G2145" s="3">
        <f t="shared" si="4"/>
        <v>0</v>
      </c>
    </row>
    <row r="2146" ht="39.6" spans="1:7">
      <c r="A2146" s="1" t="s">
        <v>3</v>
      </c>
      <c r="B2146" s="2" t="s">
        <v>55</v>
      </c>
      <c r="C2146" t="e">
        <f t="shared" si="0"/>
        <v>#VALUE!</v>
      </c>
      <c r="D2146" t="e">
        <f t="shared" si="1"/>
        <v>#VALUE!</v>
      </c>
      <c r="E2146" t="e">
        <f t="shared" si="2"/>
        <v>#VALUE!</v>
      </c>
      <c r="F2146" s="3">
        <f t="shared" si="3"/>
        <v>11</v>
      </c>
      <c r="G2146" s="3" t="e">
        <f t="shared" si="4"/>
        <v>#VALUE!</v>
      </c>
    </row>
    <row r="2147" ht="13.8" spans="1:7">
      <c r="A2147" s="1" t="s">
        <v>6</v>
      </c>
      <c r="B2147" s="2"/>
      <c r="C2147">
        <f t="shared" si="0"/>
        <v>0</v>
      </c>
      <c r="D2147">
        <f t="shared" si="1"/>
        <v>0</v>
      </c>
      <c r="E2147">
        <f t="shared" si="2"/>
        <v>0</v>
      </c>
      <c r="F2147" s="3">
        <f t="shared" si="3"/>
        <v>0</v>
      </c>
      <c r="G2147" s="3">
        <f t="shared" si="4"/>
        <v>0</v>
      </c>
    </row>
    <row r="2148" ht="13.8" spans="1:7">
      <c r="A2148" s="1" t="s">
        <v>6</v>
      </c>
      <c r="B2148" s="2"/>
      <c r="C2148">
        <f t="shared" si="0"/>
        <v>0</v>
      </c>
      <c r="D2148">
        <f t="shared" si="1"/>
        <v>0</v>
      </c>
      <c r="E2148">
        <f t="shared" si="2"/>
        <v>0</v>
      </c>
      <c r="F2148" s="3">
        <f t="shared" si="3"/>
        <v>0</v>
      </c>
      <c r="G2148" s="3">
        <f t="shared" si="4"/>
        <v>0</v>
      </c>
    </row>
    <row r="2149" ht="39.6" spans="1:7">
      <c r="A2149" s="1" t="s">
        <v>3</v>
      </c>
      <c r="B2149" s="2" t="s">
        <v>55</v>
      </c>
      <c r="C2149" t="e">
        <f t="shared" si="0"/>
        <v>#VALUE!</v>
      </c>
      <c r="D2149" t="e">
        <f t="shared" si="1"/>
        <v>#VALUE!</v>
      </c>
      <c r="E2149" t="e">
        <f t="shared" si="2"/>
        <v>#VALUE!</v>
      </c>
      <c r="F2149" s="3">
        <f t="shared" si="3"/>
        <v>11</v>
      </c>
      <c r="G2149" s="3" t="e">
        <f t="shared" si="4"/>
        <v>#VALUE!</v>
      </c>
    </row>
    <row r="2150" ht="13.8" spans="1:7">
      <c r="A2150" s="1" t="s">
        <v>6</v>
      </c>
      <c r="B2150" s="2"/>
      <c r="C2150">
        <f t="shared" si="0"/>
        <v>0</v>
      </c>
      <c r="D2150">
        <f t="shared" si="1"/>
        <v>0</v>
      </c>
      <c r="E2150">
        <f t="shared" si="2"/>
        <v>0</v>
      </c>
      <c r="F2150" s="3">
        <f t="shared" si="3"/>
        <v>0</v>
      </c>
      <c r="G2150" s="3">
        <f t="shared" si="4"/>
        <v>0</v>
      </c>
    </row>
    <row r="2151" ht="13.8" spans="1:7">
      <c r="A2151" s="1" t="s">
        <v>6</v>
      </c>
      <c r="B2151" s="2"/>
      <c r="C2151">
        <f t="shared" si="0"/>
        <v>0</v>
      </c>
      <c r="D2151">
        <f t="shared" si="1"/>
        <v>0</v>
      </c>
      <c r="E2151">
        <f t="shared" si="2"/>
        <v>0</v>
      </c>
      <c r="F2151" s="3">
        <f t="shared" si="3"/>
        <v>0</v>
      </c>
      <c r="G2151" s="3">
        <f t="shared" si="4"/>
        <v>0</v>
      </c>
    </row>
    <row r="2152" ht="39.6" spans="1:7">
      <c r="A2152" s="1" t="s">
        <v>3</v>
      </c>
      <c r="B2152" s="2" t="s">
        <v>55</v>
      </c>
      <c r="C2152" t="e">
        <f t="shared" si="0"/>
        <v>#VALUE!</v>
      </c>
      <c r="D2152" t="e">
        <f t="shared" si="1"/>
        <v>#VALUE!</v>
      </c>
      <c r="E2152" t="e">
        <f t="shared" si="2"/>
        <v>#VALUE!</v>
      </c>
      <c r="F2152" s="3">
        <f t="shared" si="3"/>
        <v>11</v>
      </c>
      <c r="G2152" s="3" t="e">
        <f t="shared" si="4"/>
        <v>#VALUE!</v>
      </c>
    </row>
    <row r="2153" ht="13.8" spans="1:7">
      <c r="A2153" s="1" t="s">
        <v>6</v>
      </c>
      <c r="B2153" s="2"/>
      <c r="C2153">
        <f t="shared" si="0"/>
        <v>0</v>
      </c>
      <c r="D2153">
        <f t="shared" si="1"/>
        <v>0</v>
      </c>
      <c r="E2153">
        <f t="shared" si="2"/>
        <v>0</v>
      </c>
      <c r="F2153" s="3">
        <f t="shared" si="3"/>
        <v>0</v>
      </c>
      <c r="G2153" s="3">
        <f t="shared" si="4"/>
        <v>0</v>
      </c>
    </row>
    <row r="2154" ht="39.6" spans="1:7">
      <c r="A2154" s="1" t="s">
        <v>3</v>
      </c>
      <c r="B2154" s="2" t="s">
        <v>55</v>
      </c>
      <c r="C2154" t="e">
        <f t="shared" si="0"/>
        <v>#VALUE!</v>
      </c>
      <c r="D2154" t="e">
        <f t="shared" si="1"/>
        <v>#VALUE!</v>
      </c>
      <c r="E2154" t="e">
        <f t="shared" si="2"/>
        <v>#VALUE!</v>
      </c>
      <c r="F2154" s="3">
        <f t="shared" si="3"/>
        <v>11</v>
      </c>
      <c r="G2154" s="3" t="e">
        <f t="shared" si="4"/>
        <v>#VALUE!</v>
      </c>
    </row>
    <row r="2155" ht="13.8" spans="1:7">
      <c r="A2155" s="1" t="s">
        <v>6</v>
      </c>
      <c r="B2155" s="2"/>
      <c r="C2155">
        <f t="shared" si="0"/>
        <v>0</v>
      </c>
      <c r="D2155">
        <f t="shared" si="1"/>
        <v>0</v>
      </c>
      <c r="E2155">
        <f t="shared" si="2"/>
        <v>0</v>
      </c>
      <c r="F2155" s="3">
        <f t="shared" si="3"/>
        <v>0</v>
      </c>
      <c r="G2155" s="3">
        <f t="shared" si="4"/>
        <v>0</v>
      </c>
    </row>
    <row r="2156" ht="13.8" spans="1:7">
      <c r="A2156" s="1" t="s">
        <v>6</v>
      </c>
      <c r="B2156" s="2"/>
      <c r="C2156">
        <f t="shared" si="0"/>
        <v>0</v>
      </c>
      <c r="D2156">
        <f t="shared" si="1"/>
        <v>0</v>
      </c>
      <c r="E2156">
        <f t="shared" si="2"/>
        <v>0</v>
      </c>
      <c r="F2156" s="3">
        <f t="shared" si="3"/>
        <v>0</v>
      </c>
      <c r="G2156" s="3">
        <f t="shared" si="4"/>
        <v>0</v>
      </c>
    </row>
    <row r="2157" ht="13.8" spans="1:7">
      <c r="A2157" s="1" t="s">
        <v>6</v>
      </c>
      <c r="B2157" s="2"/>
      <c r="C2157">
        <f t="shared" si="0"/>
        <v>0</v>
      </c>
      <c r="D2157">
        <f t="shared" si="1"/>
        <v>0</v>
      </c>
      <c r="E2157">
        <f t="shared" si="2"/>
        <v>0</v>
      </c>
      <c r="F2157" s="3">
        <f t="shared" si="3"/>
        <v>0</v>
      </c>
      <c r="G2157" s="3">
        <f t="shared" si="4"/>
        <v>0</v>
      </c>
    </row>
    <row r="2158" ht="26.4" spans="1:7">
      <c r="A2158" s="1" t="s">
        <v>3</v>
      </c>
      <c r="B2158" s="2" t="s">
        <v>593</v>
      </c>
      <c r="C2158" t="e">
        <f t="shared" si="0"/>
        <v>#VALUE!</v>
      </c>
      <c r="D2158" t="e">
        <f t="shared" si="1"/>
        <v>#VALUE!</v>
      </c>
      <c r="E2158" t="e">
        <f t="shared" si="2"/>
        <v>#VALUE!</v>
      </c>
      <c r="F2158" s="3" t="e">
        <f t="shared" si="3"/>
        <v>#VALUE!</v>
      </c>
      <c r="G2158" s="3" t="e">
        <f t="shared" si="4"/>
        <v>#VALUE!</v>
      </c>
    </row>
    <row r="2159" ht="13.8" spans="1:7">
      <c r="A2159" s="1" t="s">
        <v>6</v>
      </c>
      <c r="B2159" s="2"/>
      <c r="C2159">
        <f t="shared" si="0"/>
        <v>0</v>
      </c>
      <c r="D2159">
        <f t="shared" si="1"/>
        <v>0</v>
      </c>
      <c r="E2159">
        <f t="shared" si="2"/>
        <v>0</v>
      </c>
      <c r="F2159" s="3">
        <f t="shared" si="3"/>
        <v>0</v>
      </c>
      <c r="G2159" s="3">
        <f t="shared" si="4"/>
        <v>0</v>
      </c>
    </row>
    <row r="2160" ht="13.8" spans="1:7">
      <c r="A2160" s="1" t="s">
        <v>3</v>
      </c>
      <c r="B2160" s="2" t="s">
        <v>616</v>
      </c>
      <c r="C2160" t="e">
        <f t="shared" si="0"/>
        <v>#VALUE!</v>
      </c>
      <c r="D2160" t="e">
        <f t="shared" si="1"/>
        <v>#VALUE!</v>
      </c>
      <c r="E2160" t="e">
        <f t="shared" si="2"/>
        <v>#VALUE!</v>
      </c>
      <c r="F2160" s="3" t="e">
        <f t="shared" si="3"/>
        <v>#VALUE!</v>
      </c>
      <c r="G2160" s="3" t="e">
        <f t="shared" si="4"/>
        <v>#VALUE!</v>
      </c>
    </row>
    <row r="2161" ht="13.8" spans="1:7">
      <c r="A2161" s="1" t="s">
        <v>6</v>
      </c>
      <c r="B2161" s="2"/>
      <c r="C2161">
        <f t="shared" si="0"/>
        <v>0</v>
      </c>
      <c r="D2161">
        <f t="shared" si="1"/>
        <v>0</v>
      </c>
      <c r="E2161">
        <f t="shared" si="2"/>
        <v>0</v>
      </c>
      <c r="F2161" s="3">
        <f t="shared" si="3"/>
        <v>0</v>
      </c>
      <c r="G2161" s="3">
        <f t="shared" si="4"/>
        <v>0</v>
      </c>
    </row>
    <row r="2162" ht="13.8" spans="1:7">
      <c r="A2162" s="1" t="s">
        <v>3</v>
      </c>
      <c r="B2162" s="2" t="s">
        <v>595</v>
      </c>
      <c r="C2162" t="e">
        <f t="shared" si="0"/>
        <v>#VALUE!</v>
      </c>
      <c r="D2162" t="e">
        <f t="shared" si="1"/>
        <v>#VALUE!</v>
      </c>
      <c r="E2162" t="e">
        <f t="shared" si="2"/>
        <v>#VALUE!</v>
      </c>
      <c r="F2162" s="3" t="e">
        <f t="shared" si="3"/>
        <v>#VALUE!</v>
      </c>
      <c r="G2162" s="3" t="e">
        <f t="shared" si="4"/>
        <v>#VALUE!</v>
      </c>
    </row>
    <row r="2163" ht="13.8" spans="1:7">
      <c r="A2163" s="1" t="s">
        <v>6</v>
      </c>
      <c r="B2163" s="2"/>
      <c r="C2163">
        <f t="shared" si="0"/>
        <v>0</v>
      </c>
      <c r="D2163">
        <f t="shared" si="1"/>
        <v>0</v>
      </c>
      <c r="E2163">
        <f t="shared" si="2"/>
        <v>0</v>
      </c>
      <c r="F2163" s="3">
        <f t="shared" si="3"/>
        <v>0</v>
      </c>
      <c r="G2163" s="3">
        <f t="shared" si="4"/>
        <v>0</v>
      </c>
    </row>
    <row r="2164" ht="26.4" spans="1:7">
      <c r="A2164" s="1" t="s">
        <v>3</v>
      </c>
      <c r="B2164" s="2" t="s">
        <v>579</v>
      </c>
      <c r="C2164" t="e">
        <f t="shared" si="0"/>
        <v>#VALUE!</v>
      </c>
      <c r="D2164" t="e">
        <f t="shared" si="1"/>
        <v>#VALUE!</v>
      </c>
      <c r="E2164" t="e">
        <f t="shared" si="2"/>
        <v>#VALUE!</v>
      </c>
      <c r="F2164" s="3" t="e">
        <f t="shared" si="3"/>
        <v>#VALUE!</v>
      </c>
      <c r="G2164" s="3" t="e">
        <f t="shared" si="4"/>
        <v>#VALUE!</v>
      </c>
    </row>
    <row r="2165" ht="13.8" spans="1:7">
      <c r="A2165" s="1" t="s">
        <v>6</v>
      </c>
      <c r="B2165" s="2"/>
      <c r="C2165">
        <f t="shared" si="0"/>
        <v>0</v>
      </c>
      <c r="D2165">
        <f t="shared" si="1"/>
        <v>0</v>
      </c>
      <c r="E2165">
        <f t="shared" si="2"/>
        <v>0</v>
      </c>
      <c r="F2165" s="3">
        <f t="shared" si="3"/>
        <v>0</v>
      </c>
      <c r="G2165" s="3">
        <f t="shared" si="4"/>
        <v>0</v>
      </c>
    </row>
    <row r="2166" ht="13.8" spans="1:7">
      <c r="A2166" s="1" t="s">
        <v>3</v>
      </c>
      <c r="B2166" s="2" t="s">
        <v>621</v>
      </c>
      <c r="C2166" t="e">
        <f t="shared" si="0"/>
        <v>#VALUE!</v>
      </c>
      <c r="D2166" t="e">
        <f t="shared" si="1"/>
        <v>#VALUE!</v>
      </c>
      <c r="E2166" t="e">
        <f t="shared" si="2"/>
        <v>#VALUE!</v>
      </c>
      <c r="F2166" s="3" t="e">
        <f t="shared" si="3"/>
        <v>#VALUE!</v>
      </c>
      <c r="G2166" s="3" t="e">
        <f t="shared" si="4"/>
        <v>#VALUE!</v>
      </c>
    </row>
    <row r="2167" ht="13.8" spans="1:7">
      <c r="A2167" s="1" t="s">
        <v>6</v>
      </c>
      <c r="B2167" s="2"/>
      <c r="C2167">
        <f t="shared" si="0"/>
        <v>0</v>
      </c>
      <c r="D2167">
        <f t="shared" si="1"/>
        <v>0</v>
      </c>
      <c r="E2167">
        <f t="shared" si="2"/>
        <v>0</v>
      </c>
      <c r="F2167" s="3">
        <f t="shared" si="3"/>
        <v>0</v>
      </c>
      <c r="G2167" s="3">
        <f t="shared" si="4"/>
        <v>0</v>
      </c>
    </row>
    <row r="2168" ht="13.8" spans="1:7">
      <c r="A2168" s="1" t="s">
        <v>3</v>
      </c>
      <c r="B2168" s="2" t="s">
        <v>598</v>
      </c>
      <c r="C2168" t="e">
        <f t="shared" si="0"/>
        <v>#VALUE!</v>
      </c>
      <c r="D2168" t="e">
        <f t="shared" si="1"/>
        <v>#VALUE!</v>
      </c>
      <c r="E2168" t="e">
        <f t="shared" si="2"/>
        <v>#VALUE!</v>
      </c>
      <c r="F2168" s="3" t="e">
        <f t="shared" si="3"/>
        <v>#VALUE!</v>
      </c>
      <c r="G2168" s="3" t="e">
        <f t="shared" si="4"/>
        <v>#VALUE!</v>
      </c>
    </row>
    <row r="2169" ht="13.8" spans="1:7">
      <c r="A2169" s="1" t="s">
        <v>6</v>
      </c>
      <c r="B2169" s="2"/>
      <c r="C2169">
        <f t="shared" si="0"/>
        <v>0</v>
      </c>
      <c r="D2169">
        <f t="shared" si="1"/>
        <v>0</v>
      </c>
      <c r="E2169">
        <f t="shared" si="2"/>
        <v>0</v>
      </c>
      <c r="F2169" s="3">
        <f t="shared" si="3"/>
        <v>0</v>
      </c>
      <c r="G2169" s="3">
        <f t="shared" si="4"/>
        <v>0</v>
      </c>
    </row>
    <row r="2170" ht="13.8" spans="1:7">
      <c r="A2170" s="1" t="s">
        <v>6</v>
      </c>
      <c r="B2170" s="2"/>
      <c r="C2170">
        <f t="shared" si="0"/>
        <v>0</v>
      </c>
      <c r="D2170">
        <f t="shared" si="1"/>
        <v>0</v>
      </c>
      <c r="E2170">
        <f t="shared" si="2"/>
        <v>0</v>
      </c>
      <c r="F2170" s="3">
        <f t="shared" si="3"/>
        <v>0</v>
      </c>
      <c r="G2170" s="3">
        <f t="shared" si="4"/>
        <v>0</v>
      </c>
    </row>
    <row r="2171" ht="13.8" spans="1:7">
      <c r="A2171" s="1" t="s">
        <v>3</v>
      </c>
      <c r="B2171" s="2" t="s">
        <v>583</v>
      </c>
      <c r="C2171" t="e">
        <f t="shared" si="0"/>
        <v>#VALUE!</v>
      </c>
      <c r="D2171" t="e">
        <f t="shared" si="1"/>
        <v>#VALUE!</v>
      </c>
      <c r="E2171" t="e">
        <f t="shared" si="2"/>
        <v>#VALUE!</v>
      </c>
      <c r="F2171" s="3" t="e">
        <f t="shared" si="3"/>
        <v>#VALUE!</v>
      </c>
      <c r="G2171" s="3" t="e">
        <f t="shared" si="4"/>
        <v>#VALUE!</v>
      </c>
    </row>
    <row r="2172" ht="13.8" spans="1:7">
      <c r="A2172" s="1" t="s">
        <v>6</v>
      </c>
      <c r="B2172" s="2"/>
      <c r="C2172">
        <f t="shared" si="0"/>
        <v>0</v>
      </c>
      <c r="D2172">
        <f t="shared" si="1"/>
        <v>0</v>
      </c>
      <c r="E2172">
        <f t="shared" si="2"/>
        <v>0</v>
      </c>
      <c r="F2172" s="3">
        <f t="shared" si="3"/>
        <v>0</v>
      </c>
      <c r="G2172" s="3">
        <f t="shared" si="4"/>
        <v>0</v>
      </c>
    </row>
    <row r="2173" ht="39.6" spans="1:7">
      <c r="A2173" s="1" t="s">
        <v>3</v>
      </c>
      <c r="B2173" s="2" t="s">
        <v>584</v>
      </c>
      <c r="C2173" t="e">
        <f t="shared" si="0"/>
        <v>#VALUE!</v>
      </c>
      <c r="D2173" t="e">
        <f t="shared" si="1"/>
        <v>#VALUE!</v>
      </c>
      <c r="E2173" t="e">
        <f t="shared" si="2"/>
        <v>#VALUE!</v>
      </c>
      <c r="F2173" s="3" t="e">
        <f t="shared" si="3"/>
        <v>#VALUE!</v>
      </c>
      <c r="G2173" s="3" t="e">
        <f t="shared" si="4"/>
        <v>#VALUE!</v>
      </c>
    </row>
    <row r="2174" ht="13.8" spans="1:7">
      <c r="A2174" s="1" t="s">
        <v>6</v>
      </c>
      <c r="B2174" s="2"/>
      <c r="C2174">
        <f t="shared" si="0"/>
        <v>0</v>
      </c>
      <c r="D2174">
        <f t="shared" si="1"/>
        <v>0</v>
      </c>
      <c r="E2174">
        <f t="shared" si="2"/>
        <v>0</v>
      </c>
      <c r="F2174" s="3">
        <f t="shared" si="3"/>
        <v>0</v>
      </c>
      <c r="G2174" s="3">
        <f t="shared" si="4"/>
        <v>0</v>
      </c>
    </row>
    <row r="2175" ht="13.8" spans="1:7">
      <c r="A2175" s="1" t="s">
        <v>3</v>
      </c>
      <c r="B2175" s="2" t="s">
        <v>567</v>
      </c>
      <c r="C2175" t="e">
        <f t="shared" si="0"/>
        <v>#VALUE!</v>
      </c>
      <c r="D2175" t="e">
        <f t="shared" si="1"/>
        <v>#VALUE!</v>
      </c>
      <c r="E2175" t="e">
        <f t="shared" si="2"/>
        <v>#VALUE!</v>
      </c>
      <c r="F2175" s="3" t="e">
        <f t="shared" si="3"/>
        <v>#VALUE!</v>
      </c>
      <c r="G2175" s="3" t="e">
        <f t="shared" si="4"/>
        <v>#VALUE!</v>
      </c>
    </row>
    <row r="2176" ht="13.8" spans="1:7">
      <c r="A2176" s="1" t="s">
        <v>6</v>
      </c>
      <c r="B2176" s="2"/>
      <c r="C2176">
        <f t="shared" si="0"/>
        <v>0</v>
      </c>
      <c r="D2176">
        <f t="shared" si="1"/>
        <v>0</v>
      </c>
      <c r="E2176">
        <f t="shared" si="2"/>
        <v>0</v>
      </c>
      <c r="F2176" s="3">
        <f t="shared" si="3"/>
        <v>0</v>
      </c>
      <c r="G2176" s="3">
        <f t="shared" si="4"/>
        <v>0</v>
      </c>
    </row>
    <row r="2177" ht="13.8" spans="1:7">
      <c r="A2177" s="1" t="s">
        <v>3</v>
      </c>
      <c r="B2177" s="2" t="s">
        <v>585</v>
      </c>
      <c r="C2177" t="e">
        <f t="shared" si="0"/>
        <v>#VALUE!</v>
      </c>
      <c r="D2177" t="e">
        <f t="shared" si="1"/>
        <v>#VALUE!</v>
      </c>
      <c r="E2177" t="e">
        <f t="shared" si="2"/>
        <v>#VALUE!</v>
      </c>
      <c r="F2177" s="3" t="e">
        <f t="shared" si="3"/>
        <v>#VALUE!</v>
      </c>
      <c r="G2177" s="3" t="e">
        <f t="shared" si="4"/>
        <v>#VALUE!</v>
      </c>
    </row>
    <row r="2178" ht="13.8" spans="1:7">
      <c r="A2178" s="1" t="s">
        <v>6</v>
      </c>
      <c r="B2178" s="2"/>
      <c r="C2178">
        <f t="shared" si="0"/>
        <v>0</v>
      </c>
      <c r="D2178">
        <f t="shared" si="1"/>
        <v>0</v>
      </c>
      <c r="E2178">
        <f t="shared" si="2"/>
        <v>0</v>
      </c>
      <c r="F2178" s="3">
        <f t="shared" si="3"/>
        <v>0</v>
      </c>
      <c r="G2178" s="3">
        <f t="shared" si="4"/>
        <v>0</v>
      </c>
    </row>
    <row r="2179" ht="13.8" spans="1:7">
      <c r="A2179" s="1" t="s">
        <v>3</v>
      </c>
      <c r="B2179" s="2" t="s">
        <v>622</v>
      </c>
      <c r="C2179" t="e">
        <f t="shared" si="0"/>
        <v>#VALUE!</v>
      </c>
      <c r="D2179" t="e">
        <f t="shared" si="1"/>
        <v>#VALUE!</v>
      </c>
      <c r="E2179" t="e">
        <f t="shared" si="2"/>
        <v>#VALUE!</v>
      </c>
      <c r="F2179" s="3" t="e">
        <f t="shared" si="3"/>
        <v>#VALUE!</v>
      </c>
      <c r="G2179" s="3" t="e">
        <f t="shared" si="4"/>
        <v>#VALUE!</v>
      </c>
    </row>
    <row r="2180" ht="13.8" spans="1:7">
      <c r="A2180" s="1" t="s">
        <v>6</v>
      </c>
      <c r="B2180" s="2"/>
      <c r="C2180">
        <f t="shared" si="0"/>
        <v>0</v>
      </c>
      <c r="D2180">
        <f t="shared" si="1"/>
        <v>0</v>
      </c>
      <c r="E2180">
        <f t="shared" si="2"/>
        <v>0</v>
      </c>
      <c r="F2180" s="3">
        <f t="shared" si="3"/>
        <v>0</v>
      </c>
      <c r="G2180" s="3">
        <f t="shared" si="4"/>
        <v>0</v>
      </c>
    </row>
    <row r="2181" ht="13.8" spans="1:7">
      <c r="A2181" s="1" t="s">
        <v>3</v>
      </c>
      <c r="B2181" s="2" t="s">
        <v>600</v>
      </c>
      <c r="C2181" t="e">
        <f t="shared" si="0"/>
        <v>#VALUE!</v>
      </c>
      <c r="D2181" t="e">
        <f t="shared" si="1"/>
        <v>#VALUE!</v>
      </c>
      <c r="E2181" t="e">
        <f t="shared" si="2"/>
        <v>#VALUE!</v>
      </c>
      <c r="F2181" s="3" t="e">
        <f t="shared" si="3"/>
        <v>#VALUE!</v>
      </c>
      <c r="G2181" s="3" t="e">
        <f t="shared" si="4"/>
        <v>#VALUE!</v>
      </c>
    </row>
    <row r="2182" ht="13.8" spans="1:7">
      <c r="A2182" s="1" t="s">
        <v>6</v>
      </c>
      <c r="B2182" s="2"/>
      <c r="C2182">
        <f t="shared" si="0"/>
        <v>0</v>
      </c>
      <c r="D2182">
        <f t="shared" si="1"/>
        <v>0</v>
      </c>
      <c r="E2182">
        <f t="shared" si="2"/>
        <v>0</v>
      </c>
      <c r="F2182" s="3">
        <f t="shared" si="3"/>
        <v>0</v>
      </c>
      <c r="G2182" s="3">
        <f t="shared" si="4"/>
        <v>0</v>
      </c>
    </row>
    <row r="2183" ht="13.8" spans="1:7">
      <c r="A2183" s="1" t="s">
        <v>3</v>
      </c>
      <c r="B2183" s="2" t="s">
        <v>601</v>
      </c>
      <c r="C2183" t="e">
        <f t="shared" si="0"/>
        <v>#VALUE!</v>
      </c>
      <c r="D2183" t="e">
        <f t="shared" si="1"/>
        <v>#VALUE!</v>
      </c>
      <c r="E2183" t="e">
        <f t="shared" si="2"/>
        <v>#VALUE!</v>
      </c>
      <c r="F2183" s="3" t="e">
        <f t="shared" si="3"/>
        <v>#VALUE!</v>
      </c>
      <c r="G2183" s="3" t="e">
        <f t="shared" si="4"/>
        <v>#VALUE!</v>
      </c>
    </row>
    <row r="2184" ht="13.8" spans="1:7">
      <c r="A2184" s="1" t="s">
        <v>6</v>
      </c>
      <c r="B2184" s="2"/>
      <c r="C2184">
        <f t="shared" si="0"/>
        <v>0</v>
      </c>
      <c r="D2184">
        <f t="shared" si="1"/>
        <v>0</v>
      </c>
      <c r="E2184">
        <f t="shared" si="2"/>
        <v>0</v>
      </c>
      <c r="F2184" s="3">
        <f t="shared" si="3"/>
        <v>0</v>
      </c>
      <c r="G2184" s="3">
        <f t="shared" si="4"/>
        <v>0</v>
      </c>
    </row>
    <row r="2185" ht="13.8" spans="1:7">
      <c r="A2185" s="1" t="s">
        <v>6</v>
      </c>
      <c r="B2185" s="2"/>
      <c r="C2185">
        <f t="shared" si="0"/>
        <v>0</v>
      </c>
      <c r="D2185">
        <f t="shared" si="1"/>
        <v>0</v>
      </c>
      <c r="E2185">
        <f t="shared" si="2"/>
        <v>0</v>
      </c>
      <c r="F2185" s="3">
        <f t="shared" si="3"/>
        <v>0</v>
      </c>
      <c r="G2185" s="3">
        <f t="shared" si="4"/>
        <v>0</v>
      </c>
    </row>
    <row r="2186" ht="13.8" spans="1:7">
      <c r="A2186" s="1" t="s">
        <v>3</v>
      </c>
      <c r="B2186" s="2" t="s">
        <v>623</v>
      </c>
      <c r="C2186" t="e">
        <f t="shared" si="0"/>
        <v>#VALUE!</v>
      </c>
      <c r="D2186" t="e">
        <f t="shared" si="1"/>
        <v>#VALUE!</v>
      </c>
      <c r="E2186" t="e">
        <f t="shared" si="2"/>
        <v>#VALUE!</v>
      </c>
      <c r="F2186" s="3" t="e">
        <f t="shared" si="3"/>
        <v>#VALUE!</v>
      </c>
      <c r="G2186" s="3" t="e">
        <f t="shared" si="4"/>
        <v>#VALUE!</v>
      </c>
    </row>
    <row r="2187" ht="13.8" spans="1:7">
      <c r="A2187" s="1" t="s">
        <v>6</v>
      </c>
      <c r="B2187" s="2"/>
      <c r="C2187">
        <f t="shared" si="0"/>
        <v>0</v>
      </c>
      <c r="D2187">
        <f t="shared" si="1"/>
        <v>0</v>
      </c>
      <c r="E2187">
        <f t="shared" si="2"/>
        <v>0</v>
      </c>
      <c r="F2187" s="3">
        <f t="shared" si="3"/>
        <v>0</v>
      </c>
      <c r="G2187" s="3">
        <f t="shared" si="4"/>
        <v>0</v>
      </c>
    </row>
    <row r="2188" ht="13.8" spans="1:7">
      <c r="A2188" s="1" t="s">
        <v>3</v>
      </c>
      <c r="B2188" s="2" t="s">
        <v>624</v>
      </c>
      <c r="C2188" t="e">
        <f t="shared" si="0"/>
        <v>#VALUE!</v>
      </c>
      <c r="D2188" t="e">
        <f t="shared" si="1"/>
        <v>#VALUE!</v>
      </c>
      <c r="E2188" t="e">
        <f t="shared" si="2"/>
        <v>#VALUE!</v>
      </c>
      <c r="F2188" s="3" t="e">
        <f t="shared" si="3"/>
        <v>#VALUE!</v>
      </c>
      <c r="G2188" s="3" t="e">
        <f t="shared" si="4"/>
        <v>#VALUE!</v>
      </c>
    </row>
    <row r="2189" ht="13.8" spans="1:7">
      <c r="A2189" s="1" t="s">
        <v>6</v>
      </c>
      <c r="B2189" s="2"/>
      <c r="C2189">
        <f t="shared" si="0"/>
        <v>0</v>
      </c>
      <c r="D2189">
        <f t="shared" si="1"/>
        <v>0</v>
      </c>
      <c r="E2189">
        <f t="shared" si="2"/>
        <v>0</v>
      </c>
      <c r="F2189" s="3">
        <f t="shared" si="3"/>
        <v>0</v>
      </c>
      <c r="G2189" s="3">
        <f t="shared" si="4"/>
        <v>0</v>
      </c>
    </row>
    <row r="2190" ht="39.6" spans="1:7">
      <c r="A2190" s="1" t="s">
        <v>3</v>
      </c>
      <c r="B2190" s="2" t="s">
        <v>55</v>
      </c>
      <c r="C2190" t="e">
        <f t="shared" si="0"/>
        <v>#VALUE!</v>
      </c>
      <c r="D2190" t="e">
        <f t="shared" si="1"/>
        <v>#VALUE!</v>
      </c>
      <c r="E2190" t="e">
        <f t="shared" si="2"/>
        <v>#VALUE!</v>
      </c>
      <c r="F2190" s="3">
        <f t="shared" si="3"/>
        <v>11</v>
      </c>
      <c r="G2190" s="3" t="e">
        <f t="shared" si="4"/>
        <v>#VALUE!</v>
      </c>
    </row>
    <row r="2191" ht="13.8" spans="1:7">
      <c r="A2191" s="1" t="s">
        <v>6</v>
      </c>
      <c r="B2191" s="2"/>
      <c r="C2191">
        <f t="shared" si="0"/>
        <v>0</v>
      </c>
      <c r="D2191">
        <f t="shared" si="1"/>
        <v>0</v>
      </c>
      <c r="E2191">
        <f t="shared" si="2"/>
        <v>0</v>
      </c>
      <c r="F2191" s="3">
        <f t="shared" si="3"/>
        <v>0</v>
      </c>
      <c r="G2191" s="3">
        <f t="shared" si="4"/>
        <v>0</v>
      </c>
    </row>
    <row r="2192" ht="26.4" spans="1:7">
      <c r="A2192" s="1" t="s">
        <v>3</v>
      </c>
      <c r="B2192" s="2" t="s">
        <v>195</v>
      </c>
      <c r="C2192" t="e">
        <f t="shared" si="0"/>
        <v>#VALUE!</v>
      </c>
      <c r="D2192" t="e">
        <f t="shared" si="1"/>
        <v>#VALUE!</v>
      </c>
      <c r="E2192" t="e">
        <f t="shared" si="2"/>
        <v>#VALUE!</v>
      </c>
      <c r="F2192" s="3">
        <f t="shared" si="3"/>
        <v>1</v>
      </c>
      <c r="G2192" s="3" t="e">
        <f t="shared" si="4"/>
        <v>#VALUE!</v>
      </c>
    </row>
    <row r="2193" ht="13.8" spans="1:7">
      <c r="A2193" s="1" t="s">
        <v>6</v>
      </c>
      <c r="B2193" s="2"/>
      <c r="C2193">
        <f t="shared" si="0"/>
        <v>0</v>
      </c>
      <c r="D2193">
        <f t="shared" si="1"/>
        <v>0</v>
      </c>
      <c r="E2193">
        <f t="shared" si="2"/>
        <v>0</v>
      </c>
      <c r="F2193" s="3">
        <f t="shared" si="3"/>
        <v>0</v>
      </c>
      <c r="G2193" s="3">
        <f t="shared" si="4"/>
        <v>0</v>
      </c>
    </row>
    <row r="2194" ht="52.8" spans="1:7">
      <c r="A2194" s="1" t="s">
        <v>3</v>
      </c>
      <c r="B2194" s="2" t="s">
        <v>592</v>
      </c>
      <c r="C2194" t="e">
        <f t="shared" si="0"/>
        <v>#VALUE!</v>
      </c>
      <c r="D2194" t="e">
        <f t="shared" si="1"/>
        <v>#VALUE!</v>
      </c>
      <c r="E2194" t="e">
        <f t="shared" si="2"/>
        <v>#VALUE!</v>
      </c>
      <c r="F2194" s="3" t="e">
        <f t="shared" si="3"/>
        <v>#VALUE!</v>
      </c>
      <c r="G2194" s="3" t="e">
        <f t="shared" si="4"/>
        <v>#VALUE!</v>
      </c>
    </row>
    <row r="2195" ht="13.8" spans="1:7">
      <c r="A2195" s="1" t="s">
        <v>6</v>
      </c>
      <c r="B2195" s="2"/>
      <c r="C2195">
        <f t="shared" si="0"/>
        <v>0</v>
      </c>
      <c r="D2195">
        <f t="shared" si="1"/>
        <v>0</v>
      </c>
      <c r="E2195">
        <f t="shared" si="2"/>
        <v>0</v>
      </c>
      <c r="F2195" s="3">
        <f t="shared" si="3"/>
        <v>0</v>
      </c>
      <c r="G2195" s="3">
        <f t="shared" si="4"/>
        <v>0</v>
      </c>
    </row>
    <row r="2196" ht="13.8" spans="1:7">
      <c r="A2196" s="1" t="s">
        <v>3</v>
      </c>
      <c r="B2196" s="2" t="s">
        <v>583</v>
      </c>
      <c r="C2196" t="e">
        <f t="shared" si="0"/>
        <v>#VALUE!</v>
      </c>
      <c r="D2196" t="e">
        <f t="shared" si="1"/>
        <v>#VALUE!</v>
      </c>
      <c r="E2196" t="e">
        <f t="shared" si="2"/>
        <v>#VALUE!</v>
      </c>
      <c r="F2196" s="3" t="e">
        <f t="shared" si="3"/>
        <v>#VALUE!</v>
      </c>
      <c r="G2196" s="3" t="e">
        <f t="shared" si="4"/>
        <v>#VALUE!</v>
      </c>
    </row>
    <row r="2197" ht="13.8" spans="1:7">
      <c r="A2197" s="1" t="s">
        <v>6</v>
      </c>
      <c r="B2197" s="2"/>
      <c r="C2197">
        <f t="shared" si="0"/>
        <v>0</v>
      </c>
      <c r="D2197">
        <f t="shared" si="1"/>
        <v>0</v>
      </c>
      <c r="E2197">
        <f t="shared" si="2"/>
        <v>0</v>
      </c>
      <c r="F2197" s="3">
        <f t="shared" si="3"/>
        <v>0</v>
      </c>
      <c r="G2197" s="3">
        <f t="shared" si="4"/>
        <v>0</v>
      </c>
    </row>
    <row r="2198" ht="39.6" spans="1:7">
      <c r="A2198" s="1" t="s">
        <v>3</v>
      </c>
      <c r="B2198" s="2" t="s">
        <v>584</v>
      </c>
      <c r="C2198" t="e">
        <f t="shared" si="0"/>
        <v>#VALUE!</v>
      </c>
      <c r="D2198" t="e">
        <f t="shared" si="1"/>
        <v>#VALUE!</v>
      </c>
      <c r="E2198" t="e">
        <f t="shared" si="2"/>
        <v>#VALUE!</v>
      </c>
      <c r="F2198" s="3" t="e">
        <f t="shared" si="3"/>
        <v>#VALUE!</v>
      </c>
      <c r="G2198" s="3" t="e">
        <f t="shared" si="4"/>
        <v>#VALUE!</v>
      </c>
    </row>
    <row r="2199" ht="13.8" spans="1:7">
      <c r="A2199" s="1" t="s">
        <v>6</v>
      </c>
      <c r="B2199" s="2"/>
      <c r="C2199">
        <f t="shared" si="0"/>
        <v>0</v>
      </c>
      <c r="D2199">
        <f t="shared" si="1"/>
        <v>0</v>
      </c>
      <c r="E2199">
        <f t="shared" si="2"/>
        <v>0</v>
      </c>
      <c r="F2199" s="3">
        <f t="shared" si="3"/>
        <v>0</v>
      </c>
      <c r="G2199" s="3">
        <f t="shared" si="4"/>
        <v>0</v>
      </c>
    </row>
    <row r="2200" ht="13.8" spans="1:7">
      <c r="A2200" s="1" t="s">
        <v>3</v>
      </c>
      <c r="B2200" s="2" t="s">
        <v>625</v>
      </c>
      <c r="C2200" t="e">
        <f t="shared" si="0"/>
        <v>#VALUE!</v>
      </c>
      <c r="D2200" t="e">
        <f t="shared" si="1"/>
        <v>#VALUE!</v>
      </c>
      <c r="E2200" t="e">
        <f t="shared" si="2"/>
        <v>#VALUE!</v>
      </c>
      <c r="F2200" s="3" t="e">
        <f t="shared" si="3"/>
        <v>#VALUE!</v>
      </c>
      <c r="G2200" s="3" t="e">
        <f t="shared" si="4"/>
        <v>#VALUE!</v>
      </c>
    </row>
    <row r="2201" ht="13.8" spans="1:7">
      <c r="A2201" s="1" t="s">
        <v>6</v>
      </c>
      <c r="B2201" s="2"/>
      <c r="C2201">
        <f t="shared" si="0"/>
        <v>0</v>
      </c>
      <c r="D2201">
        <f t="shared" si="1"/>
        <v>0</v>
      </c>
      <c r="E2201">
        <f t="shared" si="2"/>
        <v>0</v>
      </c>
      <c r="F2201" s="3">
        <f t="shared" si="3"/>
        <v>0</v>
      </c>
      <c r="G2201" s="3">
        <f t="shared" si="4"/>
        <v>0</v>
      </c>
    </row>
    <row r="2202" ht="13.8" spans="1:7">
      <c r="A2202" s="1" t="s">
        <v>3</v>
      </c>
      <c r="B2202" s="2" t="s">
        <v>626</v>
      </c>
      <c r="C2202" t="e">
        <f t="shared" si="0"/>
        <v>#VALUE!</v>
      </c>
      <c r="D2202" t="e">
        <f t="shared" si="1"/>
        <v>#VALUE!</v>
      </c>
      <c r="E2202" t="e">
        <f t="shared" si="2"/>
        <v>#VALUE!</v>
      </c>
      <c r="F2202" s="3" t="e">
        <f t="shared" si="3"/>
        <v>#VALUE!</v>
      </c>
      <c r="G2202" s="3" t="e">
        <f t="shared" si="4"/>
        <v>#VALUE!</v>
      </c>
    </row>
    <row r="2203" ht="13.8" spans="1:7">
      <c r="A2203" s="1" t="s">
        <v>6</v>
      </c>
      <c r="B2203" s="2"/>
      <c r="C2203">
        <f t="shared" si="0"/>
        <v>0</v>
      </c>
      <c r="D2203">
        <f t="shared" si="1"/>
        <v>0</v>
      </c>
      <c r="E2203">
        <f t="shared" si="2"/>
        <v>0</v>
      </c>
      <c r="F2203" s="3">
        <f t="shared" si="3"/>
        <v>0</v>
      </c>
      <c r="G2203" s="3">
        <f t="shared" si="4"/>
        <v>0</v>
      </c>
    </row>
    <row r="2204" ht="26.4" spans="1:7">
      <c r="A2204" s="1" t="s">
        <v>3</v>
      </c>
      <c r="B2204" s="2" t="s">
        <v>627</v>
      </c>
      <c r="C2204" t="e">
        <f t="shared" si="0"/>
        <v>#VALUE!</v>
      </c>
      <c r="D2204" t="e">
        <f t="shared" si="1"/>
        <v>#VALUE!</v>
      </c>
      <c r="E2204" t="e">
        <f t="shared" si="2"/>
        <v>#VALUE!</v>
      </c>
      <c r="F2204" s="3" t="e">
        <f t="shared" si="3"/>
        <v>#VALUE!</v>
      </c>
      <c r="G2204" s="3" t="e">
        <f t="shared" si="4"/>
        <v>#VALUE!</v>
      </c>
    </row>
    <row r="2205" ht="13.8" spans="1:7">
      <c r="A2205" s="1" t="s">
        <v>6</v>
      </c>
      <c r="B2205" s="2"/>
      <c r="C2205">
        <f t="shared" si="0"/>
        <v>0</v>
      </c>
      <c r="D2205">
        <f t="shared" si="1"/>
        <v>0</v>
      </c>
      <c r="E2205">
        <f t="shared" si="2"/>
        <v>0</v>
      </c>
      <c r="F2205" s="3">
        <f t="shared" si="3"/>
        <v>0</v>
      </c>
      <c r="G2205" s="3">
        <f t="shared" si="4"/>
        <v>0</v>
      </c>
    </row>
    <row r="2206" ht="13.8" spans="1:7">
      <c r="A2206" s="1" t="s">
        <v>3</v>
      </c>
      <c r="B2206" s="2" t="s">
        <v>628</v>
      </c>
      <c r="C2206" t="e">
        <f t="shared" si="0"/>
        <v>#VALUE!</v>
      </c>
      <c r="D2206" t="e">
        <f t="shared" si="1"/>
        <v>#VALUE!</v>
      </c>
      <c r="E2206" t="e">
        <f t="shared" si="2"/>
        <v>#VALUE!</v>
      </c>
      <c r="F2206" s="3" t="e">
        <f t="shared" si="3"/>
        <v>#VALUE!</v>
      </c>
      <c r="G2206" s="3" t="e">
        <f t="shared" si="4"/>
        <v>#VALUE!</v>
      </c>
    </row>
    <row r="2207" ht="13.8" spans="1:7">
      <c r="A2207" s="1" t="s">
        <v>6</v>
      </c>
      <c r="B2207" s="2"/>
      <c r="C2207">
        <f t="shared" si="0"/>
        <v>0</v>
      </c>
      <c r="D2207">
        <f t="shared" si="1"/>
        <v>0</v>
      </c>
      <c r="E2207">
        <f t="shared" si="2"/>
        <v>0</v>
      </c>
      <c r="F2207" s="3">
        <f t="shared" si="3"/>
        <v>0</v>
      </c>
      <c r="G2207" s="3">
        <f t="shared" si="4"/>
        <v>0</v>
      </c>
    </row>
    <row r="2208" ht="13.8" spans="1:7">
      <c r="A2208" s="1" t="s">
        <v>6</v>
      </c>
      <c r="B2208" s="2"/>
      <c r="C2208">
        <f t="shared" si="0"/>
        <v>0</v>
      </c>
      <c r="D2208">
        <f t="shared" si="1"/>
        <v>0</v>
      </c>
      <c r="E2208">
        <f t="shared" si="2"/>
        <v>0</v>
      </c>
      <c r="F2208" s="3">
        <f t="shared" si="3"/>
        <v>0</v>
      </c>
      <c r="G2208" s="3">
        <f t="shared" si="4"/>
        <v>0</v>
      </c>
    </row>
    <row r="2209" ht="13.8" spans="1:7">
      <c r="A2209" s="1" t="s">
        <v>3</v>
      </c>
      <c r="B2209" s="2" t="s">
        <v>608</v>
      </c>
      <c r="C2209" t="e">
        <f t="shared" si="0"/>
        <v>#VALUE!</v>
      </c>
      <c r="D2209" t="e">
        <f t="shared" si="1"/>
        <v>#VALUE!</v>
      </c>
      <c r="E2209" t="e">
        <f t="shared" si="2"/>
        <v>#VALUE!</v>
      </c>
      <c r="F2209" s="3" t="e">
        <f t="shared" si="3"/>
        <v>#VALUE!</v>
      </c>
      <c r="G2209" s="3" t="e">
        <f t="shared" si="4"/>
        <v>#VALUE!</v>
      </c>
    </row>
    <row r="2210" ht="13.8" spans="1:7">
      <c r="A2210" s="1" t="s">
        <v>6</v>
      </c>
      <c r="B2210" s="2"/>
      <c r="C2210">
        <f t="shared" si="0"/>
        <v>0</v>
      </c>
      <c r="D2210">
        <f t="shared" si="1"/>
        <v>0</v>
      </c>
      <c r="E2210">
        <f t="shared" si="2"/>
        <v>0</v>
      </c>
      <c r="F2210" s="3">
        <f t="shared" si="3"/>
        <v>0</v>
      </c>
      <c r="G2210" s="3">
        <f t="shared" si="4"/>
        <v>0</v>
      </c>
    </row>
    <row r="2211" ht="13.8" spans="1:7">
      <c r="A2211" s="1" t="s">
        <v>3</v>
      </c>
      <c r="B2211" s="2" t="s">
        <v>629</v>
      </c>
      <c r="C2211" t="e">
        <f t="shared" si="0"/>
        <v>#VALUE!</v>
      </c>
      <c r="D2211" t="e">
        <f t="shared" si="1"/>
        <v>#VALUE!</v>
      </c>
      <c r="E2211" t="e">
        <f t="shared" si="2"/>
        <v>#VALUE!</v>
      </c>
      <c r="F2211" s="3" t="e">
        <f t="shared" si="3"/>
        <v>#VALUE!</v>
      </c>
      <c r="G2211" s="3" t="e">
        <f t="shared" si="4"/>
        <v>#VALUE!</v>
      </c>
    </row>
    <row r="2212" ht="13.8" spans="1:7">
      <c r="A2212" s="1" t="s">
        <v>6</v>
      </c>
      <c r="B2212" s="2"/>
      <c r="C2212">
        <f t="shared" si="0"/>
        <v>0</v>
      </c>
      <c r="D2212">
        <f t="shared" si="1"/>
        <v>0</v>
      </c>
      <c r="E2212">
        <f t="shared" si="2"/>
        <v>0</v>
      </c>
      <c r="F2212" s="3">
        <f t="shared" si="3"/>
        <v>0</v>
      </c>
      <c r="G2212" s="3">
        <f t="shared" si="4"/>
        <v>0</v>
      </c>
    </row>
    <row r="2213" ht="13.8" spans="1:7">
      <c r="A2213" s="1" t="s">
        <v>6</v>
      </c>
      <c r="B2213" s="2"/>
      <c r="C2213">
        <f t="shared" si="0"/>
        <v>0</v>
      </c>
      <c r="D2213">
        <f t="shared" si="1"/>
        <v>0</v>
      </c>
      <c r="E2213">
        <f t="shared" si="2"/>
        <v>0</v>
      </c>
      <c r="F2213" s="3">
        <f t="shared" si="3"/>
        <v>0</v>
      </c>
      <c r="G2213" s="3">
        <f t="shared" si="4"/>
        <v>0</v>
      </c>
    </row>
    <row r="2214" ht="26.4" spans="1:7">
      <c r="A2214" s="1" t="s">
        <v>3</v>
      </c>
      <c r="B2214" s="2" t="s">
        <v>70</v>
      </c>
      <c r="C2214" t="e">
        <f t="shared" si="0"/>
        <v>#VALUE!</v>
      </c>
      <c r="D2214" t="e">
        <f t="shared" si="1"/>
        <v>#VALUE!</v>
      </c>
      <c r="E2214" t="e">
        <f t="shared" si="2"/>
        <v>#VALUE!</v>
      </c>
      <c r="F2214" s="3" t="e">
        <f t="shared" si="3"/>
        <v>#VALUE!</v>
      </c>
      <c r="G2214" s="3" t="e">
        <f t="shared" si="4"/>
        <v>#VALUE!</v>
      </c>
    </row>
    <row r="2215" ht="13.8" spans="1:7">
      <c r="A2215" s="1" t="s">
        <v>6</v>
      </c>
      <c r="B2215" s="2"/>
      <c r="C2215">
        <f t="shared" si="0"/>
        <v>0</v>
      </c>
      <c r="D2215">
        <f t="shared" si="1"/>
        <v>0</v>
      </c>
      <c r="E2215">
        <f t="shared" si="2"/>
        <v>0</v>
      </c>
      <c r="F2215" s="3">
        <f t="shared" si="3"/>
        <v>0</v>
      </c>
      <c r="G2215" s="3">
        <f t="shared" si="4"/>
        <v>0</v>
      </c>
    </row>
    <row r="2216" ht="39.6" spans="1:7">
      <c r="A2216" s="1" t="s">
        <v>3</v>
      </c>
      <c r="B2216" s="2" t="s">
        <v>55</v>
      </c>
      <c r="C2216" t="e">
        <f t="shared" si="0"/>
        <v>#VALUE!</v>
      </c>
      <c r="D2216" t="e">
        <f t="shared" si="1"/>
        <v>#VALUE!</v>
      </c>
      <c r="E2216" t="e">
        <f t="shared" si="2"/>
        <v>#VALUE!</v>
      </c>
      <c r="F2216" s="3">
        <f t="shared" si="3"/>
        <v>11</v>
      </c>
      <c r="G2216" s="3" t="e">
        <f t="shared" si="4"/>
        <v>#VALUE!</v>
      </c>
    </row>
    <row r="2217" ht="13.8" spans="1:7">
      <c r="A2217" s="1" t="s">
        <v>6</v>
      </c>
      <c r="B2217" s="2"/>
      <c r="C2217">
        <f t="shared" si="0"/>
        <v>0</v>
      </c>
      <c r="D2217">
        <f t="shared" si="1"/>
        <v>0</v>
      </c>
      <c r="E2217">
        <f t="shared" si="2"/>
        <v>0</v>
      </c>
      <c r="F2217" s="3">
        <f t="shared" si="3"/>
        <v>0</v>
      </c>
      <c r="G2217" s="3">
        <f t="shared" si="4"/>
        <v>0</v>
      </c>
    </row>
    <row r="2218" ht="13.8" spans="1:7">
      <c r="A2218" s="1" t="s">
        <v>6</v>
      </c>
      <c r="B2218" s="2"/>
      <c r="C2218">
        <f t="shared" si="0"/>
        <v>0</v>
      </c>
      <c r="D2218">
        <f t="shared" si="1"/>
        <v>0</v>
      </c>
      <c r="E2218">
        <f t="shared" si="2"/>
        <v>0</v>
      </c>
      <c r="F2218" s="3">
        <f t="shared" si="3"/>
        <v>0</v>
      </c>
      <c r="G2218" s="3">
        <f t="shared" si="4"/>
        <v>0</v>
      </c>
    </row>
    <row r="2219" ht="39.6" spans="1:7">
      <c r="A2219" s="1" t="s">
        <v>3</v>
      </c>
      <c r="B2219" s="2" t="s">
        <v>55</v>
      </c>
      <c r="C2219" t="e">
        <f t="shared" si="0"/>
        <v>#VALUE!</v>
      </c>
      <c r="D2219" t="e">
        <f t="shared" si="1"/>
        <v>#VALUE!</v>
      </c>
      <c r="E2219" t="e">
        <f t="shared" si="2"/>
        <v>#VALUE!</v>
      </c>
      <c r="F2219" s="3">
        <f t="shared" si="3"/>
        <v>11</v>
      </c>
      <c r="G2219" s="3" t="e">
        <f t="shared" si="4"/>
        <v>#VALUE!</v>
      </c>
    </row>
    <row r="2220" ht="13.8" spans="1:7">
      <c r="A2220" s="1" t="s">
        <v>6</v>
      </c>
      <c r="B2220" s="2"/>
      <c r="C2220">
        <f t="shared" si="0"/>
        <v>0</v>
      </c>
      <c r="D2220">
        <f t="shared" si="1"/>
        <v>0</v>
      </c>
      <c r="E2220">
        <f t="shared" si="2"/>
        <v>0</v>
      </c>
      <c r="F2220" s="3">
        <f t="shared" si="3"/>
        <v>0</v>
      </c>
      <c r="G2220" s="3">
        <f t="shared" si="4"/>
        <v>0</v>
      </c>
    </row>
    <row r="2221" ht="13.8" spans="1:7">
      <c r="A2221" s="1" t="s">
        <v>6</v>
      </c>
      <c r="B2221" s="2"/>
      <c r="C2221">
        <f t="shared" si="0"/>
        <v>0</v>
      </c>
      <c r="D2221">
        <f t="shared" si="1"/>
        <v>0</v>
      </c>
      <c r="E2221">
        <f t="shared" si="2"/>
        <v>0</v>
      </c>
      <c r="F2221" s="3">
        <f t="shared" si="3"/>
        <v>0</v>
      </c>
      <c r="G2221" s="3">
        <f t="shared" si="4"/>
        <v>0</v>
      </c>
    </row>
    <row r="2222" ht="26.4" spans="1:7">
      <c r="A2222" s="1" t="s">
        <v>3</v>
      </c>
      <c r="B2222" s="2" t="s">
        <v>195</v>
      </c>
      <c r="C2222" t="e">
        <f t="shared" si="0"/>
        <v>#VALUE!</v>
      </c>
      <c r="D2222" t="e">
        <f t="shared" si="1"/>
        <v>#VALUE!</v>
      </c>
      <c r="E2222" t="e">
        <f t="shared" si="2"/>
        <v>#VALUE!</v>
      </c>
      <c r="F2222" s="3">
        <f t="shared" si="3"/>
        <v>1</v>
      </c>
      <c r="G2222" s="3" t="e">
        <f t="shared" si="4"/>
        <v>#VALUE!</v>
      </c>
    </row>
    <row r="2223" ht="13.8" spans="1:7">
      <c r="A2223" s="1" t="s">
        <v>6</v>
      </c>
      <c r="B2223" s="2"/>
      <c r="C2223">
        <f t="shared" si="0"/>
        <v>0</v>
      </c>
      <c r="D2223">
        <f t="shared" si="1"/>
        <v>0</v>
      </c>
      <c r="E2223">
        <f t="shared" si="2"/>
        <v>0</v>
      </c>
      <c r="F2223" s="3">
        <f t="shared" si="3"/>
        <v>0</v>
      </c>
      <c r="G2223" s="3">
        <f t="shared" si="4"/>
        <v>0</v>
      </c>
    </row>
    <row r="2224" ht="39.6" spans="1:7">
      <c r="A2224" s="1" t="s">
        <v>3</v>
      </c>
      <c r="B2224" s="2" t="s">
        <v>55</v>
      </c>
      <c r="C2224" t="e">
        <f t="shared" si="0"/>
        <v>#VALUE!</v>
      </c>
      <c r="D2224" t="e">
        <f t="shared" si="1"/>
        <v>#VALUE!</v>
      </c>
      <c r="E2224" t="e">
        <f t="shared" si="2"/>
        <v>#VALUE!</v>
      </c>
      <c r="F2224" s="3">
        <f t="shared" si="3"/>
        <v>11</v>
      </c>
      <c r="G2224" s="3" t="e">
        <f t="shared" si="4"/>
        <v>#VALUE!</v>
      </c>
    </row>
    <row r="2225" ht="13.8" spans="1:7">
      <c r="A2225" s="1" t="s">
        <v>6</v>
      </c>
      <c r="B2225" s="2"/>
      <c r="C2225">
        <f t="shared" si="0"/>
        <v>0</v>
      </c>
      <c r="D2225">
        <f t="shared" si="1"/>
        <v>0</v>
      </c>
      <c r="E2225">
        <f t="shared" si="2"/>
        <v>0</v>
      </c>
      <c r="F2225" s="3">
        <f t="shared" si="3"/>
        <v>0</v>
      </c>
      <c r="G2225" s="3">
        <f t="shared" si="4"/>
        <v>0</v>
      </c>
    </row>
    <row r="2226" ht="13.8" spans="1:7">
      <c r="A2226" s="1" t="s">
        <v>3</v>
      </c>
      <c r="B2226" s="2" t="s">
        <v>630</v>
      </c>
      <c r="C2226" t="e">
        <f t="shared" si="0"/>
        <v>#VALUE!</v>
      </c>
      <c r="D2226" t="e">
        <f t="shared" si="1"/>
        <v>#VALUE!</v>
      </c>
      <c r="E2226" t="e">
        <f t="shared" si="2"/>
        <v>#VALUE!</v>
      </c>
      <c r="F2226" s="3" t="e">
        <f t="shared" si="3"/>
        <v>#VALUE!</v>
      </c>
      <c r="G2226" s="3" t="e">
        <f t="shared" si="4"/>
        <v>#VALUE!</v>
      </c>
    </row>
    <row r="2227" ht="13.8" spans="1:7">
      <c r="A2227" s="1" t="s">
        <v>6</v>
      </c>
      <c r="B2227" s="2"/>
      <c r="C2227">
        <f t="shared" si="0"/>
        <v>0</v>
      </c>
      <c r="D2227">
        <f t="shared" si="1"/>
        <v>0</v>
      </c>
      <c r="E2227">
        <f t="shared" si="2"/>
        <v>0</v>
      </c>
      <c r="F2227" s="3">
        <f t="shared" si="3"/>
        <v>0</v>
      </c>
      <c r="G2227" s="3">
        <f t="shared" si="4"/>
        <v>0</v>
      </c>
    </row>
    <row r="2228" ht="13.8" spans="1:7">
      <c r="A2228" s="1" t="s">
        <v>6</v>
      </c>
      <c r="B2228" s="2"/>
      <c r="C2228">
        <f t="shared" si="0"/>
        <v>0</v>
      </c>
      <c r="D2228">
        <f t="shared" si="1"/>
        <v>0</v>
      </c>
      <c r="E2228">
        <f t="shared" si="2"/>
        <v>0</v>
      </c>
      <c r="F2228" s="3">
        <f t="shared" si="3"/>
        <v>0</v>
      </c>
      <c r="G2228" s="3">
        <f t="shared" si="4"/>
        <v>0</v>
      </c>
    </row>
    <row r="2229" ht="39.6" spans="1:7">
      <c r="A2229" s="1" t="s">
        <v>3</v>
      </c>
      <c r="B2229" s="2" t="s">
        <v>55</v>
      </c>
      <c r="C2229" t="e">
        <f t="shared" si="0"/>
        <v>#VALUE!</v>
      </c>
      <c r="D2229" t="e">
        <f t="shared" si="1"/>
        <v>#VALUE!</v>
      </c>
      <c r="E2229" t="e">
        <f t="shared" si="2"/>
        <v>#VALUE!</v>
      </c>
      <c r="F2229" s="3">
        <f t="shared" si="3"/>
        <v>11</v>
      </c>
      <c r="G2229" s="3" t="e">
        <f t="shared" si="4"/>
        <v>#VALUE!</v>
      </c>
    </row>
    <row r="2230" ht="13.8" spans="1:7">
      <c r="A2230" s="1" t="s">
        <v>6</v>
      </c>
      <c r="B2230" s="2"/>
      <c r="C2230">
        <f t="shared" si="0"/>
        <v>0</v>
      </c>
      <c r="D2230">
        <f t="shared" si="1"/>
        <v>0</v>
      </c>
      <c r="E2230">
        <f t="shared" si="2"/>
        <v>0</v>
      </c>
      <c r="F2230" s="3">
        <f t="shared" si="3"/>
        <v>0</v>
      </c>
      <c r="G2230" s="3">
        <f t="shared" si="4"/>
        <v>0</v>
      </c>
    </row>
    <row r="2231" ht="26.4" spans="1:7">
      <c r="A2231" s="1" t="s">
        <v>3</v>
      </c>
      <c r="B2231" s="2" t="s">
        <v>180</v>
      </c>
      <c r="C2231" t="e">
        <f t="shared" si="0"/>
        <v>#VALUE!</v>
      </c>
      <c r="D2231" t="e">
        <f t="shared" si="1"/>
        <v>#VALUE!</v>
      </c>
      <c r="E2231" t="e">
        <f t="shared" si="2"/>
        <v>#VALUE!</v>
      </c>
      <c r="F2231" s="3" t="e">
        <f t="shared" si="3"/>
        <v>#VALUE!</v>
      </c>
      <c r="G2231" s="3" t="e">
        <f t="shared" si="4"/>
        <v>#VALUE!</v>
      </c>
    </row>
    <row r="2232" ht="13.8" spans="1:7">
      <c r="A2232" s="1" t="s">
        <v>6</v>
      </c>
      <c r="B2232" s="2"/>
      <c r="C2232">
        <f t="shared" si="0"/>
        <v>0</v>
      </c>
      <c r="D2232">
        <f t="shared" si="1"/>
        <v>0</v>
      </c>
      <c r="E2232">
        <f t="shared" si="2"/>
        <v>0</v>
      </c>
      <c r="F2232" s="3">
        <f t="shared" si="3"/>
        <v>0</v>
      </c>
      <c r="G2232" s="3">
        <f t="shared" si="4"/>
        <v>0</v>
      </c>
    </row>
    <row r="2233" ht="13.8" spans="1:7">
      <c r="A2233" s="1" t="s">
        <v>3</v>
      </c>
      <c r="B2233" s="2" t="s">
        <v>631</v>
      </c>
      <c r="C2233" t="e">
        <f t="shared" si="0"/>
        <v>#VALUE!</v>
      </c>
      <c r="D2233" t="e">
        <f t="shared" si="1"/>
        <v>#VALUE!</v>
      </c>
      <c r="E2233" t="e">
        <f t="shared" si="2"/>
        <v>#VALUE!</v>
      </c>
      <c r="F2233" s="3" t="e">
        <f t="shared" si="3"/>
        <v>#VALUE!</v>
      </c>
      <c r="G2233" s="3" t="e">
        <f t="shared" si="4"/>
        <v>#VALUE!</v>
      </c>
    </row>
    <row r="2234" ht="13.8" spans="1:7">
      <c r="A2234" s="1" t="s">
        <v>6</v>
      </c>
      <c r="B2234" s="2"/>
      <c r="C2234">
        <f t="shared" si="0"/>
        <v>0</v>
      </c>
      <c r="D2234">
        <f t="shared" si="1"/>
        <v>0</v>
      </c>
      <c r="E2234">
        <f t="shared" si="2"/>
        <v>0</v>
      </c>
      <c r="F2234" s="3">
        <f t="shared" si="3"/>
        <v>0</v>
      </c>
      <c r="G2234" s="3">
        <f t="shared" si="4"/>
        <v>0</v>
      </c>
    </row>
    <row r="2235" ht="39.6" spans="1:7">
      <c r="A2235" s="1" t="s">
        <v>3</v>
      </c>
      <c r="B2235" s="2" t="s">
        <v>55</v>
      </c>
      <c r="C2235" t="e">
        <f t="shared" si="0"/>
        <v>#VALUE!</v>
      </c>
      <c r="D2235" t="e">
        <f t="shared" si="1"/>
        <v>#VALUE!</v>
      </c>
      <c r="E2235" t="e">
        <f t="shared" si="2"/>
        <v>#VALUE!</v>
      </c>
      <c r="F2235" s="3">
        <f t="shared" si="3"/>
        <v>11</v>
      </c>
      <c r="G2235" s="3" t="e">
        <f t="shared" si="4"/>
        <v>#VALUE!</v>
      </c>
    </row>
    <row r="2236" ht="13.8" spans="1:7">
      <c r="A2236" s="1" t="s">
        <v>6</v>
      </c>
      <c r="B2236" s="2"/>
      <c r="C2236">
        <f t="shared" si="0"/>
        <v>0</v>
      </c>
      <c r="D2236">
        <f t="shared" si="1"/>
        <v>0</v>
      </c>
      <c r="E2236">
        <f t="shared" si="2"/>
        <v>0</v>
      </c>
      <c r="F2236" s="3">
        <f t="shared" si="3"/>
        <v>0</v>
      </c>
      <c r="G2236" s="3">
        <f t="shared" si="4"/>
        <v>0</v>
      </c>
    </row>
    <row r="2237" ht="13.8" spans="1:7">
      <c r="A2237" s="1" t="s">
        <v>6</v>
      </c>
      <c r="B2237" s="2"/>
      <c r="C2237">
        <f t="shared" si="0"/>
        <v>0</v>
      </c>
      <c r="D2237">
        <f t="shared" si="1"/>
        <v>0</v>
      </c>
      <c r="E2237">
        <f t="shared" si="2"/>
        <v>0</v>
      </c>
      <c r="F2237" s="3">
        <f t="shared" si="3"/>
        <v>0</v>
      </c>
      <c r="G2237" s="3">
        <f t="shared" si="4"/>
        <v>0</v>
      </c>
    </row>
    <row r="2238" ht="13.8" spans="1:7">
      <c r="A2238" s="1" t="s">
        <v>3</v>
      </c>
      <c r="B2238" s="2" t="s">
        <v>632</v>
      </c>
      <c r="C2238" t="e">
        <f t="shared" si="0"/>
        <v>#VALUE!</v>
      </c>
      <c r="D2238" t="e">
        <f t="shared" si="1"/>
        <v>#VALUE!</v>
      </c>
      <c r="E2238" t="e">
        <f t="shared" si="2"/>
        <v>#VALUE!</v>
      </c>
      <c r="F2238" s="3" t="e">
        <f t="shared" si="3"/>
        <v>#VALUE!</v>
      </c>
      <c r="G2238" s="3" t="e">
        <f t="shared" si="4"/>
        <v>#VALUE!</v>
      </c>
    </row>
    <row r="2239" ht="13.8" spans="1:7">
      <c r="A2239" s="1" t="s">
        <v>6</v>
      </c>
      <c r="B2239" s="2"/>
      <c r="C2239">
        <f t="shared" si="0"/>
        <v>0</v>
      </c>
      <c r="D2239">
        <f t="shared" si="1"/>
        <v>0</v>
      </c>
      <c r="E2239">
        <f t="shared" si="2"/>
        <v>0</v>
      </c>
      <c r="F2239" s="3">
        <f t="shared" si="3"/>
        <v>0</v>
      </c>
      <c r="G2239" s="3">
        <f t="shared" si="4"/>
        <v>0</v>
      </c>
    </row>
    <row r="2240" ht="39.6" spans="1:7">
      <c r="A2240" s="1" t="s">
        <v>3</v>
      </c>
      <c r="B2240" s="2" t="s">
        <v>55</v>
      </c>
      <c r="C2240" t="e">
        <f t="shared" si="0"/>
        <v>#VALUE!</v>
      </c>
      <c r="D2240" t="e">
        <f t="shared" si="1"/>
        <v>#VALUE!</v>
      </c>
      <c r="E2240" t="e">
        <f t="shared" si="2"/>
        <v>#VALUE!</v>
      </c>
      <c r="F2240" s="3">
        <f t="shared" si="3"/>
        <v>11</v>
      </c>
      <c r="G2240" s="3" t="e">
        <f t="shared" si="4"/>
        <v>#VALUE!</v>
      </c>
    </row>
    <row r="2241" ht="13.8" spans="1:7">
      <c r="A2241" s="1" t="s">
        <v>6</v>
      </c>
      <c r="B2241" s="2"/>
      <c r="C2241">
        <f t="shared" si="0"/>
        <v>0</v>
      </c>
      <c r="D2241">
        <f t="shared" si="1"/>
        <v>0</v>
      </c>
      <c r="E2241">
        <f t="shared" si="2"/>
        <v>0</v>
      </c>
      <c r="F2241" s="3">
        <f t="shared" si="3"/>
        <v>0</v>
      </c>
      <c r="G2241" s="3">
        <f t="shared" si="4"/>
        <v>0</v>
      </c>
    </row>
    <row r="2242" ht="13.8" spans="1:7">
      <c r="A2242" s="1" t="s">
        <v>6</v>
      </c>
      <c r="B2242" s="2"/>
      <c r="C2242">
        <f t="shared" si="0"/>
        <v>0</v>
      </c>
      <c r="D2242">
        <f t="shared" si="1"/>
        <v>0</v>
      </c>
      <c r="E2242">
        <f t="shared" si="2"/>
        <v>0</v>
      </c>
      <c r="F2242" s="3">
        <f t="shared" si="3"/>
        <v>0</v>
      </c>
      <c r="G2242" s="3">
        <f t="shared" si="4"/>
        <v>0</v>
      </c>
    </row>
    <row r="2243" ht="26.4" spans="1:7">
      <c r="A2243" s="1" t="s">
        <v>3</v>
      </c>
      <c r="B2243" s="2" t="s">
        <v>195</v>
      </c>
      <c r="C2243" t="e">
        <f t="shared" si="0"/>
        <v>#VALUE!</v>
      </c>
      <c r="D2243" t="e">
        <f t="shared" si="1"/>
        <v>#VALUE!</v>
      </c>
      <c r="E2243" t="e">
        <f t="shared" si="2"/>
        <v>#VALUE!</v>
      </c>
      <c r="F2243" s="3">
        <f t="shared" si="3"/>
        <v>1</v>
      </c>
      <c r="G2243" s="3" t="e">
        <f t="shared" si="4"/>
        <v>#VALUE!</v>
      </c>
    </row>
    <row r="2244" ht="13.8" spans="1:7">
      <c r="A2244" s="1" t="s">
        <v>6</v>
      </c>
      <c r="B2244" s="2"/>
      <c r="C2244">
        <f t="shared" si="0"/>
        <v>0</v>
      </c>
      <c r="D2244">
        <f t="shared" si="1"/>
        <v>0</v>
      </c>
      <c r="E2244">
        <f t="shared" si="2"/>
        <v>0</v>
      </c>
      <c r="F2244" s="3">
        <f t="shared" si="3"/>
        <v>0</v>
      </c>
      <c r="G2244" s="3">
        <f t="shared" si="4"/>
        <v>0</v>
      </c>
    </row>
    <row r="2245" ht="39.6" spans="1:7">
      <c r="A2245" s="1" t="s">
        <v>3</v>
      </c>
      <c r="B2245" s="2" t="s">
        <v>55</v>
      </c>
      <c r="C2245" t="e">
        <f t="shared" si="0"/>
        <v>#VALUE!</v>
      </c>
      <c r="D2245" t="e">
        <f t="shared" si="1"/>
        <v>#VALUE!</v>
      </c>
      <c r="E2245" t="e">
        <f t="shared" si="2"/>
        <v>#VALUE!</v>
      </c>
      <c r="F2245" s="3">
        <f t="shared" si="3"/>
        <v>11</v>
      </c>
      <c r="G2245" s="3" t="e">
        <f t="shared" si="4"/>
        <v>#VALUE!</v>
      </c>
    </row>
    <row r="2246" ht="13.8" spans="1:7">
      <c r="A2246" s="1" t="s">
        <v>6</v>
      </c>
      <c r="B2246" s="2"/>
      <c r="C2246">
        <f t="shared" si="0"/>
        <v>0</v>
      </c>
      <c r="D2246">
        <f t="shared" si="1"/>
        <v>0</v>
      </c>
      <c r="E2246">
        <f t="shared" si="2"/>
        <v>0</v>
      </c>
      <c r="F2246" s="3">
        <f t="shared" si="3"/>
        <v>0</v>
      </c>
      <c r="G2246" s="3">
        <f t="shared" si="4"/>
        <v>0</v>
      </c>
    </row>
    <row r="2247" ht="39.6" spans="1:7">
      <c r="A2247" s="1" t="s">
        <v>3</v>
      </c>
      <c r="B2247" s="2" t="s">
        <v>55</v>
      </c>
      <c r="C2247" t="e">
        <f t="shared" si="0"/>
        <v>#VALUE!</v>
      </c>
      <c r="D2247" t="e">
        <f t="shared" si="1"/>
        <v>#VALUE!</v>
      </c>
      <c r="E2247" t="e">
        <f t="shared" si="2"/>
        <v>#VALUE!</v>
      </c>
      <c r="F2247" s="3">
        <f t="shared" si="3"/>
        <v>11</v>
      </c>
      <c r="G2247" s="3" t="e">
        <f t="shared" si="4"/>
        <v>#VALUE!</v>
      </c>
    </row>
    <row r="2248" ht="13.8" spans="1:7">
      <c r="A2248" s="1" t="s">
        <v>6</v>
      </c>
      <c r="B2248" s="2"/>
      <c r="C2248">
        <f t="shared" si="0"/>
        <v>0</v>
      </c>
      <c r="D2248">
        <f t="shared" si="1"/>
        <v>0</v>
      </c>
      <c r="E2248">
        <f t="shared" si="2"/>
        <v>0</v>
      </c>
      <c r="F2248" s="3">
        <f t="shared" si="3"/>
        <v>0</v>
      </c>
      <c r="G2248" s="3">
        <f t="shared" si="4"/>
        <v>0</v>
      </c>
    </row>
    <row r="2249" ht="39.6" spans="1:7">
      <c r="A2249" s="1" t="s">
        <v>3</v>
      </c>
      <c r="B2249" s="2" t="s">
        <v>55</v>
      </c>
      <c r="C2249" t="e">
        <f t="shared" si="0"/>
        <v>#VALUE!</v>
      </c>
      <c r="D2249" t="e">
        <f t="shared" si="1"/>
        <v>#VALUE!</v>
      </c>
      <c r="E2249" t="e">
        <f t="shared" si="2"/>
        <v>#VALUE!</v>
      </c>
      <c r="F2249" s="3">
        <f t="shared" si="3"/>
        <v>11</v>
      </c>
      <c r="G2249" s="3" t="e">
        <f t="shared" si="4"/>
        <v>#VALUE!</v>
      </c>
    </row>
    <row r="2250" ht="13.8" spans="1:7">
      <c r="A2250" s="1" t="s">
        <v>6</v>
      </c>
      <c r="B2250" s="2"/>
      <c r="C2250">
        <f t="shared" si="0"/>
        <v>0</v>
      </c>
      <c r="D2250">
        <f t="shared" si="1"/>
        <v>0</v>
      </c>
      <c r="E2250">
        <f t="shared" si="2"/>
        <v>0</v>
      </c>
      <c r="F2250" s="3">
        <f t="shared" si="3"/>
        <v>0</v>
      </c>
      <c r="G2250" s="3">
        <f t="shared" si="4"/>
        <v>0</v>
      </c>
    </row>
    <row r="2251" ht="13.8" spans="1:7">
      <c r="A2251" s="1" t="s">
        <v>3</v>
      </c>
      <c r="B2251" s="2" t="s">
        <v>583</v>
      </c>
      <c r="C2251" t="e">
        <f t="shared" si="0"/>
        <v>#VALUE!</v>
      </c>
      <c r="D2251" t="e">
        <f t="shared" si="1"/>
        <v>#VALUE!</v>
      </c>
      <c r="E2251" t="e">
        <f t="shared" si="2"/>
        <v>#VALUE!</v>
      </c>
      <c r="F2251" s="3" t="e">
        <f t="shared" si="3"/>
        <v>#VALUE!</v>
      </c>
      <c r="G2251" s="3" t="e">
        <f t="shared" si="4"/>
        <v>#VALUE!</v>
      </c>
    </row>
    <row r="2252" ht="13.8" spans="1:7">
      <c r="A2252" s="1" t="s">
        <v>6</v>
      </c>
      <c r="B2252" s="2"/>
      <c r="C2252">
        <f t="shared" si="0"/>
        <v>0</v>
      </c>
      <c r="D2252">
        <f t="shared" si="1"/>
        <v>0</v>
      </c>
      <c r="E2252">
        <f t="shared" si="2"/>
        <v>0</v>
      </c>
      <c r="F2252" s="3">
        <f t="shared" si="3"/>
        <v>0</v>
      </c>
      <c r="G2252" s="3">
        <f t="shared" si="4"/>
        <v>0</v>
      </c>
    </row>
    <row r="2253" ht="13.8" spans="1:7">
      <c r="A2253" s="1" t="s">
        <v>3</v>
      </c>
      <c r="B2253" s="2" t="s">
        <v>567</v>
      </c>
      <c r="C2253" t="e">
        <f t="shared" si="0"/>
        <v>#VALUE!</v>
      </c>
      <c r="D2253" t="e">
        <f t="shared" si="1"/>
        <v>#VALUE!</v>
      </c>
      <c r="E2253" t="e">
        <f t="shared" si="2"/>
        <v>#VALUE!</v>
      </c>
      <c r="F2253" s="3" t="e">
        <f t="shared" si="3"/>
        <v>#VALUE!</v>
      </c>
      <c r="G2253" s="3" t="e">
        <f t="shared" si="4"/>
        <v>#VALUE!</v>
      </c>
    </row>
    <row r="2254" ht="13.8" spans="1:7">
      <c r="A2254" s="1" t="s">
        <v>6</v>
      </c>
      <c r="B2254" s="2"/>
      <c r="C2254">
        <f t="shared" si="0"/>
        <v>0</v>
      </c>
      <c r="D2254">
        <f t="shared" si="1"/>
        <v>0</v>
      </c>
      <c r="E2254">
        <f t="shared" si="2"/>
        <v>0</v>
      </c>
      <c r="F2254" s="3">
        <f t="shared" si="3"/>
        <v>0</v>
      </c>
      <c r="G2254" s="3">
        <f t="shared" si="4"/>
        <v>0</v>
      </c>
    </row>
    <row r="2255" ht="26.4" spans="1:7">
      <c r="A2255" s="1" t="s">
        <v>3</v>
      </c>
      <c r="B2255" s="2" t="s">
        <v>568</v>
      </c>
      <c r="C2255" t="e">
        <f t="shared" si="0"/>
        <v>#VALUE!</v>
      </c>
      <c r="D2255" t="e">
        <f t="shared" si="1"/>
        <v>#VALUE!</v>
      </c>
      <c r="E2255" t="e">
        <f t="shared" si="2"/>
        <v>#VALUE!</v>
      </c>
      <c r="F2255" s="3" t="e">
        <f t="shared" si="3"/>
        <v>#VALUE!</v>
      </c>
      <c r="G2255" s="3" t="e">
        <f t="shared" si="4"/>
        <v>#VALUE!</v>
      </c>
    </row>
    <row r="2256" ht="13.8" spans="1:7">
      <c r="A2256" s="1" t="s">
        <v>6</v>
      </c>
      <c r="B2256" s="2"/>
      <c r="C2256">
        <f t="shared" si="0"/>
        <v>0</v>
      </c>
      <c r="D2256">
        <f t="shared" si="1"/>
        <v>0</v>
      </c>
      <c r="E2256">
        <f t="shared" si="2"/>
        <v>0</v>
      </c>
      <c r="F2256" s="3">
        <f t="shared" si="3"/>
        <v>0</v>
      </c>
      <c r="G2256" s="3">
        <f t="shared" si="4"/>
        <v>0</v>
      </c>
    </row>
    <row r="2257" ht="13.8" spans="1:7">
      <c r="A2257" s="1" t="s">
        <v>3</v>
      </c>
      <c r="B2257" s="2" t="s">
        <v>583</v>
      </c>
      <c r="C2257" t="e">
        <f t="shared" si="0"/>
        <v>#VALUE!</v>
      </c>
      <c r="D2257" t="e">
        <f t="shared" si="1"/>
        <v>#VALUE!</v>
      </c>
      <c r="E2257" t="e">
        <f t="shared" si="2"/>
        <v>#VALUE!</v>
      </c>
      <c r="F2257" s="3" t="e">
        <f t="shared" si="3"/>
        <v>#VALUE!</v>
      </c>
      <c r="G2257" s="3" t="e">
        <f t="shared" si="4"/>
        <v>#VALUE!</v>
      </c>
    </row>
    <row r="2258" ht="13.8" spans="1:7">
      <c r="A2258" s="1" t="s">
        <v>6</v>
      </c>
      <c r="B2258" s="2"/>
      <c r="C2258">
        <f t="shared" si="0"/>
        <v>0</v>
      </c>
      <c r="D2258">
        <f t="shared" si="1"/>
        <v>0</v>
      </c>
      <c r="E2258">
        <f t="shared" si="2"/>
        <v>0</v>
      </c>
      <c r="F2258" s="3">
        <f t="shared" si="3"/>
        <v>0</v>
      </c>
      <c r="G2258" s="3">
        <f t="shared" si="4"/>
        <v>0</v>
      </c>
    </row>
    <row r="2259" ht="26.4" spans="1:7">
      <c r="A2259" s="1" t="s">
        <v>3</v>
      </c>
      <c r="B2259" s="2" t="s">
        <v>633</v>
      </c>
      <c r="C2259" t="e">
        <f t="shared" si="0"/>
        <v>#VALUE!</v>
      </c>
      <c r="D2259" t="e">
        <f t="shared" si="1"/>
        <v>#VALUE!</v>
      </c>
      <c r="E2259" t="e">
        <f t="shared" si="2"/>
        <v>#VALUE!</v>
      </c>
      <c r="F2259" s="3" t="e">
        <f t="shared" si="3"/>
        <v>#VALUE!</v>
      </c>
      <c r="G2259" s="3" t="e">
        <f t="shared" si="4"/>
        <v>#VALUE!</v>
      </c>
    </row>
    <row r="2260" ht="13.8" spans="1:7">
      <c r="A2260" s="1" t="s">
        <v>6</v>
      </c>
      <c r="B2260" s="2"/>
      <c r="C2260">
        <f t="shared" si="0"/>
        <v>0</v>
      </c>
      <c r="D2260">
        <f t="shared" si="1"/>
        <v>0</v>
      </c>
      <c r="E2260">
        <f t="shared" si="2"/>
        <v>0</v>
      </c>
      <c r="F2260" s="3">
        <f t="shared" si="3"/>
        <v>0</v>
      </c>
      <c r="G2260" s="3">
        <f t="shared" si="4"/>
        <v>0</v>
      </c>
    </row>
    <row r="2261" ht="26.4" spans="1:7">
      <c r="A2261" s="1" t="s">
        <v>3</v>
      </c>
      <c r="B2261" s="2" t="s">
        <v>634</v>
      </c>
      <c r="C2261" t="e">
        <f t="shared" si="0"/>
        <v>#VALUE!</v>
      </c>
      <c r="D2261" t="e">
        <f t="shared" si="1"/>
        <v>#VALUE!</v>
      </c>
      <c r="E2261" t="e">
        <f t="shared" si="2"/>
        <v>#VALUE!</v>
      </c>
      <c r="F2261" s="3" t="e">
        <f t="shared" si="3"/>
        <v>#VALUE!</v>
      </c>
      <c r="G2261" s="3" t="e">
        <f t="shared" si="4"/>
        <v>#VALUE!</v>
      </c>
    </row>
    <row r="2262" ht="13.8" spans="1:7">
      <c r="A2262" s="1" t="s">
        <v>6</v>
      </c>
      <c r="B2262" s="2"/>
      <c r="C2262">
        <f t="shared" si="0"/>
        <v>0</v>
      </c>
      <c r="D2262">
        <f t="shared" si="1"/>
        <v>0</v>
      </c>
      <c r="E2262">
        <f t="shared" si="2"/>
        <v>0</v>
      </c>
      <c r="F2262" s="3">
        <f t="shared" si="3"/>
        <v>0</v>
      </c>
      <c r="G2262" s="3">
        <f t="shared" si="4"/>
        <v>0</v>
      </c>
    </row>
    <row r="2263" ht="13.8" spans="1:7">
      <c r="A2263" s="1" t="s">
        <v>3</v>
      </c>
      <c r="B2263" s="2" t="s">
        <v>583</v>
      </c>
      <c r="C2263" t="e">
        <f t="shared" si="0"/>
        <v>#VALUE!</v>
      </c>
      <c r="D2263" t="e">
        <f t="shared" si="1"/>
        <v>#VALUE!</v>
      </c>
      <c r="E2263" t="e">
        <f t="shared" si="2"/>
        <v>#VALUE!</v>
      </c>
      <c r="F2263" s="3" t="e">
        <f t="shared" si="3"/>
        <v>#VALUE!</v>
      </c>
      <c r="G2263" s="3" t="e">
        <f t="shared" si="4"/>
        <v>#VALUE!</v>
      </c>
    </row>
    <row r="2264" ht="13.8" spans="1:7">
      <c r="A2264" s="1" t="s">
        <v>6</v>
      </c>
      <c r="B2264" s="2"/>
      <c r="C2264">
        <f t="shared" si="0"/>
        <v>0</v>
      </c>
      <c r="D2264">
        <f t="shared" si="1"/>
        <v>0</v>
      </c>
      <c r="E2264">
        <f t="shared" si="2"/>
        <v>0</v>
      </c>
      <c r="F2264" s="3">
        <f t="shared" si="3"/>
        <v>0</v>
      </c>
      <c r="G2264" s="3">
        <f t="shared" si="4"/>
        <v>0</v>
      </c>
    </row>
    <row r="2265" ht="39.6" spans="1:7">
      <c r="A2265" s="1" t="s">
        <v>3</v>
      </c>
      <c r="B2265" s="2" t="s">
        <v>499</v>
      </c>
      <c r="C2265" t="e">
        <f t="shared" si="0"/>
        <v>#VALUE!</v>
      </c>
      <c r="D2265" t="e">
        <f t="shared" si="1"/>
        <v>#VALUE!</v>
      </c>
      <c r="E2265" t="e">
        <f t="shared" si="2"/>
        <v>#VALUE!</v>
      </c>
      <c r="F2265" s="3" t="e">
        <f t="shared" si="3"/>
        <v>#VALUE!</v>
      </c>
      <c r="G2265" s="3" t="e">
        <f t="shared" si="4"/>
        <v>#VALUE!</v>
      </c>
    </row>
    <row r="2266" ht="13.8" spans="1:7">
      <c r="A2266" s="1" t="s">
        <v>6</v>
      </c>
      <c r="B2266" s="2"/>
      <c r="C2266">
        <f t="shared" si="0"/>
        <v>0</v>
      </c>
      <c r="D2266">
        <f t="shared" si="1"/>
        <v>0</v>
      </c>
      <c r="E2266">
        <f t="shared" si="2"/>
        <v>0</v>
      </c>
      <c r="F2266" s="3">
        <f t="shared" si="3"/>
        <v>0</v>
      </c>
      <c r="G2266" s="3">
        <f t="shared" si="4"/>
        <v>0</v>
      </c>
    </row>
    <row r="2267" ht="13.8" spans="1:7">
      <c r="A2267" s="1" t="s">
        <v>6</v>
      </c>
      <c r="B2267" s="2"/>
      <c r="C2267">
        <f t="shared" si="0"/>
        <v>0</v>
      </c>
      <c r="D2267">
        <f t="shared" si="1"/>
        <v>0</v>
      </c>
      <c r="E2267">
        <f t="shared" si="2"/>
        <v>0</v>
      </c>
      <c r="F2267" s="3">
        <f t="shared" si="3"/>
        <v>0</v>
      </c>
      <c r="G2267" s="3">
        <f t="shared" si="4"/>
        <v>0</v>
      </c>
    </row>
    <row r="2268" ht="13.8" spans="1:7">
      <c r="A2268" s="1" t="s">
        <v>6</v>
      </c>
      <c r="B2268" s="2"/>
      <c r="C2268">
        <f t="shared" si="0"/>
        <v>0</v>
      </c>
      <c r="D2268">
        <f t="shared" si="1"/>
        <v>0</v>
      </c>
      <c r="E2268">
        <f t="shared" si="2"/>
        <v>0</v>
      </c>
      <c r="F2268" s="3">
        <f t="shared" si="3"/>
        <v>0</v>
      </c>
      <c r="G2268" s="3">
        <f t="shared" si="4"/>
        <v>0</v>
      </c>
    </row>
    <row r="2269" ht="13.8" spans="1:7">
      <c r="A2269" s="1" t="s">
        <v>6</v>
      </c>
      <c r="B2269" s="2"/>
      <c r="C2269">
        <f t="shared" si="0"/>
        <v>0</v>
      </c>
      <c r="D2269">
        <f t="shared" si="1"/>
        <v>0</v>
      </c>
      <c r="E2269">
        <f t="shared" si="2"/>
        <v>0</v>
      </c>
      <c r="F2269" s="3">
        <f t="shared" si="3"/>
        <v>0</v>
      </c>
      <c r="G2269" s="3">
        <f t="shared" si="4"/>
        <v>0</v>
      </c>
    </row>
    <row r="2270" ht="13.8" spans="1:7">
      <c r="A2270" s="1" t="s">
        <v>6</v>
      </c>
      <c r="B2270" s="2"/>
      <c r="C2270">
        <f t="shared" si="0"/>
        <v>0</v>
      </c>
      <c r="D2270">
        <f t="shared" si="1"/>
        <v>0</v>
      </c>
      <c r="E2270">
        <f t="shared" si="2"/>
        <v>0</v>
      </c>
      <c r="F2270" s="3">
        <f t="shared" si="3"/>
        <v>0</v>
      </c>
      <c r="G2270" s="3">
        <f t="shared" si="4"/>
        <v>0</v>
      </c>
    </row>
    <row r="2271" ht="13.8" spans="1:7">
      <c r="A2271" s="1" t="s">
        <v>3</v>
      </c>
      <c r="B2271" s="2" t="s">
        <v>635</v>
      </c>
      <c r="C2271" t="e">
        <f t="shared" si="0"/>
        <v>#VALUE!</v>
      </c>
      <c r="D2271" t="e">
        <f t="shared" si="1"/>
        <v>#VALUE!</v>
      </c>
      <c r="E2271" t="e">
        <f t="shared" si="2"/>
        <v>#VALUE!</v>
      </c>
      <c r="F2271" s="3" t="e">
        <f t="shared" si="3"/>
        <v>#VALUE!</v>
      </c>
      <c r="G2271" s="3" t="e">
        <f t="shared" si="4"/>
        <v>#VALUE!</v>
      </c>
    </row>
    <row r="2272" ht="13.8" spans="1:7">
      <c r="A2272" s="1" t="s">
        <v>6</v>
      </c>
      <c r="B2272" s="2"/>
      <c r="C2272">
        <f t="shared" si="0"/>
        <v>0</v>
      </c>
      <c r="D2272">
        <f t="shared" si="1"/>
        <v>0</v>
      </c>
      <c r="E2272">
        <f t="shared" si="2"/>
        <v>0</v>
      </c>
      <c r="F2272" s="3">
        <f t="shared" si="3"/>
        <v>0</v>
      </c>
      <c r="G2272" s="3">
        <f t="shared" si="4"/>
        <v>0</v>
      </c>
    </row>
    <row r="2273" ht="13.8" spans="1:7">
      <c r="A2273" s="1" t="s">
        <v>3</v>
      </c>
      <c r="B2273" s="2" t="s">
        <v>636</v>
      </c>
      <c r="C2273" t="e">
        <f t="shared" si="0"/>
        <v>#VALUE!</v>
      </c>
      <c r="D2273" t="e">
        <f t="shared" si="1"/>
        <v>#VALUE!</v>
      </c>
      <c r="E2273" t="e">
        <f t="shared" si="2"/>
        <v>#VALUE!</v>
      </c>
      <c r="F2273" s="3" t="e">
        <f t="shared" si="3"/>
        <v>#VALUE!</v>
      </c>
      <c r="G2273" s="3" t="e">
        <f t="shared" si="4"/>
        <v>#VALUE!</v>
      </c>
    </row>
    <row r="2274" ht="13.8" spans="1:7">
      <c r="A2274" s="1" t="s">
        <v>6</v>
      </c>
      <c r="B2274" s="2"/>
      <c r="C2274">
        <f t="shared" si="0"/>
        <v>0</v>
      </c>
      <c r="D2274">
        <f t="shared" si="1"/>
        <v>0</v>
      </c>
      <c r="E2274">
        <f t="shared" si="2"/>
        <v>0</v>
      </c>
      <c r="F2274" s="3">
        <f t="shared" si="3"/>
        <v>0</v>
      </c>
      <c r="G2274" s="3">
        <f t="shared" si="4"/>
        <v>0</v>
      </c>
    </row>
    <row r="2275" ht="39.6" spans="1:7">
      <c r="A2275" s="1" t="s">
        <v>3</v>
      </c>
      <c r="B2275" s="2" t="s">
        <v>55</v>
      </c>
      <c r="C2275" t="e">
        <f t="shared" si="0"/>
        <v>#VALUE!</v>
      </c>
      <c r="D2275" t="e">
        <f t="shared" si="1"/>
        <v>#VALUE!</v>
      </c>
      <c r="E2275" t="e">
        <f t="shared" si="2"/>
        <v>#VALUE!</v>
      </c>
      <c r="F2275" s="3">
        <f t="shared" si="3"/>
        <v>11</v>
      </c>
      <c r="G2275" s="3" t="e">
        <f t="shared" si="4"/>
        <v>#VALUE!</v>
      </c>
    </row>
    <row r="2276" ht="13.8" spans="1:7">
      <c r="A2276" s="1" t="s">
        <v>6</v>
      </c>
      <c r="B2276" s="2"/>
      <c r="C2276">
        <f t="shared" si="0"/>
        <v>0</v>
      </c>
      <c r="D2276">
        <f t="shared" si="1"/>
        <v>0</v>
      </c>
      <c r="E2276">
        <f t="shared" si="2"/>
        <v>0</v>
      </c>
      <c r="F2276" s="3">
        <f t="shared" si="3"/>
        <v>0</v>
      </c>
      <c r="G2276" s="3">
        <f t="shared" si="4"/>
        <v>0</v>
      </c>
    </row>
    <row r="2277" ht="13.8" spans="1:7">
      <c r="A2277" s="1" t="s">
        <v>3</v>
      </c>
      <c r="B2277" s="2" t="s">
        <v>585</v>
      </c>
      <c r="C2277" t="e">
        <f t="shared" si="0"/>
        <v>#VALUE!</v>
      </c>
      <c r="D2277" t="e">
        <f t="shared" si="1"/>
        <v>#VALUE!</v>
      </c>
      <c r="E2277" t="e">
        <f t="shared" si="2"/>
        <v>#VALUE!</v>
      </c>
      <c r="F2277" s="3" t="e">
        <f t="shared" si="3"/>
        <v>#VALUE!</v>
      </c>
      <c r="G2277" s="3" t="e">
        <f t="shared" si="4"/>
        <v>#VALUE!</v>
      </c>
    </row>
    <row r="2278" ht="13.8" spans="1:7">
      <c r="A2278" s="1" t="s">
        <v>6</v>
      </c>
      <c r="B2278" s="2"/>
      <c r="C2278">
        <f t="shared" si="0"/>
        <v>0</v>
      </c>
      <c r="D2278">
        <f t="shared" si="1"/>
        <v>0</v>
      </c>
      <c r="E2278">
        <f t="shared" si="2"/>
        <v>0</v>
      </c>
      <c r="F2278" s="3">
        <f t="shared" si="3"/>
        <v>0</v>
      </c>
      <c r="G2278" s="3">
        <f t="shared" si="4"/>
        <v>0</v>
      </c>
    </row>
    <row r="2279" ht="13.8" spans="1:7">
      <c r="A2279" s="1" t="s">
        <v>3</v>
      </c>
      <c r="B2279" s="2" t="s">
        <v>567</v>
      </c>
      <c r="C2279" t="e">
        <f t="shared" si="0"/>
        <v>#VALUE!</v>
      </c>
      <c r="D2279" t="e">
        <f t="shared" si="1"/>
        <v>#VALUE!</v>
      </c>
      <c r="E2279" t="e">
        <f t="shared" si="2"/>
        <v>#VALUE!</v>
      </c>
      <c r="F2279" s="3" t="e">
        <f t="shared" si="3"/>
        <v>#VALUE!</v>
      </c>
      <c r="G2279" s="3" t="e">
        <f t="shared" si="4"/>
        <v>#VALUE!</v>
      </c>
    </row>
    <row r="2280" ht="13.8" spans="1:7">
      <c r="A2280" s="1" t="s">
        <v>6</v>
      </c>
      <c r="B2280" s="2"/>
      <c r="C2280">
        <f t="shared" si="0"/>
        <v>0</v>
      </c>
      <c r="D2280">
        <f t="shared" si="1"/>
        <v>0</v>
      </c>
      <c r="E2280">
        <f t="shared" si="2"/>
        <v>0</v>
      </c>
      <c r="F2280" s="3">
        <f t="shared" si="3"/>
        <v>0</v>
      </c>
      <c r="G2280" s="3">
        <f t="shared" si="4"/>
        <v>0</v>
      </c>
    </row>
    <row r="2281" ht="39.6" spans="1:7">
      <c r="A2281" s="1" t="s">
        <v>3</v>
      </c>
      <c r="B2281" s="2" t="s">
        <v>584</v>
      </c>
      <c r="C2281" t="e">
        <f t="shared" si="0"/>
        <v>#VALUE!</v>
      </c>
      <c r="D2281" t="e">
        <f t="shared" si="1"/>
        <v>#VALUE!</v>
      </c>
      <c r="E2281" t="e">
        <f t="shared" si="2"/>
        <v>#VALUE!</v>
      </c>
      <c r="F2281" s="3" t="e">
        <f t="shared" si="3"/>
        <v>#VALUE!</v>
      </c>
      <c r="G2281" s="3" t="e">
        <f t="shared" si="4"/>
        <v>#VALUE!</v>
      </c>
    </row>
    <row r="2282" ht="13.8" spans="1:7">
      <c r="A2282" s="1" t="s">
        <v>6</v>
      </c>
      <c r="B2282" s="2"/>
      <c r="C2282">
        <f t="shared" si="0"/>
        <v>0</v>
      </c>
      <c r="D2282">
        <f t="shared" si="1"/>
        <v>0</v>
      </c>
      <c r="E2282">
        <f t="shared" si="2"/>
        <v>0</v>
      </c>
      <c r="F2282" s="3">
        <f t="shared" si="3"/>
        <v>0</v>
      </c>
      <c r="G2282" s="3">
        <f t="shared" si="4"/>
        <v>0</v>
      </c>
    </row>
    <row r="2283" ht="39.6" spans="1:7">
      <c r="A2283" s="1" t="s">
        <v>3</v>
      </c>
      <c r="B2283" s="2" t="s">
        <v>55</v>
      </c>
      <c r="C2283" t="e">
        <f t="shared" si="0"/>
        <v>#VALUE!</v>
      </c>
      <c r="D2283" t="e">
        <f t="shared" si="1"/>
        <v>#VALUE!</v>
      </c>
      <c r="E2283" t="e">
        <f t="shared" si="2"/>
        <v>#VALUE!</v>
      </c>
      <c r="F2283" s="3">
        <f t="shared" si="3"/>
        <v>11</v>
      </c>
      <c r="G2283" s="3" t="e">
        <f t="shared" si="4"/>
        <v>#VALUE!</v>
      </c>
    </row>
    <row r="2284" ht="13.8" spans="1:7">
      <c r="A2284" s="1" t="s">
        <v>6</v>
      </c>
      <c r="B2284" s="2"/>
      <c r="C2284">
        <f t="shared" si="0"/>
        <v>0</v>
      </c>
      <c r="D2284">
        <f t="shared" si="1"/>
        <v>0</v>
      </c>
      <c r="E2284">
        <f t="shared" si="2"/>
        <v>0</v>
      </c>
      <c r="F2284" s="3">
        <f t="shared" si="3"/>
        <v>0</v>
      </c>
      <c r="G2284" s="3">
        <f t="shared" si="4"/>
        <v>0</v>
      </c>
    </row>
    <row r="2285" ht="39.6" spans="1:7">
      <c r="A2285" s="1" t="s">
        <v>3</v>
      </c>
      <c r="B2285" s="2" t="s">
        <v>637</v>
      </c>
      <c r="C2285" t="e">
        <f t="shared" si="0"/>
        <v>#VALUE!</v>
      </c>
      <c r="D2285" t="e">
        <f t="shared" si="1"/>
        <v>#VALUE!</v>
      </c>
      <c r="E2285" t="e">
        <f t="shared" si="2"/>
        <v>#VALUE!</v>
      </c>
      <c r="F2285" s="3" t="e">
        <f t="shared" si="3"/>
        <v>#VALUE!</v>
      </c>
      <c r="G2285" s="3" t="e">
        <f t="shared" si="4"/>
        <v>#VALUE!</v>
      </c>
    </row>
    <row r="2286" ht="13.8" spans="1:7">
      <c r="A2286" s="1" t="s">
        <v>6</v>
      </c>
      <c r="B2286" s="2"/>
      <c r="C2286">
        <f t="shared" si="0"/>
        <v>0</v>
      </c>
      <c r="D2286">
        <f t="shared" si="1"/>
        <v>0</v>
      </c>
      <c r="E2286">
        <f t="shared" si="2"/>
        <v>0</v>
      </c>
      <c r="F2286" s="3">
        <f t="shared" si="3"/>
        <v>0</v>
      </c>
      <c r="G2286" s="3">
        <f t="shared" si="4"/>
        <v>0</v>
      </c>
    </row>
    <row r="2287" ht="13.8" spans="1:7">
      <c r="A2287" s="1" t="s">
        <v>6</v>
      </c>
      <c r="B2287" s="2"/>
      <c r="C2287">
        <f t="shared" si="0"/>
        <v>0</v>
      </c>
      <c r="D2287">
        <f t="shared" si="1"/>
        <v>0</v>
      </c>
      <c r="E2287">
        <f t="shared" si="2"/>
        <v>0</v>
      </c>
      <c r="F2287" s="3">
        <f t="shared" si="3"/>
        <v>0</v>
      </c>
      <c r="G2287" s="3">
        <f t="shared" si="4"/>
        <v>0</v>
      </c>
    </row>
    <row r="2288" ht="13.8" spans="1:7">
      <c r="A2288" s="1" t="s">
        <v>6</v>
      </c>
      <c r="B2288" s="2"/>
      <c r="C2288">
        <f t="shared" si="0"/>
        <v>0</v>
      </c>
      <c r="D2288">
        <f t="shared" si="1"/>
        <v>0</v>
      </c>
      <c r="E2288">
        <f t="shared" si="2"/>
        <v>0</v>
      </c>
      <c r="F2288" s="3">
        <f t="shared" si="3"/>
        <v>0</v>
      </c>
      <c r="G2288" s="3">
        <f t="shared" si="4"/>
        <v>0</v>
      </c>
    </row>
    <row r="2289" ht="13.8" spans="1:7">
      <c r="A2289" s="1" t="s">
        <v>6</v>
      </c>
      <c r="B2289" s="2"/>
      <c r="C2289">
        <f t="shared" si="0"/>
        <v>0</v>
      </c>
      <c r="D2289">
        <f t="shared" si="1"/>
        <v>0</v>
      </c>
      <c r="E2289">
        <f t="shared" si="2"/>
        <v>0</v>
      </c>
      <c r="F2289" s="3">
        <f t="shared" si="3"/>
        <v>0</v>
      </c>
      <c r="G2289" s="3">
        <f t="shared" si="4"/>
        <v>0</v>
      </c>
    </row>
    <row r="2290" ht="26.4" spans="1:7">
      <c r="A2290" s="1" t="s">
        <v>3</v>
      </c>
      <c r="B2290" s="2" t="s">
        <v>638</v>
      </c>
      <c r="C2290" t="e">
        <f t="shared" si="0"/>
        <v>#VALUE!</v>
      </c>
      <c r="D2290" t="e">
        <f t="shared" si="1"/>
        <v>#VALUE!</v>
      </c>
      <c r="E2290" t="e">
        <f t="shared" si="2"/>
        <v>#VALUE!</v>
      </c>
      <c r="F2290" s="3" t="e">
        <f t="shared" si="3"/>
        <v>#VALUE!</v>
      </c>
      <c r="G2290" s="3" t="e">
        <f t="shared" si="4"/>
        <v>#VALUE!</v>
      </c>
    </row>
    <row r="2291" ht="13.8" spans="1:7">
      <c r="A2291" s="1" t="s">
        <v>6</v>
      </c>
      <c r="B2291" s="2"/>
      <c r="C2291">
        <f t="shared" si="0"/>
        <v>0</v>
      </c>
      <c r="D2291">
        <f t="shared" si="1"/>
        <v>0</v>
      </c>
      <c r="E2291">
        <f t="shared" si="2"/>
        <v>0</v>
      </c>
      <c r="F2291" s="3">
        <f t="shared" si="3"/>
        <v>0</v>
      </c>
      <c r="G2291" s="3">
        <f t="shared" si="4"/>
        <v>0</v>
      </c>
    </row>
    <row r="2292" ht="13.8" spans="1:7">
      <c r="A2292" s="1" t="s">
        <v>6</v>
      </c>
      <c r="B2292" s="2"/>
      <c r="C2292">
        <f t="shared" si="0"/>
        <v>0</v>
      </c>
      <c r="D2292">
        <f t="shared" si="1"/>
        <v>0</v>
      </c>
      <c r="E2292">
        <f t="shared" si="2"/>
        <v>0</v>
      </c>
      <c r="F2292" s="3">
        <f t="shared" si="3"/>
        <v>0</v>
      </c>
      <c r="G2292" s="3">
        <f t="shared" si="4"/>
        <v>0</v>
      </c>
    </row>
    <row r="2293" ht="13.8" spans="1:7">
      <c r="A2293" s="1" t="s">
        <v>6</v>
      </c>
      <c r="B2293" s="2"/>
      <c r="C2293">
        <f t="shared" si="0"/>
        <v>0</v>
      </c>
      <c r="D2293">
        <f t="shared" si="1"/>
        <v>0</v>
      </c>
      <c r="E2293">
        <f t="shared" si="2"/>
        <v>0</v>
      </c>
      <c r="F2293" s="3">
        <f t="shared" si="3"/>
        <v>0</v>
      </c>
      <c r="G2293" s="3">
        <f t="shared" si="4"/>
        <v>0</v>
      </c>
    </row>
    <row r="2294" ht="13.8" spans="1:7">
      <c r="A2294" s="1" t="s">
        <v>6</v>
      </c>
      <c r="B2294" s="2"/>
      <c r="C2294">
        <f t="shared" si="0"/>
        <v>0</v>
      </c>
      <c r="D2294">
        <f t="shared" si="1"/>
        <v>0</v>
      </c>
      <c r="E2294">
        <f t="shared" si="2"/>
        <v>0</v>
      </c>
      <c r="F2294" s="3">
        <f t="shared" si="3"/>
        <v>0</v>
      </c>
      <c r="G2294" s="3">
        <f t="shared" si="4"/>
        <v>0</v>
      </c>
    </row>
    <row r="2295" ht="26.4" spans="1:7">
      <c r="A2295" s="1" t="s">
        <v>3</v>
      </c>
      <c r="B2295" s="2" t="s">
        <v>195</v>
      </c>
      <c r="C2295" t="e">
        <f t="shared" si="0"/>
        <v>#VALUE!</v>
      </c>
      <c r="D2295" t="e">
        <f t="shared" si="1"/>
        <v>#VALUE!</v>
      </c>
      <c r="E2295" t="e">
        <f t="shared" si="2"/>
        <v>#VALUE!</v>
      </c>
      <c r="F2295" s="3">
        <f t="shared" si="3"/>
        <v>1</v>
      </c>
      <c r="G2295" s="3" t="e">
        <f t="shared" si="4"/>
        <v>#VALUE!</v>
      </c>
    </row>
    <row r="2296" ht="13.8" spans="1:7">
      <c r="A2296" s="1" t="s">
        <v>6</v>
      </c>
      <c r="B2296" s="2"/>
      <c r="C2296">
        <f t="shared" si="0"/>
        <v>0</v>
      </c>
      <c r="D2296">
        <f t="shared" si="1"/>
        <v>0</v>
      </c>
      <c r="E2296">
        <f t="shared" si="2"/>
        <v>0</v>
      </c>
      <c r="F2296" s="3">
        <f t="shared" si="3"/>
        <v>0</v>
      </c>
      <c r="G2296" s="3">
        <f t="shared" si="4"/>
        <v>0</v>
      </c>
    </row>
    <row r="2297" ht="39.6" spans="1:7">
      <c r="A2297" s="1" t="s">
        <v>3</v>
      </c>
      <c r="B2297" s="2" t="s">
        <v>55</v>
      </c>
      <c r="C2297" t="e">
        <f t="shared" si="0"/>
        <v>#VALUE!</v>
      </c>
      <c r="D2297" t="e">
        <f t="shared" si="1"/>
        <v>#VALUE!</v>
      </c>
      <c r="E2297" t="e">
        <f t="shared" si="2"/>
        <v>#VALUE!</v>
      </c>
      <c r="F2297" s="3">
        <f t="shared" si="3"/>
        <v>11</v>
      </c>
      <c r="G2297" s="3" t="e">
        <f t="shared" si="4"/>
        <v>#VALUE!</v>
      </c>
    </row>
    <row r="2298" ht="13.8" spans="1:7">
      <c r="A2298" s="1" t="s">
        <v>6</v>
      </c>
      <c r="B2298" s="2"/>
      <c r="C2298">
        <f t="shared" si="0"/>
        <v>0</v>
      </c>
      <c r="D2298">
        <f t="shared" si="1"/>
        <v>0</v>
      </c>
      <c r="E2298">
        <f t="shared" si="2"/>
        <v>0</v>
      </c>
      <c r="F2298" s="3">
        <f t="shared" si="3"/>
        <v>0</v>
      </c>
      <c r="G2298" s="3">
        <f t="shared" si="4"/>
        <v>0</v>
      </c>
    </row>
    <row r="2299" ht="13.8" spans="1:7">
      <c r="A2299" s="1" t="s">
        <v>3</v>
      </c>
      <c r="B2299" s="2" t="s">
        <v>639</v>
      </c>
      <c r="C2299" t="e">
        <f t="shared" si="0"/>
        <v>#VALUE!</v>
      </c>
      <c r="D2299" t="e">
        <f t="shared" si="1"/>
        <v>#VALUE!</v>
      </c>
      <c r="E2299" t="e">
        <f t="shared" si="2"/>
        <v>#VALUE!</v>
      </c>
      <c r="F2299" s="3" t="e">
        <f t="shared" si="3"/>
        <v>#VALUE!</v>
      </c>
      <c r="G2299" s="3" t="e">
        <f t="shared" si="4"/>
        <v>#VALUE!</v>
      </c>
    </row>
    <row r="2300" ht="13.8" spans="1:7">
      <c r="A2300" s="1" t="s">
        <v>6</v>
      </c>
      <c r="B2300" s="2"/>
      <c r="C2300">
        <f t="shared" si="0"/>
        <v>0</v>
      </c>
      <c r="D2300">
        <f t="shared" si="1"/>
        <v>0</v>
      </c>
      <c r="E2300">
        <f t="shared" si="2"/>
        <v>0</v>
      </c>
      <c r="F2300" s="3">
        <f t="shared" si="3"/>
        <v>0</v>
      </c>
      <c r="G2300" s="3">
        <f t="shared" si="4"/>
        <v>0</v>
      </c>
    </row>
    <row r="2301" ht="13.8" spans="1:7">
      <c r="A2301" s="1" t="s">
        <v>6</v>
      </c>
      <c r="B2301" s="2"/>
      <c r="C2301">
        <f t="shared" si="0"/>
        <v>0</v>
      </c>
      <c r="D2301">
        <f t="shared" si="1"/>
        <v>0</v>
      </c>
      <c r="E2301">
        <f t="shared" si="2"/>
        <v>0</v>
      </c>
      <c r="F2301" s="3">
        <f t="shared" si="3"/>
        <v>0</v>
      </c>
      <c r="G2301" s="3">
        <f t="shared" si="4"/>
        <v>0</v>
      </c>
    </row>
    <row r="2302" ht="39.6" spans="1:7">
      <c r="A2302" s="1" t="s">
        <v>3</v>
      </c>
      <c r="B2302" s="2" t="s">
        <v>55</v>
      </c>
      <c r="C2302" t="e">
        <f t="shared" si="0"/>
        <v>#VALUE!</v>
      </c>
      <c r="D2302" t="e">
        <f t="shared" si="1"/>
        <v>#VALUE!</v>
      </c>
      <c r="E2302" t="e">
        <f t="shared" si="2"/>
        <v>#VALUE!</v>
      </c>
      <c r="F2302" s="3">
        <f t="shared" si="3"/>
        <v>11</v>
      </c>
      <c r="G2302" s="3" t="e">
        <f t="shared" si="4"/>
        <v>#VALUE!</v>
      </c>
    </row>
    <row r="2303" ht="13.8" spans="1:7">
      <c r="A2303" s="1" t="s">
        <v>6</v>
      </c>
      <c r="B2303" s="2"/>
      <c r="C2303">
        <f t="shared" si="0"/>
        <v>0</v>
      </c>
      <c r="D2303">
        <f t="shared" si="1"/>
        <v>0</v>
      </c>
      <c r="E2303">
        <f t="shared" si="2"/>
        <v>0</v>
      </c>
      <c r="F2303" s="3">
        <f t="shared" si="3"/>
        <v>0</v>
      </c>
      <c r="G2303" s="3">
        <f t="shared" si="4"/>
        <v>0</v>
      </c>
    </row>
    <row r="2304" ht="39.6" spans="1:7">
      <c r="A2304" s="1" t="s">
        <v>3</v>
      </c>
      <c r="B2304" s="2" t="s">
        <v>55</v>
      </c>
      <c r="C2304" t="e">
        <f t="shared" si="0"/>
        <v>#VALUE!</v>
      </c>
      <c r="D2304" t="e">
        <f t="shared" si="1"/>
        <v>#VALUE!</v>
      </c>
      <c r="E2304" t="e">
        <f t="shared" si="2"/>
        <v>#VALUE!</v>
      </c>
      <c r="F2304" s="3">
        <f t="shared" si="3"/>
        <v>11</v>
      </c>
      <c r="G2304" s="3" t="e">
        <f t="shared" si="4"/>
        <v>#VALUE!</v>
      </c>
    </row>
    <row r="2305" ht="13.8" spans="1:7">
      <c r="A2305" s="1" t="s">
        <v>6</v>
      </c>
      <c r="B2305" s="2"/>
      <c r="C2305">
        <f t="shared" si="0"/>
        <v>0</v>
      </c>
      <c r="D2305">
        <f t="shared" si="1"/>
        <v>0</v>
      </c>
      <c r="E2305">
        <f t="shared" si="2"/>
        <v>0</v>
      </c>
      <c r="F2305" s="3">
        <f t="shared" si="3"/>
        <v>0</v>
      </c>
      <c r="G2305" s="3">
        <f t="shared" si="4"/>
        <v>0</v>
      </c>
    </row>
    <row r="2306" ht="13.8" spans="1:7">
      <c r="A2306" s="1" t="s">
        <v>6</v>
      </c>
      <c r="B2306" s="2"/>
      <c r="C2306">
        <f t="shared" si="0"/>
        <v>0</v>
      </c>
      <c r="D2306">
        <f t="shared" si="1"/>
        <v>0</v>
      </c>
      <c r="E2306">
        <f t="shared" si="2"/>
        <v>0</v>
      </c>
      <c r="F2306" s="3">
        <f t="shared" si="3"/>
        <v>0</v>
      </c>
      <c r="G2306" s="3">
        <f t="shared" si="4"/>
        <v>0</v>
      </c>
    </row>
    <row r="2307" ht="26.4" spans="1:7">
      <c r="A2307" s="1" t="s">
        <v>3</v>
      </c>
      <c r="B2307" s="2" t="s">
        <v>195</v>
      </c>
      <c r="C2307" t="e">
        <f t="shared" si="0"/>
        <v>#VALUE!</v>
      </c>
      <c r="D2307" t="e">
        <f t="shared" si="1"/>
        <v>#VALUE!</v>
      </c>
      <c r="E2307" t="e">
        <f t="shared" si="2"/>
        <v>#VALUE!</v>
      </c>
      <c r="F2307" s="3">
        <f t="shared" si="3"/>
        <v>1</v>
      </c>
      <c r="G2307" s="3" t="e">
        <f t="shared" si="4"/>
        <v>#VALUE!</v>
      </c>
    </row>
    <row r="2308" ht="13.8" spans="1:7">
      <c r="A2308" s="1" t="s">
        <v>6</v>
      </c>
      <c r="B2308" s="2"/>
      <c r="C2308">
        <f t="shared" si="0"/>
        <v>0</v>
      </c>
      <c r="D2308">
        <f t="shared" si="1"/>
        <v>0</v>
      </c>
      <c r="E2308">
        <f t="shared" si="2"/>
        <v>0</v>
      </c>
      <c r="F2308" s="3">
        <f t="shared" si="3"/>
        <v>0</v>
      </c>
      <c r="G2308" s="3">
        <f t="shared" si="4"/>
        <v>0</v>
      </c>
    </row>
    <row r="2309" ht="13.8" spans="1:7">
      <c r="A2309" s="1" t="s">
        <v>6</v>
      </c>
      <c r="B2309" s="2"/>
      <c r="C2309">
        <f t="shared" si="0"/>
        <v>0</v>
      </c>
      <c r="D2309">
        <f t="shared" si="1"/>
        <v>0</v>
      </c>
      <c r="E2309">
        <f t="shared" si="2"/>
        <v>0</v>
      </c>
      <c r="F2309" s="3">
        <f t="shared" si="3"/>
        <v>0</v>
      </c>
      <c r="G2309" s="3">
        <f t="shared" si="4"/>
        <v>0</v>
      </c>
    </row>
    <row r="2310" ht="13.8" spans="1:7">
      <c r="A2310" s="1" t="s">
        <v>6</v>
      </c>
      <c r="B2310" s="2"/>
      <c r="C2310">
        <f t="shared" si="0"/>
        <v>0</v>
      </c>
      <c r="D2310">
        <f t="shared" si="1"/>
        <v>0</v>
      </c>
      <c r="E2310">
        <f t="shared" si="2"/>
        <v>0</v>
      </c>
      <c r="F2310" s="3">
        <f t="shared" si="3"/>
        <v>0</v>
      </c>
      <c r="G2310" s="3">
        <f t="shared" si="4"/>
        <v>0</v>
      </c>
    </row>
    <row r="2311" ht="13.8" spans="1:7">
      <c r="A2311" s="1" t="s">
        <v>6</v>
      </c>
      <c r="B2311" s="2"/>
      <c r="C2311">
        <f t="shared" si="0"/>
        <v>0</v>
      </c>
      <c r="D2311">
        <f t="shared" si="1"/>
        <v>0</v>
      </c>
      <c r="E2311">
        <f t="shared" si="2"/>
        <v>0</v>
      </c>
      <c r="F2311" s="3">
        <f t="shared" si="3"/>
        <v>0</v>
      </c>
      <c r="G2311" s="3">
        <f t="shared" si="4"/>
        <v>0</v>
      </c>
    </row>
    <row r="2312" ht="13.8" spans="1:7">
      <c r="A2312" s="1" t="s">
        <v>6</v>
      </c>
      <c r="B2312" s="2"/>
      <c r="C2312">
        <f t="shared" si="0"/>
        <v>0</v>
      </c>
      <c r="D2312">
        <f t="shared" si="1"/>
        <v>0</v>
      </c>
      <c r="E2312">
        <f t="shared" si="2"/>
        <v>0</v>
      </c>
      <c r="F2312" s="3">
        <f t="shared" si="3"/>
        <v>0</v>
      </c>
      <c r="G2312" s="3">
        <f t="shared" si="4"/>
        <v>0</v>
      </c>
    </row>
    <row r="2313" ht="39.6" spans="1:7">
      <c r="A2313" s="1" t="s">
        <v>3</v>
      </c>
      <c r="B2313" s="2" t="s">
        <v>584</v>
      </c>
      <c r="C2313" t="e">
        <f t="shared" si="0"/>
        <v>#VALUE!</v>
      </c>
      <c r="D2313" t="e">
        <f t="shared" si="1"/>
        <v>#VALUE!</v>
      </c>
      <c r="E2313" t="e">
        <f t="shared" si="2"/>
        <v>#VALUE!</v>
      </c>
      <c r="F2313" s="3" t="e">
        <f t="shared" si="3"/>
        <v>#VALUE!</v>
      </c>
      <c r="G2313" s="3" t="e">
        <f t="shared" si="4"/>
        <v>#VALUE!</v>
      </c>
    </row>
    <row r="2314" ht="13.8" spans="1:7">
      <c r="A2314" s="1" t="s">
        <v>6</v>
      </c>
      <c r="B2314" s="2"/>
      <c r="C2314">
        <f t="shared" si="0"/>
        <v>0</v>
      </c>
      <c r="D2314">
        <f t="shared" si="1"/>
        <v>0</v>
      </c>
      <c r="E2314">
        <f t="shared" si="2"/>
        <v>0</v>
      </c>
      <c r="F2314" s="3">
        <f t="shared" si="3"/>
        <v>0</v>
      </c>
      <c r="G2314" s="3">
        <f t="shared" si="4"/>
        <v>0</v>
      </c>
    </row>
    <row r="2315" ht="13.8" spans="1:7">
      <c r="A2315" s="1" t="s">
        <v>6</v>
      </c>
      <c r="B2315" s="2"/>
      <c r="C2315">
        <f t="shared" si="0"/>
        <v>0</v>
      </c>
      <c r="D2315">
        <f t="shared" si="1"/>
        <v>0</v>
      </c>
      <c r="E2315">
        <f t="shared" si="2"/>
        <v>0</v>
      </c>
      <c r="F2315" s="3">
        <f t="shared" si="3"/>
        <v>0</v>
      </c>
      <c r="G2315" s="3">
        <f t="shared" si="4"/>
        <v>0</v>
      </c>
    </row>
    <row r="2316" ht="13.8" spans="1:7">
      <c r="A2316" s="1" t="s">
        <v>6</v>
      </c>
      <c r="B2316" s="2"/>
      <c r="C2316">
        <f t="shared" si="0"/>
        <v>0</v>
      </c>
      <c r="D2316">
        <f t="shared" si="1"/>
        <v>0</v>
      </c>
      <c r="E2316">
        <f t="shared" si="2"/>
        <v>0</v>
      </c>
      <c r="F2316" s="3">
        <f t="shared" si="3"/>
        <v>0</v>
      </c>
      <c r="G2316" s="3">
        <f t="shared" si="4"/>
        <v>0</v>
      </c>
    </row>
    <row r="2317" ht="39.6" spans="1:7">
      <c r="A2317" s="1" t="s">
        <v>3</v>
      </c>
      <c r="B2317" s="2" t="s">
        <v>640</v>
      </c>
      <c r="C2317" t="e">
        <f t="shared" si="0"/>
        <v>#VALUE!</v>
      </c>
      <c r="D2317" t="e">
        <f t="shared" si="1"/>
        <v>#VALUE!</v>
      </c>
      <c r="E2317" t="e">
        <f t="shared" si="2"/>
        <v>#VALUE!</v>
      </c>
      <c r="F2317" s="3" t="e">
        <f t="shared" si="3"/>
        <v>#VALUE!</v>
      </c>
      <c r="G2317" s="3">
        <f t="shared" si="4"/>
        <v>15</v>
      </c>
    </row>
    <row r="2318" ht="13.8" spans="1:7">
      <c r="A2318" s="1" t="s">
        <v>6</v>
      </c>
      <c r="B2318" s="2"/>
      <c r="C2318">
        <f t="shared" si="0"/>
        <v>0</v>
      </c>
      <c r="D2318">
        <f t="shared" si="1"/>
        <v>0</v>
      </c>
      <c r="E2318">
        <f t="shared" si="2"/>
        <v>0</v>
      </c>
      <c r="F2318" s="3">
        <f t="shared" si="3"/>
        <v>0</v>
      </c>
      <c r="G2318" s="3">
        <f t="shared" si="4"/>
        <v>0</v>
      </c>
    </row>
    <row r="2319" ht="13.8" spans="1:7">
      <c r="A2319" s="1" t="s">
        <v>6</v>
      </c>
      <c r="B2319" s="2"/>
      <c r="C2319">
        <f t="shared" si="0"/>
        <v>0</v>
      </c>
      <c r="D2319">
        <f t="shared" si="1"/>
        <v>0</v>
      </c>
      <c r="E2319">
        <f t="shared" si="2"/>
        <v>0</v>
      </c>
      <c r="F2319" s="3">
        <f t="shared" si="3"/>
        <v>0</v>
      </c>
      <c r="G2319" s="3">
        <f t="shared" si="4"/>
        <v>0</v>
      </c>
    </row>
    <row r="2320" ht="13.8" spans="1:7">
      <c r="A2320" s="1" t="s">
        <v>6</v>
      </c>
      <c r="B2320" s="2"/>
      <c r="C2320">
        <f t="shared" si="0"/>
        <v>0</v>
      </c>
      <c r="D2320">
        <f t="shared" si="1"/>
        <v>0</v>
      </c>
      <c r="E2320">
        <f t="shared" si="2"/>
        <v>0</v>
      </c>
      <c r="F2320" s="3">
        <f t="shared" si="3"/>
        <v>0</v>
      </c>
      <c r="G2320" s="3">
        <f t="shared" si="4"/>
        <v>0</v>
      </c>
    </row>
    <row r="2321" ht="13.8" spans="1:7">
      <c r="A2321" s="1" t="s">
        <v>3</v>
      </c>
      <c r="B2321" s="2" t="s">
        <v>641</v>
      </c>
      <c r="C2321" t="e">
        <f t="shared" si="0"/>
        <v>#VALUE!</v>
      </c>
      <c r="D2321" t="e">
        <f t="shared" si="1"/>
        <v>#VALUE!</v>
      </c>
      <c r="E2321" t="e">
        <f t="shared" si="2"/>
        <v>#VALUE!</v>
      </c>
      <c r="F2321" s="3" t="e">
        <f t="shared" si="3"/>
        <v>#VALUE!</v>
      </c>
      <c r="G2321" s="3" t="e">
        <f t="shared" si="4"/>
        <v>#VALUE!</v>
      </c>
    </row>
    <row r="2322" ht="13.8" spans="1:7">
      <c r="A2322" s="1" t="s">
        <v>6</v>
      </c>
      <c r="B2322" s="2"/>
      <c r="C2322">
        <f t="shared" si="0"/>
        <v>0</v>
      </c>
      <c r="D2322">
        <f t="shared" si="1"/>
        <v>0</v>
      </c>
      <c r="E2322">
        <f t="shared" si="2"/>
        <v>0</v>
      </c>
      <c r="F2322" s="3">
        <f t="shared" si="3"/>
        <v>0</v>
      </c>
      <c r="G2322" s="3">
        <f t="shared" si="4"/>
        <v>0</v>
      </c>
    </row>
    <row r="2323" ht="13.8" spans="1:7">
      <c r="A2323" s="1" t="s">
        <v>6</v>
      </c>
      <c r="B2323" s="2"/>
      <c r="C2323">
        <f t="shared" si="0"/>
        <v>0</v>
      </c>
      <c r="D2323">
        <f t="shared" si="1"/>
        <v>0</v>
      </c>
      <c r="E2323">
        <f t="shared" si="2"/>
        <v>0</v>
      </c>
      <c r="F2323" s="3">
        <f t="shared" si="3"/>
        <v>0</v>
      </c>
      <c r="G2323" s="3">
        <f t="shared" si="4"/>
        <v>0</v>
      </c>
    </row>
    <row r="2324" ht="13.8" spans="1:7">
      <c r="A2324" s="1" t="s">
        <v>3</v>
      </c>
      <c r="B2324" s="2" t="s">
        <v>642</v>
      </c>
      <c r="C2324" t="e">
        <f t="shared" si="0"/>
        <v>#VALUE!</v>
      </c>
      <c r="D2324" t="e">
        <f t="shared" si="1"/>
        <v>#VALUE!</v>
      </c>
      <c r="E2324" t="e">
        <f t="shared" si="2"/>
        <v>#VALUE!</v>
      </c>
      <c r="F2324" s="3" t="e">
        <f t="shared" si="3"/>
        <v>#VALUE!</v>
      </c>
      <c r="G2324" s="3" t="e">
        <f t="shared" si="4"/>
        <v>#VALUE!</v>
      </c>
    </row>
    <row r="2325" ht="13.8" spans="1:7">
      <c r="A2325" s="1" t="s">
        <v>6</v>
      </c>
      <c r="B2325" s="2"/>
      <c r="C2325">
        <f t="shared" si="0"/>
        <v>0</v>
      </c>
      <c r="D2325">
        <f t="shared" si="1"/>
        <v>0</v>
      </c>
      <c r="E2325">
        <f t="shared" si="2"/>
        <v>0</v>
      </c>
      <c r="F2325" s="3">
        <f t="shared" si="3"/>
        <v>0</v>
      </c>
      <c r="G2325" s="3">
        <f t="shared" si="4"/>
        <v>0</v>
      </c>
    </row>
    <row r="2326" ht="13.8" spans="1:7">
      <c r="A2326" s="1" t="s">
        <v>3</v>
      </c>
      <c r="B2326" s="2" t="s">
        <v>643</v>
      </c>
      <c r="C2326" t="e">
        <f t="shared" si="0"/>
        <v>#VALUE!</v>
      </c>
      <c r="D2326" t="e">
        <f t="shared" si="1"/>
        <v>#VALUE!</v>
      </c>
      <c r="E2326" t="e">
        <f t="shared" si="2"/>
        <v>#VALUE!</v>
      </c>
      <c r="F2326" s="3" t="e">
        <f t="shared" si="3"/>
        <v>#VALUE!</v>
      </c>
      <c r="G2326" s="3" t="e">
        <f t="shared" si="4"/>
        <v>#VALUE!</v>
      </c>
    </row>
    <row r="2327" ht="13.8" spans="1:7">
      <c r="A2327" s="1" t="s">
        <v>6</v>
      </c>
      <c r="B2327" s="2"/>
      <c r="C2327">
        <f t="shared" si="0"/>
        <v>0</v>
      </c>
      <c r="D2327">
        <f t="shared" si="1"/>
        <v>0</v>
      </c>
      <c r="E2327">
        <f t="shared" si="2"/>
        <v>0</v>
      </c>
      <c r="F2327" s="3">
        <f t="shared" si="3"/>
        <v>0</v>
      </c>
      <c r="G2327" s="3">
        <f t="shared" si="4"/>
        <v>0</v>
      </c>
    </row>
    <row r="2328" ht="39.6" spans="1:7">
      <c r="A2328" s="1" t="s">
        <v>3</v>
      </c>
      <c r="B2328" s="2" t="s">
        <v>584</v>
      </c>
      <c r="C2328" t="e">
        <f t="shared" si="0"/>
        <v>#VALUE!</v>
      </c>
      <c r="D2328" t="e">
        <f t="shared" si="1"/>
        <v>#VALUE!</v>
      </c>
      <c r="E2328" t="e">
        <f t="shared" si="2"/>
        <v>#VALUE!</v>
      </c>
      <c r="F2328" s="3" t="e">
        <f t="shared" si="3"/>
        <v>#VALUE!</v>
      </c>
      <c r="G2328" s="3" t="e">
        <f t="shared" si="4"/>
        <v>#VALUE!</v>
      </c>
    </row>
    <row r="2329" ht="13.8" spans="1:7">
      <c r="A2329" s="1" t="s">
        <v>6</v>
      </c>
      <c r="B2329" s="2"/>
      <c r="C2329">
        <f t="shared" si="0"/>
        <v>0</v>
      </c>
      <c r="D2329">
        <f t="shared" si="1"/>
        <v>0</v>
      </c>
      <c r="E2329">
        <f t="shared" si="2"/>
        <v>0</v>
      </c>
      <c r="F2329" s="3">
        <f t="shared" si="3"/>
        <v>0</v>
      </c>
      <c r="G2329" s="3">
        <f t="shared" si="4"/>
        <v>0</v>
      </c>
    </row>
    <row r="2330" ht="26.4" spans="1:7">
      <c r="A2330" s="1" t="s">
        <v>3</v>
      </c>
      <c r="B2330" s="2" t="s">
        <v>180</v>
      </c>
      <c r="C2330" t="e">
        <f t="shared" si="0"/>
        <v>#VALUE!</v>
      </c>
      <c r="D2330" t="e">
        <f t="shared" si="1"/>
        <v>#VALUE!</v>
      </c>
      <c r="E2330" t="e">
        <f t="shared" si="2"/>
        <v>#VALUE!</v>
      </c>
      <c r="F2330" s="3" t="e">
        <f t="shared" si="3"/>
        <v>#VALUE!</v>
      </c>
      <c r="G2330" s="3" t="e">
        <f t="shared" si="4"/>
        <v>#VALUE!</v>
      </c>
    </row>
    <row r="2331" ht="13.8" spans="1:7">
      <c r="A2331" s="1" t="s">
        <v>6</v>
      </c>
      <c r="B2331" s="2"/>
      <c r="C2331">
        <f t="shared" si="0"/>
        <v>0</v>
      </c>
      <c r="D2331">
        <f t="shared" si="1"/>
        <v>0</v>
      </c>
      <c r="E2331">
        <f t="shared" si="2"/>
        <v>0</v>
      </c>
      <c r="F2331" s="3">
        <f t="shared" si="3"/>
        <v>0</v>
      </c>
      <c r="G2331" s="3">
        <f t="shared" si="4"/>
        <v>0</v>
      </c>
    </row>
    <row r="2332" ht="13.8" spans="1:7">
      <c r="A2332" s="1" t="s">
        <v>6</v>
      </c>
      <c r="B2332" s="2"/>
      <c r="C2332">
        <f t="shared" si="0"/>
        <v>0</v>
      </c>
      <c r="D2332">
        <f t="shared" si="1"/>
        <v>0</v>
      </c>
      <c r="E2332">
        <f t="shared" si="2"/>
        <v>0</v>
      </c>
      <c r="F2332" s="3">
        <f t="shared" si="3"/>
        <v>0</v>
      </c>
      <c r="G2332" s="3">
        <f t="shared" si="4"/>
        <v>0</v>
      </c>
    </row>
    <row r="2333" ht="13.8" spans="1:7">
      <c r="A2333" s="1" t="s">
        <v>6</v>
      </c>
      <c r="B2333" s="2"/>
      <c r="C2333">
        <f t="shared" si="0"/>
        <v>0</v>
      </c>
      <c r="D2333">
        <f t="shared" si="1"/>
        <v>0</v>
      </c>
      <c r="E2333">
        <f t="shared" si="2"/>
        <v>0</v>
      </c>
      <c r="F2333" s="3">
        <f t="shared" si="3"/>
        <v>0</v>
      </c>
      <c r="G2333" s="3">
        <f t="shared" si="4"/>
        <v>0</v>
      </c>
    </row>
    <row r="2334" ht="26.4" spans="1:7">
      <c r="A2334" s="1" t="s">
        <v>3</v>
      </c>
      <c r="B2334" s="2" t="s">
        <v>195</v>
      </c>
      <c r="C2334" t="e">
        <f t="shared" si="0"/>
        <v>#VALUE!</v>
      </c>
      <c r="D2334" t="e">
        <f t="shared" si="1"/>
        <v>#VALUE!</v>
      </c>
      <c r="E2334" t="e">
        <f t="shared" si="2"/>
        <v>#VALUE!</v>
      </c>
      <c r="F2334" s="3">
        <f t="shared" si="3"/>
        <v>1</v>
      </c>
      <c r="G2334" s="3" t="e">
        <f t="shared" si="4"/>
        <v>#VALUE!</v>
      </c>
    </row>
    <row r="2335" ht="13.8" spans="1:7">
      <c r="A2335" s="1" t="s">
        <v>6</v>
      </c>
      <c r="B2335" s="2"/>
      <c r="C2335">
        <f t="shared" si="0"/>
        <v>0</v>
      </c>
      <c r="D2335">
        <f t="shared" si="1"/>
        <v>0</v>
      </c>
      <c r="E2335">
        <f t="shared" si="2"/>
        <v>0</v>
      </c>
      <c r="F2335" s="3">
        <f t="shared" si="3"/>
        <v>0</v>
      </c>
      <c r="G2335" s="3">
        <f t="shared" si="4"/>
        <v>0</v>
      </c>
    </row>
    <row r="2336" ht="13.8" spans="1:7">
      <c r="A2336" s="1" t="s">
        <v>6</v>
      </c>
      <c r="B2336" s="2"/>
      <c r="C2336">
        <f t="shared" si="0"/>
        <v>0</v>
      </c>
      <c r="D2336">
        <f t="shared" si="1"/>
        <v>0</v>
      </c>
      <c r="E2336">
        <f t="shared" si="2"/>
        <v>0</v>
      </c>
      <c r="F2336" s="3">
        <f t="shared" si="3"/>
        <v>0</v>
      </c>
      <c r="G2336" s="3">
        <f t="shared" si="4"/>
        <v>0</v>
      </c>
    </row>
    <row r="2337" ht="26.4" spans="1:7">
      <c r="A2337" s="1" t="s">
        <v>3</v>
      </c>
      <c r="B2337" s="2" t="s">
        <v>195</v>
      </c>
      <c r="C2337" t="e">
        <f t="shared" si="0"/>
        <v>#VALUE!</v>
      </c>
      <c r="D2337" t="e">
        <f t="shared" si="1"/>
        <v>#VALUE!</v>
      </c>
      <c r="E2337" t="e">
        <f t="shared" si="2"/>
        <v>#VALUE!</v>
      </c>
      <c r="F2337" s="3">
        <f t="shared" si="3"/>
        <v>1</v>
      </c>
      <c r="G2337" s="3" t="e">
        <f t="shared" si="4"/>
        <v>#VALUE!</v>
      </c>
    </row>
    <row r="2338" ht="13.8" spans="1:7">
      <c r="A2338" s="1" t="s">
        <v>6</v>
      </c>
      <c r="B2338" s="2"/>
      <c r="C2338">
        <f t="shared" si="0"/>
        <v>0</v>
      </c>
      <c r="D2338">
        <f t="shared" si="1"/>
        <v>0</v>
      </c>
      <c r="E2338">
        <f t="shared" si="2"/>
        <v>0</v>
      </c>
      <c r="F2338" s="3">
        <f t="shared" si="3"/>
        <v>0</v>
      </c>
      <c r="G2338" s="3">
        <f t="shared" si="4"/>
        <v>0</v>
      </c>
    </row>
    <row r="2339" ht="13.8" spans="1:7">
      <c r="A2339" s="1" t="s">
        <v>6</v>
      </c>
      <c r="B2339" s="2"/>
      <c r="C2339">
        <f t="shared" si="0"/>
        <v>0</v>
      </c>
      <c r="D2339">
        <f t="shared" si="1"/>
        <v>0</v>
      </c>
      <c r="E2339">
        <f t="shared" si="2"/>
        <v>0</v>
      </c>
      <c r="F2339" s="3">
        <f t="shared" si="3"/>
        <v>0</v>
      </c>
      <c r="G2339" s="3">
        <f t="shared" si="4"/>
        <v>0</v>
      </c>
    </row>
    <row r="2340" ht="26.4" spans="1:7">
      <c r="A2340" s="1" t="s">
        <v>3</v>
      </c>
      <c r="B2340" s="2" t="s">
        <v>644</v>
      </c>
      <c r="C2340" t="e">
        <f t="shared" si="0"/>
        <v>#VALUE!</v>
      </c>
      <c r="D2340" t="e">
        <f t="shared" si="1"/>
        <v>#VALUE!</v>
      </c>
      <c r="E2340" t="e">
        <f t="shared" si="2"/>
        <v>#VALUE!</v>
      </c>
      <c r="F2340" s="3" t="e">
        <f t="shared" si="3"/>
        <v>#VALUE!</v>
      </c>
      <c r="G2340" s="3" t="e">
        <f t="shared" si="4"/>
        <v>#VALUE!</v>
      </c>
    </row>
    <row r="2341" ht="13.8" spans="1:7">
      <c r="A2341" s="1" t="s">
        <v>6</v>
      </c>
      <c r="B2341" s="2"/>
      <c r="C2341">
        <f t="shared" si="0"/>
        <v>0</v>
      </c>
      <c r="D2341">
        <f t="shared" si="1"/>
        <v>0</v>
      </c>
      <c r="E2341">
        <f t="shared" si="2"/>
        <v>0</v>
      </c>
      <c r="F2341" s="3">
        <f t="shared" si="3"/>
        <v>0</v>
      </c>
      <c r="G2341" s="3">
        <f t="shared" si="4"/>
        <v>0</v>
      </c>
    </row>
    <row r="2342" ht="26.4" spans="1:7">
      <c r="A2342" s="1" t="s">
        <v>3</v>
      </c>
      <c r="B2342" s="2" t="s">
        <v>645</v>
      </c>
      <c r="C2342" t="e">
        <f t="shared" si="0"/>
        <v>#VALUE!</v>
      </c>
      <c r="D2342" t="e">
        <f t="shared" si="1"/>
        <v>#VALUE!</v>
      </c>
      <c r="E2342" t="e">
        <f t="shared" si="2"/>
        <v>#VALUE!</v>
      </c>
      <c r="F2342" s="3" t="e">
        <f t="shared" si="3"/>
        <v>#VALUE!</v>
      </c>
      <c r="G2342" s="3" t="e">
        <f t="shared" si="4"/>
        <v>#VALUE!</v>
      </c>
    </row>
    <row r="2343" ht="13.8" spans="1:7">
      <c r="A2343" s="1" t="s">
        <v>6</v>
      </c>
      <c r="B2343" s="2"/>
      <c r="C2343">
        <f t="shared" si="0"/>
        <v>0</v>
      </c>
      <c r="D2343">
        <f t="shared" si="1"/>
        <v>0</v>
      </c>
      <c r="E2343">
        <f t="shared" si="2"/>
        <v>0</v>
      </c>
      <c r="F2343" s="3">
        <f t="shared" si="3"/>
        <v>0</v>
      </c>
      <c r="G2343" s="3">
        <f t="shared" si="4"/>
        <v>0</v>
      </c>
    </row>
    <row r="2344" ht="52.8" spans="1:7">
      <c r="A2344" s="1" t="s">
        <v>3</v>
      </c>
      <c r="B2344" s="2" t="s">
        <v>646</v>
      </c>
      <c r="C2344" t="e">
        <f t="shared" si="0"/>
        <v>#VALUE!</v>
      </c>
      <c r="D2344" t="e">
        <f t="shared" si="1"/>
        <v>#VALUE!</v>
      </c>
      <c r="E2344" t="e">
        <f t="shared" si="2"/>
        <v>#VALUE!</v>
      </c>
      <c r="F2344" s="3" t="e">
        <f t="shared" si="3"/>
        <v>#VALUE!</v>
      </c>
      <c r="G2344" s="3" t="e">
        <f t="shared" si="4"/>
        <v>#VALUE!</v>
      </c>
    </row>
    <row r="2345" ht="13.8" spans="1:7">
      <c r="A2345" s="1" t="s">
        <v>6</v>
      </c>
      <c r="B2345" s="2"/>
      <c r="C2345">
        <f t="shared" si="0"/>
        <v>0</v>
      </c>
      <c r="D2345">
        <f t="shared" si="1"/>
        <v>0</v>
      </c>
      <c r="E2345">
        <f t="shared" si="2"/>
        <v>0</v>
      </c>
      <c r="F2345" s="3">
        <f t="shared" si="3"/>
        <v>0</v>
      </c>
      <c r="G2345" s="3">
        <f t="shared" si="4"/>
        <v>0</v>
      </c>
    </row>
    <row r="2346" ht="13.8" spans="1:7">
      <c r="A2346" s="1" t="s">
        <v>6</v>
      </c>
      <c r="B2346" s="2"/>
      <c r="C2346">
        <f t="shared" si="0"/>
        <v>0</v>
      </c>
      <c r="D2346">
        <f t="shared" si="1"/>
        <v>0</v>
      </c>
      <c r="E2346">
        <f t="shared" si="2"/>
        <v>0</v>
      </c>
      <c r="F2346" s="3">
        <f t="shared" si="3"/>
        <v>0</v>
      </c>
      <c r="G2346" s="3">
        <f t="shared" si="4"/>
        <v>0</v>
      </c>
    </row>
    <row r="2347" ht="13.8" spans="1:7">
      <c r="A2347" s="1" t="s">
        <v>6</v>
      </c>
      <c r="B2347" s="2"/>
      <c r="C2347">
        <f t="shared" si="0"/>
        <v>0</v>
      </c>
      <c r="D2347">
        <f t="shared" si="1"/>
        <v>0</v>
      </c>
      <c r="E2347">
        <f t="shared" si="2"/>
        <v>0</v>
      </c>
      <c r="F2347" s="3">
        <f t="shared" si="3"/>
        <v>0</v>
      </c>
      <c r="G2347" s="3">
        <f t="shared" si="4"/>
        <v>0</v>
      </c>
    </row>
    <row r="2348" ht="13.8" spans="1:7">
      <c r="A2348" s="1" t="s">
        <v>6</v>
      </c>
      <c r="B2348" s="2"/>
      <c r="C2348">
        <f t="shared" si="0"/>
        <v>0</v>
      </c>
      <c r="D2348">
        <f t="shared" si="1"/>
        <v>0</v>
      </c>
      <c r="E2348">
        <f t="shared" si="2"/>
        <v>0</v>
      </c>
      <c r="F2348" s="3">
        <f t="shared" si="3"/>
        <v>0</v>
      </c>
      <c r="G2348" s="3">
        <f t="shared" si="4"/>
        <v>0</v>
      </c>
    </row>
    <row r="2349" ht="39.6" spans="1:7">
      <c r="A2349" s="1" t="s">
        <v>3</v>
      </c>
      <c r="B2349" s="2" t="s">
        <v>584</v>
      </c>
      <c r="C2349" t="e">
        <f t="shared" si="0"/>
        <v>#VALUE!</v>
      </c>
      <c r="D2349" t="e">
        <f t="shared" si="1"/>
        <v>#VALUE!</v>
      </c>
      <c r="E2349" t="e">
        <f t="shared" si="2"/>
        <v>#VALUE!</v>
      </c>
      <c r="F2349" s="3" t="e">
        <f t="shared" si="3"/>
        <v>#VALUE!</v>
      </c>
      <c r="G2349" s="3" t="e">
        <f t="shared" si="4"/>
        <v>#VALUE!</v>
      </c>
    </row>
    <row r="2350" ht="13.8" spans="1:7">
      <c r="A2350" s="1" t="s">
        <v>6</v>
      </c>
      <c r="B2350" s="2"/>
      <c r="C2350">
        <f t="shared" si="0"/>
        <v>0</v>
      </c>
      <c r="D2350">
        <f t="shared" si="1"/>
        <v>0</v>
      </c>
      <c r="E2350">
        <f t="shared" si="2"/>
        <v>0</v>
      </c>
      <c r="F2350" s="3">
        <f t="shared" si="3"/>
        <v>0</v>
      </c>
      <c r="G2350" s="3">
        <f t="shared" si="4"/>
        <v>0</v>
      </c>
    </row>
    <row r="2351" ht="39.6" spans="1:7">
      <c r="A2351" s="1" t="s">
        <v>3</v>
      </c>
      <c r="B2351" s="2" t="s">
        <v>322</v>
      </c>
      <c r="C2351" t="e">
        <f t="shared" si="0"/>
        <v>#VALUE!</v>
      </c>
      <c r="D2351" t="e">
        <f t="shared" si="1"/>
        <v>#VALUE!</v>
      </c>
      <c r="E2351" t="e">
        <f t="shared" si="2"/>
        <v>#VALUE!</v>
      </c>
      <c r="F2351" s="3" t="e">
        <f t="shared" si="3"/>
        <v>#VALUE!</v>
      </c>
      <c r="G2351" s="3" t="e">
        <f t="shared" si="4"/>
        <v>#VALUE!</v>
      </c>
    </row>
    <row r="2352" ht="13.8" spans="1:7">
      <c r="A2352" s="1" t="s">
        <v>6</v>
      </c>
      <c r="B2352" s="2"/>
      <c r="C2352">
        <f t="shared" si="0"/>
        <v>0</v>
      </c>
      <c r="D2352">
        <f t="shared" si="1"/>
        <v>0</v>
      </c>
      <c r="E2352">
        <f t="shared" si="2"/>
        <v>0</v>
      </c>
      <c r="F2352" s="3">
        <f t="shared" si="3"/>
        <v>0</v>
      </c>
      <c r="G2352" s="3">
        <f t="shared" si="4"/>
        <v>0</v>
      </c>
    </row>
    <row r="2353" ht="26.4" spans="1:7">
      <c r="A2353" s="1" t="s">
        <v>3</v>
      </c>
      <c r="B2353" s="2" t="s">
        <v>568</v>
      </c>
      <c r="C2353" t="e">
        <f t="shared" si="0"/>
        <v>#VALUE!</v>
      </c>
      <c r="D2353" t="e">
        <f t="shared" si="1"/>
        <v>#VALUE!</v>
      </c>
      <c r="E2353" t="e">
        <f t="shared" si="2"/>
        <v>#VALUE!</v>
      </c>
      <c r="F2353" s="3" t="e">
        <f t="shared" si="3"/>
        <v>#VALUE!</v>
      </c>
      <c r="G2353" s="3" t="e">
        <f t="shared" si="4"/>
        <v>#VALUE!</v>
      </c>
    </row>
    <row r="2354" ht="13.8" spans="1:7">
      <c r="A2354" s="1" t="s">
        <v>6</v>
      </c>
      <c r="B2354" s="2"/>
      <c r="C2354">
        <f t="shared" si="0"/>
        <v>0</v>
      </c>
      <c r="D2354">
        <f t="shared" si="1"/>
        <v>0</v>
      </c>
      <c r="E2354">
        <f t="shared" si="2"/>
        <v>0</v>
      </c>
      <c r="F2354" s="3">
        <f t="shared" si="3"/>
        <v>0</v>
      </c>
      <c r="G2354" s="3">
        <f t="shared" si="4"/>
        <v>0</v>
      </c>
    </row>
    <row r="2355" ht="13.8" spans="1:7">
      <c r="A2355" s="1" t="s">
        <v>6</v>
      </c>
      <c r="B2355" s="2"/>
      <c r="C2355">
        <f t="shared" si="0"/>
        <v>0</v>
      </c>
      <c r="D2355">
        <f t="shared" si="1"/>
        <v>0</v>
      </c>
      <c r="E2355">
        <f t="shared" si="2"/>
        <v>0</v>
      </c>
      <c r="F2355" s="3">
        <f t="shared" si="3"/>
        <v>0</v>
      </c>
      <c r="G2355" s="3">
        <f t="shared" si="4"/>
        <v>0</v>
      </c>
    </row>
    <row r="2356" ht="39.6" spans="1:7">
      <c r="A2356" s="1" t="s">
        <v>3</v>
      </c>
      <c r="B2356" s="2" t="s">
        <v>55</v>
      </c>
      <c r="C2356" t="e">
        <f t="shared" si="0"/>
        <v>#VALUE!</v>
      </c>
      <c r="D2356" t="e">
        <f t="shared" si="1"/>
        <v>#VALUE!</v>
      </c>
      <c r="E2356" t="e">
        <f t="shared" si="2"/>
        <v>#VALUE!</v>
      </c>
      <c r="F2356" s="3">
        <f t="shared" si="3"/>
        <v>11</v>
      </c>
      <c r="G2356" s="3" t="e">
        <f t="shared" si="4"/>
        <v>#VALUE!</v>
      </c>
    </row>
    <row r="2357" ht="13.8" spans="1:7">
      <c r="A2357" s="1" t="s">
        <v>6</v>
      </c>
      <c r="B2357" s="2"/>
      <c r="C2357">
        <f t="shared" si="0"/>
        <v>0</v>
      </c>
      <c r="D2357">
        <f t="shared" si="1"/>
        <v>0</v>
      </c>
      <c r="E2357">
        <f t="shared" si="2"/>
        <v>0</v>
      </c>
      <c r="F2357" s="3">
        <f t="shared" si="3"/>
        <v>0</v>
      </c>
      <c r="G2357" s="3">
        <f t="shared" si="4"/>
        <v>0</v>
      </c>
    </row>
    <row r="2358" ht="39.6" spans="1:7">
      <c r="A2358" s="1" t="s">
        <v>3</v>
      </c>
      <c r="B2358" s="2" t="s">
        <v>55</v>
      </c>
      <c r="C2358" t="e">
        <f t="shared" si="0"/>
        <v>#VALUE!</v>
      </c>
      <c r="D2358" t="e">
        <f t="shared" si="1"/>
        <v>#VALUE!</v>
      </c>
      <c r="E2358" t="e">
        <f t="shared" si="2"/>
        <v>#VALUE!</v>
      </c>
      <c r="F2358" s="3">
        <f t="shared" si="3"/>
        <v>11</v>
      </c>
      <c r="G2358" s="3" t="e">
        <f t="shared" si="4"/>
        <v>#VALUE!</v>
      </c>
    </row>
    <row r="2359" ht="13.8" spans="1:7">
      <c r="A2359" s="1" t="s">
        <v>6</v>
      </c>
      <c r="B2359" s="2"/>
      <c r="C2359">
        <f t="shared" si="0"/>
        <v>0</v>
      </c>
      <c r="D2359">
        <f t="shared" si="1"/>
        <v>0</v>
      </c>
      <c r="E2359">
        <f t="shared" si="2"/>
        <v>0</v>
      </c>
      <c r="F2359" s="3">
        <f t="shared" si="3"/>
        <v>0</v>
      </c>
      <c r="G2359" s="3">
        <f t="shared" si="4"/>
        <v>0</v>
      </c>
    </row>
    <row r="2360" ht="39.6" spans="1:7">
      <c r="A2360" s="1" t="s">
        <v>3</v>
      </c>
      <c r="B2360" s="2" t="s">
        <v>55</v>
      </c>
      <c r="C2360" t="e">
        <f t="shared" si="0"/>
        <v>#VALUE!</v>
      </c>
      <c r="D2360" t="e">
        <f t="shared" si="1"/>
        <v>#VALUE!</v>
      </c>
      <c r="E2360" t="e">
        <f t="shared" si="2"/>
        <v>#VALUE!</v>
      </c>
      <c r="F2360" s="3">
        <f t="shared" si="3"/>
        <v>11</v>
      </c>
      <c r="G2360" s="3" t="e">
        <f t="shared" si="4"/>
        <v>#VALUE!</v>
      </c>
    </row>
    <row r="2361" ht="13.8" spans="1:7">
      <c r="A2361" s="1" t="s">
        <v>6</v>
      </c>
      <c r="B2361" s="2"/>
      <c r="C2361">
        <f t="shared" si="0"/>
        <v>0</v>
      </c>
      <c r="D2361">
        <f t="shared" si="1"/>
        <v>0</v>
      </c>
      <c r="E2361">
        <f t="shared" si="2"/>
        <v>0</v>
      </c>
      <c r="F2361" s="3">
        <f t="shared" si="3"/>
        <v>0</v>
      </c>
      <c r="G2361" s="3">
        <f t="shared" si="4"/>
        <v>0</v>
      </c>
    </row>
    <row r="2362" ht="39.6" spans="1:7">
      <c r="A2362" s="1" t="s">
        <v>3</v>
      </c>
      <c r="B2362" s="2" t="s">
        <v>55</v>
      </c>
      <c r="C2362" t="e">
        <f t="shared" si="0"/>
        <v>#VALUE!</v>
      </c>
      <c r="D2362" t="e">
        <f t="shared" si="1"/>
        <v>#VALUE!</v>
      </c>
      <c r="E2362" t="e">
        <f t="shared" si="2"/>
        <v>#VALUE!</v>
      </c>
      <c r="F2362" s="3">
        <f t="shared" si="3"/>
        <v>11</v>
      </c>
      <c r="G2362" s="3" t="e">
        <f t="shared" si="4"/>
        <v>#VALUE!</v>
      </c>
    </row>
    <row r="2363" ht="13.8" spans="1:7">
      <c r="A2363" s="1" t="s">
        <v>6</v>
      </c>
      <c r="B2363" s="2"/>
      <c r="C2363">
        <f t="shared" si="0"/>
        <v>0</v>
      </c>
      <c r="D2363">
        <f t="shared" si="1"/>
        <v>0</v>
      </c>
      <c r="E2363">
        <f t="shared" si="2"/>
        <v>0</v>
      </c>
      <c r="F2363" s="3">
        <f t="shared" si="3"/>
        <v>0</v>
      </c>
      <c r="G2363" s="3">
        <f t="shared" si="4"/>
        <v>0</v>
      </c>
    </row>
    <row r="2364" ht="39.6" spans="1:7">
      <c r="A2364" s="1" t="s">
        <v>3</v>
      </c>
      <c r="B2364" s="2" t="s">
        <v>55</v>
      </c>
      <c r="C2364" t="e">
        <f t="shared" si="0"/>
        <v>#VALUE!</v>
      </c>
      <c r="D2364" t="e">
        <f t="shared" si="1"/>
        <v>#VALUE!</v>
      </c>
      <c r="E2364" t="e">
        <f t="shared" si="2"/>
        <v>#VALUE!</v>
      </c>
      <c r="F2364" s="3">
        <f t="shared" si="3"/>
        <v>11</v>
      </c>
      <c r="G2364" s="3" t="e">
        <f t="shared" si="4"/>
        <v>#VALUE!</v>
      </c>
    </row>
    <row r="2365" ht="13.8" spans="1:7">
      <c r="A2365" s="1" t="s">
        <v>6</v>
      </c>
      <c r="B2365" s="2"/>
      <c r="C2365">
        <f t="shared" si="0"/>
        <v>0</v>
      </c>
      <c r="D2365">
        <f t="shared" si="1"/>
        <v>0</v>
      </c>
      <c r="E2365">
        <f t="shared" si="2"/>
        <v>0</v>
      </c>
      <c r="F2365" s="3">
        <f t="shared" si="3"/>
        <v>0</v>
      </c>
      <c r="G2365" s="3">
        <f t="shared" si="4"/>
        <v>0</v>
      </c>
    </row>
    <row r="2366" ht="39.6" spans="1:7">
      <c r="A2366" s="1" t="s">
        <v>3</v>
      </c>
      <c r="B2366" s="2" t="s">
        <v>55</v>
      </c>
      <c r="C2366" t="e">
        <f t="shared" si="0"/>
        <v>#VALUE!</v>
      </c>
      <c r="D2366" t="e">
        <f t="shared" si="1"/>
        <v>#VALUE!</v>
      </c>
      <c r="E2366" t="e">
        <f t="shared" si="2"/>
        <v>#VALUE!</v>
      </c>
      <c r="F2366" s="3">
        <f t="shared" si="3"/>
        <v>11</v>
      </c>
      <c r="G2366" s="3" t="e">
        <f t="shared" si="4"/>
        <v>#VALUE!</v>
      </c>
    </row>
    <row r="2367" ht="13.8" spans="1:7">
      <c r="A2367" s="1" t="s">
        <v>6</v>
      </c>
      <c r="B2367" s="2"/>
      <c r="C2367">
        <f t="shared" si="0"/>
        <v>0</v>
      </c>
      <c r="D2367">
        <f t="shared" si="1"/>
        <v>0</v>
      </c>
      <c r="E2367">
        <f t="shared" si="2"/>
        <v>0</v>
      </c>
      <c r="F2367" s="3">
        <f t="shared" si="3"/>
        <v>0</v>
      </c>
      <c r="G2367" s="3">
        <f t="shared" si="4"/>
        <v>0</v>
      </c>
    </row>
    <row r="2368" ht="39.6" spans="1:7">
      <c r="A2368" s="1" t="s">
        <v>3</v>
      </c>
      <c r="B2368" s="2" t="s">
        <v>55</v>
      </c>
      <c r="C2368" t="e">
        <f t="shared" si="0"/>
        <v>#VALUE!</v>
      </c>
      <c r="D2368" t="e">
        <f t="shared" si="1"/>
        <v>#VALUE!</v>
      </c>
      <c r="E2368" t="e">
        <f t="shared" si="2"/>
        <v>#VALUE!</v>
      </c>
      <c r="F2368" s="3">
        <f t="shared" si="3"/>
        <v>11</v>
      </c>
      <c r="G2368" s="3" t="e">
        <f t="shared" si="4"/>
        <v>#VALUE!</v>
      </c>
    </row>
    <row r="2369" ht="13.8" spans="1:7">
      <c r="A2369" s="1" t="s">
        <v>6</v>
      </c>
      <c r="B2369" s="2"/>
      <c r="C2369">
        <f t="shared" si="0"/>
        <v>0</v>
      </c>
      <c r="D2369">
        <f t="shared" si="1"/>
        <v>0</v>
      </c>
      <c r="E2369">
        <f t="shared" si="2"/>
        <v>0</v>
      </c>
      <c r="F2369" s="3">
        <f t="shared" si="3"/>
        <v>0</v>
      </c>
      <c r="G2369" s="3">
        <f t="shared" si="4"/>
        <v>0</v>
      </c>
    </row>
    <row r="2370" ht="26.4" spans="1:7">
      <c r="A2370" s="1" t="s">
        <v>3</v>
      </c>
      <c r="B2370" s="2" t="s">
        <v>647</v>
      </c>
      <c r="C2370" t="e">
        <f t="shared" si="0"/>
        <v>#VALUE!</v>
      </c>
      <c r="D2370" t="e">
        <f t="shared" si="1"/>
        <v>#VALUE!</v>
      </c>
      <c r="E2370" t="e">
        <f t="shared" si="2"/>
        <v>#VALUE!</v>
      </c>
      <c r="F2370" s="3" t="e">
        <f t="shared" si="3"/>
        <v>#VALUE!</v>
      </c>
      <c r="G2370" s="3" t="e">
        <f t="shared" si="4"/>
        <v>#VALUE!</v>
      </c>
    </row>
    <row r="2371" ht="13.8" spans="1:7">
      <c r="A2371" s="1" t="s">
        <v>6</v>
      </c>
      <c r="B2371" s="2"/>
      <c r="C2371">
        <f t="shared" si="0"/>
        <v>0</v>
      </c>
      <c r="D2371">
        <f t="shared" si="1"/>
        <v>0</v>
      </c>
      <c r="E2371">
        <f t="shared" si="2"/>
        <v>0</v>
      </c>
      <c r="F2371" s="3">
        <f t="shared" si="3"/>
        <v>0</v>
      </c>
      <c r="G2371" s="3">
        <f t="shared" si="4"/>
        <v>0</v>
      </c>
    </row>
    <row r="2372" ht="39.6" spans="1:7">
      <c r="A2372" s="1" t="s">
        <v>3</v>
      </c>
      <c r="B2372" s="2" t="s">
        <v>648</v>
      </c>
      <c r="C2372" t="e">
        <f t="shared" si="0"/>
        <v>#VALUE!</v>
      </c>
      <c r="D2372" t="e">
        <f t="shared" si="1"/>
        <v>#VALUE!</v>
      </c>
      <c r="E2372" t="e">
        <f t="shared" si="2"/>
        <v>#VALUE!</v>
      </c>
      <c r="F2372" s="3" t="e">
        <f t="shared" si="3"/>
        <v>#VALUE!</v>
      </c>
      <c r="G2372" s="3" t="e">
        <f t="shared" si="4"/>
        <v>#VALUE!</v>
      </c>
    </row>
    <row r="2373" ht="13.8" spans="1:7">
      <c r="A2373" s="1" t="s">
        <v>6</v>
      </c>
      <c r="B2373" s="2"/>
      <c r="C2373">
        <f t="shared" si="0"/>
        <v>0</v>
      </c>
      <c r="D2373">
        <f t="shared" si="1"/>
        <v>0</v>
      </c>
      <c r="E2373">
        <f t="shared" si="2"/>
        <v>0</v>
      </c>
      <c r="F2373" s="3">
        <f t="shared" si="3"/>
        <v>0</v>
      </c>
      <c r="G2373" s="3">
        <f t="shared" si="4"/>
        <v>0</v>
      </c>
    </row>
    <row r="2374" ht="52.8" spans="1:7">
      <c r="A2374" s="1" t="s">
        <v>3</v>
      </c>
      <c r="B2374" s="2" t="s">
        <v>592</v>
      </c>
      <c r="C2374" t="e">
        <f t="shared" si="0"/>
        <v>#VALUE!</v>
      </c>
      <c r="D2374" t="e">
        <f t="shared" si="1"/>
        <v>#VALUE!</v>
      </c>
      <c r="E2374" t="e">
        <f t="shared" si="2"/>
        <v>#VALUE!</v>
      </c>
      <c r="F2374" s="3" t="e">
        <f t="shared" si="3"/>
        <v>#VALUE!</v>
      </c>
      <c r="G2374" s="3" t="e">
        <f t="shared" si="4"/>
        <v>#VALUE!</v>
      </c>
    </row>
    <row r="2375" ht="13.8" spans="1:7">
      <c r="A2375" s="1" t="s">
        <v>6</v>
      </c>
      <c r="B2375" s="2"/>
      <c r="C2375">
        <f t="shared" si="0"/>
        <v>0</v>
      </c>
      <c r="D2375">
        <f t="shared" si="1"/>
        <v>0</v>
      </c>
      <c r="E2375">
        <f t="shared" si="2"/>
        <v>0</v>
      </c>
      <c r="F2375" s="3">
        <f t="shared" si="3"/>
        <v>0</v>
      </c>
      <c r="G2375" s="3">
        <f t="shared" si="4"/>
        <v>0</v>
      </c>
    </row>
    <row r="2376" ht="26.4" spans="1:7">
      <c r="A2376" s="1" t="s">
        <v>3</v>
      </c>
      <c r="B2376" s="2" t="s">
        <v>195</v>
      </c>
      <c r="C2376" t="e">
        <f t="shared" si="0"/>
        <v>#VALUE!</v>
      </c>
      <c r="D2376" t="e">
        <f t="shared" si="1"/>
        <v>#VALUE!</v>
      </c>
      <c r="E2376" t="e">
        <f t="shared" si="2"/>
        <v>#VALUE!</v>
      </c>
      <c r="F2376" s="3">
        <f t="shared" si="3"/>
        <v>1</v>
      </c>
      <c r="G2376" s="3" t="e">
        <f t="shared" si="4"/>
        <v>#VALUE!</v>
      </c>
    </row>
    <row r="2377" ht="13.8" spans="1:7">
      <c r="A2377" s="1" t="s">
        <v>6</v>
      </c>
      <c r="B2377" s="2"/>
      <c r="C2377">
        <f t="shared" si="0"/>
        <v>0</v>
      </c>
      <c r="D2377">
        <f t="shared" si="1"/>
        <v>0</v>
      </c>
      <c r="E2377">
        <f t="shared" si="2"/>
        <v>0</v>
      </c>
      <c r="F2377" s="3">
        <f t="shared" si="3"/>
        <v>0</v>
      </c>
      <c r="G2377" s="3">
        <f t="shared" si="4"/>
        <v>0</v>
      </c>
    </row>
    <row r="2378" ht="39.6" spans="1:7">
      <c r="A2378" s="1" t="s">
        <v>3</v>
      </c>
      <c r="B2378" s="2" t="s">
        <v>55</v>
      </c>
      <c r="C2378" t="e">
        <f t="shared" si="0"/>
        <v>#VALUE!</v>
      </c>
      <c r="D2378" t="e">
        <f t="shared" si="1"/>
        <v>#VALUE!</v>
      </c>
      <c r="E2378" t="e">
        <f t="shared" si="2"/>
        <v>#VALUE!</v>
      </c>
      <c r="F2378" s="3">
        <f t="shared" si="3"/>
        <v>11</v>
      </c>
      <c r="G2378" s="3" t="e">
        <f t="shared" si="4"/>
        <v>#VALUE!</v>
      </c>
    </row>
    <row r="2379" ht="13.8" spans="1:7">
      <c r="A2379" s="1" t="s">
        <v>6</v>
      </c>
      <c r="B2379" s="2"/>
      <c r="C2379">
        <f t="shared" si="0"/>
        <v>0</v>
      </c>
      <c r="D2379">
        <f t="shared" si="1"/>
        <v>0</v>
      </c>
      <c r="E2379">
        <f t="shared" si="2"/>
        <v>0</v>
      </c>
      <c r="F2379" s="3">
        <f t="shared" si="3"/>
        <v>0</v>
      </c>
      <c r="G2379" s="3">
        <f t="shared" si="4"/>
        <v>0</v>
      </c>
    </row>
    <row r="2380" ht="39.6" spans="1:7">
      <c r="A2380" s="1" t="s">
        <v>3</v>
      </c>
      <c r="B2380" s="2" t="s">
        <v>55</v>
      </c>
      <c r="C2380" t="e">
        <f t="shared" si="0"/>
        <v>#VALUE!</v>
      </c>
      <c r="D2380" t="e">
        <f t="shared" si="1"/>
        <v>#VALUE!</v>
      </c>
      <c r="E2380" t="e">
        <f t="shared" si="2"/>
        <v>#VALUE!</v>
      </c>
      <c r="F2380" s="3">
        <f t="shared" si="3"/>
        <v>11</v>
      </c>
      <c r="G2380" s="3" t="e">
        <f t="shared" si="4"/>
        <v>#VALUE!</v>
      </c>
    </row>
    <row r="2381" ht="13.8" spans="1:7">
      <c r="A2381" s="1" t="s">
        <v>6</v>
      </c>
      <c r="B2381" s="2"/>
      <c r="C2381">
        <f t="shared" si="0"/>
        <v>0</v>
      </c>
      <c r="D2381">
        <f t="shared" si="1"/>
        <v>0</v>
      </c>
      <c r="E2381">
        <f t="shared" si="2"/>
        <v>0</v>
      </c>
      <c r="F2381" s="3">
        <f t="shared" si="3"/>
        <v>0</v>
      </c>
      <c r="G2381" s="3">
        <f t="shared" si="4"/>
        <v>0</v>
      </c>
    </row>
    <row r="2382" ht="39.6" spans="1:7">
      <c r="A2382" s="1" t="s">
        <v>3</v>
      </c>
      <c r="B2382" s="2" t="s">
        <v>55</v>
      </c>
      <c r="C2382" t="e">
        <f t="shared" si="0"/>
        <v>#VALUE!</v>
      </c>
      <c r="D2382" t="e">
        <f t="shared" si="1"/>
        <v>#VALUE!</v>
      </c>
      <c r="E2382" t="e">
        <f t="shared" si="2"/>
        <v>#VALUE!</v>
      </c>
      <c r="F2382" s="3">
        <f t="shared" si="3"/>
        <v>11</v>
      </c>
      <c r="G2382" s="3" t="e">
        <f t="shared" si="4"/>
        <v>#VALUE!</v>
      </c>
    </row>
    <row r="2383" ht="13.8" spans="1:7">
      <c r="A2383" s="1" t="s">
        <v>6</v>
      </c>
      <c r="B2383" s="2"/>
      <c r="C2383">
        <f t="shared" si="0"/>
        <v>0</v>
      </c>
      <c r="D2383">
        <f t="shared" si="1"/>
        <v>0</v>
      </c>
      <c r="E2383">
        <f t="shared" si="2"/>
        <v>0</v>
      </c>
      <c r="F2383" s="3">
        <f t="shared" si="3"/>
        <v>0</v>
      </c>
      <c r="G2383" s="3">
        <f t="shared" si="4"/>
        <v>0</v>
      </c>
    </row>
    <row r="2384" ht="26.4" spans="1:7">
      <c r="A2384" s="1" t="s">
        <v>3</v>
      </c>
      <c r="B2384" s="2" t="s">
        <v>579</v>
      </c>
      <c r="C2384" t="e">
        <f t="shared" si="0"/>
        <v>#VALUE!</v>
      </c>
      <c r="D2384" t="e">
        <f t="shared" si="1"/>
        <v>#VALUE!</v>
      </c>
      <c r="E2384" t="e">
        <f t="shared" si="2"/>
        <v>#VALUE!</v>
      </c>
      <c r="F2384" s="3" t="e">
        <f t="shared" si="3"/>
        <v>#VALUE!</v>
      </c>
      <c r="G2384" s="3" t="e">
        <f t="shared" si="4"/>
        <v>#VALUE!</v>
      </c>
    </row>
    <row r="2385" ht="13.8" spans="1:7">
      <c r="A2385" s="1" t="s">
        <v>6</v>
      </c>
      <c r="B2385" s="2"/>
      <c r="C2385">
        <f t="shared" si="0"/>
        <v>0</v>
      </c>
      <c r="D2385">
        <f t="shared" si="1"/>
        <v>0</v>
      </c>
      <c r="E2385">
        <f t="shared" si="2"/>
        <v>0</v>
      </c>
      <c r="F2385" s="3">
        <f t="shared" si="3"/>
        <v>0</v>
      </c>
      <c r="G2385" s="3">
        <f t="shared" si="4"/>
        <v>0</v>
      </c>
    </row>
    <row r="2386" ht="39.6" spans="1:7">
      <c r="A2386" s="1" t="s">
        <v>3</v>
      </c>
      <c r="B2386" s="2" t="s">
        <v>55</v>
      </c>
      <c r="C2386" t="e">
        <f t="shared" si="0"/>
        <v>#VALUE!</v>
      </c>
      <c r="D2386" t="e">
        <f t="shared" si="1"/>
        <v>#VALUE!</v>
      </c>
      <c r="E2386" t="e">
        <f t="shared" si="2"/>
        <v>#VALUE!</v>
      </c>
      <c r="F2386" s="3">
        <f t="shared" si="3"/>
        <v>11</v>
      </c>
      <c r="G2386" s="3" t="e">
        <f t="shared" si="4"/>
        <v>#VALUE!</v>
      </c>
    </row>
    <row r="2387" ht="13.8" spans="1:7">
      <c r="A2387" s="1" t="s">
        <v>6</v>
      </c>
      <c r="B2387" s="2"/>
      <c r="C2387">
        <f t="shared" si="0"/>
        <v>0</v>
      </c>
      <c r="D2387">
        <f t="shared" si="1"/>
        <v>0</v>
      </c>
      <c r="E2387">
        <f t="shared" si="2"/>
        <v>0</v>
      </c>
      <c r="F2387" s="3">
        <f t="shared" si="3"/>
        <v>0</v>
      </c>
      <c r="G2387" s="3">
        <f t="shared" si="4"/>
        <v>0</v>
      </c>
    </row>
    <row r="2388" ht="39.6" spans="1:7">
      <c r="A2388" s="1" t="s">
        <v>3</v>
      </c>
      <c r="B2388" s="2" t="s">
        <v>55</v>
      </c>
      <c r="C2388" t="e">
        <f t="shared" si="0"/>
        <v>#VALUE!</v>
      </c>
      <c r="D2388" t="e">
        <f t="shared" si="1"/>
        <v>#VALUE!</v>
      </c>
      <c r="E2388" t="e">
        <f t="shared" si="2"/>
        <v>#VALUE!</v>
      </c>
      <c r="F2388" s="3">
        <f t="shared" si="3"/>
        <v>11</v>
      </c>
      <c r="G2388" s="3" t="e">
        <f t="shared" si="4"/>
        <v>#VALUE!</v>
      </c>
    </row>
    <row r="2389" ht="13.8" spans="1:7">
      <c r="A2389" s="1" t="s">
        <v>6</v>
      </c>
      <c r="B2389" s="2"/>
      <c r="C2389">
        <f t="shared" si="0"/>
        <v>0</v>
      </c>
      <c r="D2389">
        <f t="shared" si="1"/>
        <v>0</v>
      </c>
      <c r="E2389">
        <f t="shared" si="2"/>
        <v>0</v>
      </c>
      <c r="F2389" s="3">
        <f t="shared" si="3"/>
        <v>0</v>
      </c>
      <c r="G2389" s="3">
        <f t="shared" si="4"/>
        <v>0</v>
      </c>
    </row>
    <row r="2390" ht="39.6" spans="1:7">
      <c r="A2390" s="1" t="s">
        <v>3</v>
      </c>
      <c r="B2390" s="2" t="s">
        <v>55</v>
      </c>
      <c r="C2390" t="e">
        <f t="shared" si="0"/>
        <v>#VALUE!</v>
      </c>
      <c r="D2390" t="e">
        <f t="shared" si="1"/>
        <v>#VALUE!</v>
      </c>
      <c r="E2390" t="e">
        <f t="shared" si="2"/>
        <v>#VALUE!</v>
      </c>
      <c r="F2390" s="3">
        <f t="shared" si="3"/>
        <v>11</v>
      </c>
      <c r="G2390" s="3" t="e">
        <f t="shared" si="4"/>
        <v>#VALUE!</v>
      </c>
    </row>
    <row r="2391" ht="13.8" spans="1:7">
      <c r="A2391" s="1" t="s">
        <v>6</v>
      </c>
      <c r="B2391" s="2"/>
      <c r="C2391">
        <f t="shared" si="0"/>
        <v>0</v>
      </c>
      <c r="D2391">
        <f t="shared" si="1"/>
        <v>0</v>
      </c>
      <c r="E2391">
        <f t="shared" si="2"/>
        <v>0</v>
      </c>
      <c r="F2391" s="3">
        <f t="shared" si="3"/>
        <v>0</v>
      </c>
      <c r="G2391" s="3">
        <f t="shared" si="4"/>
        <v>0</v>
      </c>
    </row>
    <row r="2392" ht="26.4" spans="1:7">
      <c r="A2392" s="1" t="s">
        <v>3</v>
      </c>
      <c r="B2392" s="2" t="s">
        <v>180</v>
      </c>
      <c r="C2392" t="e">
        <f t="shared" si="0"/>
        <v>#VALUE!</v>
      </c>
      <c r="D2392" t="e">
        <f t="shared" si="1"/>
        <v>#VALUE!</v>
      </c>
      <c r="E2392" t="e">
        <f t="shared" si="2"/>
        <v>#VALUE!</v>
      </c>
      <c r="F2392" s="3" t="e">
        <f t="shared" si="3"/>
        <v>#VALUE!</v>
      </c>
      <c r="G2392" s="3" t="e">
        <f t="shared" si="4"/>
        <v>#VALUE!</v>
      </c>
    </row>
    <row r="2393" ht="13.8" spans="1:7">
      <c r="A2393" s="1" t="s">
        <v>6</v>
      </c>
      <c r="B2393" s="2"/>
      <c r="C2393">
        <f t="shared" si="0"/>
        <v>0</v>
      </c>
      <c r="D2393">
        <f t="shared" si="1"/>
        <v>0</v>
      </c>
      <c r="E2393">
        <f t="shared" si="2"/>
        <v>0</v>
      </c>
      <c r="F2393" s="3">
        <f t="shared" si="3"/>
        <v>0</v>
      </c>
      <c r="G2393" s="3">
        <f t="shared" si="4"/>
        <v>0</v>
      </c>
    </row>
    <row r="2394" ht="39.6" spans="1:7">
      <c r="A2394" s="1" t="s">
        <v>3</v>
      </c>
      <c r="B2394" s="2" t="s">
        <v>55</v>
      </c>
      <c r="C2394" t="e">
        <f t="shared" si="0"/>
        <v>#VALUE!</v>
      </c>
      <c r="D2394" t="e">
        <f t="shared" si="1"/>
        <v>#VALUE!</v>
      </c>
      <c r="E2394" t="e">
        <f t="shared" si="2"/>
        <v>#VALUE!</v>
      </c>
      <c r="F2394" s="3">
        <f t="shared" si="3"/>
        <v>11</v>
      </c>
      <c r="G2394" s="3" t="e">
        <f t="shared" si="4"/>
        <v>#VALUE!</v>
      </c>
    </row>
    <row r="2395" ht="13.8" spans="1:7">
      <c r="A2395" s="1" t="s">
        <v>6</v>
      </c>
      <c r="B2395" s="2"/>
      <c r="C2395">
        <f t="shared" si="0"/>
        <v>0</v>
      </c>
      <c r="D2395">
        <f t="shared" si="1"/>
        <v>0</v>
      </c>
      <c r="E2395">
        <f t="shared" si="2"/>
        <v>0</v>
      </c>
      <c r="F2395" s="3">
        <f t="shared" si="3"/>
        <v>0</v>
      </c>
      <c r="G2395" s="3">
        <f t="shared" si="4"/>
        <v>0</v>
      </c>
    </row>
    <row r="2396" ht="39.6" spans="1:7">
      <c r="A2396" s="1" t="s">
        <v>3</v>
      </c>
      <c r="B2396" s="2" t="s">
        <v>584</v>
      </c>
      <c r="C2396" t="e">
        <f t="shared" si="0"/>
        <v>#VALUE!</v>
      </c>
      <c r="D2396" t="e">
        <f t="shared" si="1"/>
        <v>#VALUE!</v>
      </c>
      <c r="E2396" t="e">
        <f t="shared" si="2"/>
        <v>#VALUE!</v>
      </c>
      <c r="F2396" s="3" t="e">
        <f t="shared" si="3"/>
        <v>#VALUE!</v>
      </c>
      <c r="G2396" s="3" t="e">
        <f t="shared" si="4"/>
        <v>#VALUE!</v>
      </c>
    </row>
    <row r="2397" ht="13.8" spans="1:7">
      <c r="A2397" s="1" t="s">
        <v>6</v>
      </c>
      <c r="B2397" s="2"/>
      <c r="C2397">
        <f t="shared" si="0"/>
        <v>0</v>
      </c>
      <c r="D2397">
        <f t="shared" si="1"/>
        <v>0</v>
      </c>
      <c r="E2397">
        <f t="shared" si="2"/>
        <v>0</v>
      </c>
      <c r="F2397" s="3">
        <f t="shared" si="3"/>
        <v>0</v>
      </c>
      <c r="G2397" s="3">
        <f t="shared" si="4"/>
        <v>0</v>
      </c>
    </row>
    <row r="2398" ht="39.6" spans="1:7">
      <c r="A2398" s="1" t="s">
        <v>3</v>
      </c>
      <c r="B2398" s="2" t="s">
        <v>649</v>
      </c>
      <c r="C2398" t="e">
        <f t="shared" si="0"/>
        <v>#VALUE!</v>
      </c>
      <c r="D2398" t="e">
        <f t="shared" si="1"/>
        <v>#VALUE!</v>
      </c>
      <c r="E2398" t="e">
        <f t="shared" si="2"/>
        <v>#VALUE!</v>
      </c>
      <c r="F2398" s="3" t="e">
        <f t="shared" si="3"/>
        <v>#VALUE!</v>
      </c>
      <c r="G2398" s="3" t="e">
        <f t="shared" si="4"/>
        <v>#VALUE!</v>
      </c>
    </row>
    <row r="2399" ht="13.8" spans="1:7">
      <c r="A2399" s="1" t="s">
        <v>6</v>
      </c>
      <c r="B2399" s="2"/>
      <c r="C2399">
        <f t="shared" si="0"/>
        <v>0</v>
      </c>
      <c r="D2399">
        <f t="shared" si="1"/>
        <v>0</v>
      </c>
      <c r="E2399">
        <f t="shared" si="2"/>
        <v>0</v>
      </c>
      <c r="F2399" s="3">
        <f t="shared" si="3"/>
        <v>0</v>
      </c>
      <c r="G2399" s="3">
        <f t="shared" si="4"/>
        <v>0</v>
      </c>
    </row>
    <row r="2400" ht="13.8" spans="1:7">
      <c r="A2400" s="1" t="s">
        <v>3</v>
      </c>
      <c r="B2400" s="2" t="s">
        <v>639</v>
      </c>
      <c r="C2400" t="e">
        <f t="shared" si="0"/>
        <v>#VALUE!</v>
      </c>
      <c r="D2400" t="e">
        <f t="shared" si="1"/>
        <v>#VALUE!</v>
      </c>
      <c r="E2400" t="e">
        <f t="shared" si="2"/>
        <v>#VALUE!</v>
      </c>
      <c r="F2400" s="3" t="e">
        <f t="shared" si="3"/>
        <v>#VALUE!</v>
      </c>
      <c r="G2400" s="3" t="e">
        <f t="shared" si="4"/>
        <v>#VALUE!</v>
      </c>
    </row>
    <row r="2401" ht="13.8" spans="1:7">
      <c r="A2401" s="1" t="s">
        <v>6</v>
      </c>
      <c r="B2401" s="2"/>
      <c r="C2401">
        <f t="shared" si="0"/>
        <v>0</v>
      </c>
      <c r="D2401">
        <f t="shared" si="1"/>
        <v>0</v>
      </c>
      <c r="E2401">
        <f t="shared" si="2"/>
        <v>0</v>
      </c>
      <c r="F2401" s="3">
        <f t="shared" si="3"/>
        <v>0</v>
      </c>
      <c r="G2401" s="3">
        <f t="shared" si="4"/>
        <v>0</v>
      </c>
    </row>
    <row r="2402" ht="39.6" spans="1:7">
      <c r="A2402" s="1" t="s">
        <v>3</v>
      </c>
      <c r="B2402" s="2" t="s">
        <v>55</v>
      </c>
      <c r="C2402" t="e">
        <f t="shared" si="0"/>
        <v>#VALUE!</v>
      </c>
      <c r="D2402" t="e">
        <f t="shared" si="1"/>
        <v>#VALUE!</v>
      </c>
      <c r="E2402" t="e">
        <f t="shared" si="2"/>
        <v>#VALUE!</v>
      </c>
      <c r="F2402" s="3">
        <f t="shared" si="3"/>
        <v>11</v>
      </c>
      <c r="G2402" s="3" t="e">
        <f t="shared" si="4"/>
        <v>#VALUE!</v>
      </c>
    </row>
    <row r="2403" ht="13.8" spans="1:7">
      <c r="A2403" s="1" t="s">
        <v>6</v>
      </c>
      <c r="B2403" s="2"/>
      <c r="C2403">
        <f t="shared" si="0"/>
        <v>0</v>
      </c>
      <c r="D2403">
        <f t="shared" si="1"/>
        <v>0</v>
      </c>
      <c r="E2403">
        <f t="shared" si="2"/>
        <v>0</v>
      </c>
      <c r="F2403" s="3">
        <f t="shared" si="3"/>
        <v>0</v>
      </c>
      <c r="G2403" s="3">
        <f t="shared" si="4"/>
        <v>0</v>
      </c>
    </row>
    <row r="2404" ht="13.8" spans="1:7">
      <c r="A2404" s="1" t="s">
        <v>3</v>
      </c>
      <c r="B2404" s="2" t="s">
        <v>650</v>
      </c>
      <c r="C2404" t="e">
        <f t="shared" si="0"/>
        <v>#VALUE!</v>
      </c>
      <c r="D2404" t="e">
        <f t="shared" si="1"/>
        <v>#VALUE!</v>
      </c>
      <c r="E2404" t="e">
        <f t="shared" si="2"/>
        <v>#VALUE!</v>
      </c>
      <c r="F2404" s="3" t="e">
        <f t="shared" si="3"/>
        <v>#VALUE!</v>
      </c>
      <c r="G2404" s="3" t="e">
        <f t="shared" si="4"/>
        <v>#VALUE!</v>
      </c>
    </row>
    <row r="2405" ht="13.8" spans="1:7">
      <c r="A2405" s="1" t="s">
        <v>6</v>
      </c>
      <c r="B2405" s="2"/>
      <c r="C2405">
        <f t="shared" si="0"/>
        <v>0</v>
      </c>
      <c r="D2405">
        <f t="shared" si="1"/>
        <v>0</v>
      </c>
      <c r="E2405">
        <f t="shared" si="2"/>
        <v>0</v>
      </c>
      <c r="F2405" s="3">
        <f t="shared" si="3"/>
        <v>0</v>
      </c>
      <c r="G2405" s="3">
        <f t="shared" si="4"/>
        <v>0</v>
      </c>
    </row>
    <row r="2406" ht="39.6" spans="1:7">
      <c r="A2406" s="1" t="s">
        <v>3</v>
      </c>
      <c r="B2406" s="2" t="s">
        <v>55</v>
      </c>
      <c r="C2406" t="e">
        <f t="shared" si="0"/>
        <v>#VALUE!</v>
      </c>
      <c r="D2406" t="e">
        <f t="shared" si="1"/>
        <v>#VALUE!</v>
      </c>
      <c r="E2406" t="e">
        <f t="shared" si="2"/>
        <v>#VALUE!</v>
      </c>
      <c r="F2406" s="3">
        <f t="shared" si="3"/>
        <v>11</v>
      </c>
      <c r="G2406" s="3" t="e">
        <f t="shared" si="4"/>
        <v>#VALUE!</v>
      </c>
    </row>
    <row r="2407" ht="13.8" spans="1:7">
      <c r="A2407" s="1" t="s">
        <v>6</v>
      </c>
      <c r="B2407" s="2"/>
      <c r="C2407">
        <f t="shared" si="0"/>
        <v>0</v>
      </c>
      <c r="D2407">
        <f t="shared" si="1"/>
        <v>0</v>
      </c>
      <c r="E2407">
        <f t="shared" si="2"/>
        <v>0</v>
      </c>
      <c r="F2407" s="3">
        <f t="shared" si="3"/>
        <v>0</v>
      </c>
      <c r="G2407" s="3">
        <f t="shared" si="4"/>
        <v>0</v>
      </c>
    </row>
    <row r="2408" ht="39.6" spans="1:7">
      <c r="A2408" s="1" t="s">
        <v>3</v>
      </c>
      <c r="B2408" s="2" t="s">
        <v>55</v>
      </c>
      <c r="C2408" t="e">
        <f t="shared" si="0"/>
        <v>#VALUE!</v>
      </c>
      <c r="D2408" t="e">
        <f t="shared" si="1"/>
        <v>#VALUE!</v>
      </c>
      <c r="E2408" t="e">
        <f t="shared" si="2"/>
        <v>#VALUE!</v>
      </c>
      <c r="F2408" s="3">
        <f t="shared" si="3"/>
        <v>11</v>
      </c>
      <c r="G2408" s="3" t="e">
        <f t="shared" si="4"/>
        <v>#VALUE!</v>
      </c>
    </row>
    <row r="2409" ht="13.8" spans="1:7">
      <c r="A2409" s="1" t="s">
        <v>6</v>
      </c>
      <c r="B2409" s="2"/>
      <c r="C2409">
        <f t="shared" si="0"/>
        <v>0</v>
      </c>
      <c r="D2409">
        <f t="shared" si="1"/>
        <v>0</v>
      </c>
      <c r="E2409">
        <f t="shared" si="2"/>
        <v>0</v>
      </c>
      <c r="F2409" s="3">
        <f t="shared" si="3"/>
        <v>0</v>
      </c>
      <c r="G2409" s="3">
        <f t="shared" si="4"/>
        <v>0</v>
      </c>
    </row>
    <row r="2410" ht="66" spans="1:7">
      <c r="A2410" s="1" t="s">
        <v>3</v>
      </c>
      <c r="B2410" s="2" t="s">
        <v>651</v>
      </c>
      <c r="C2410" t="e">
        <f t="shared" si="0"/>
        <v>#VALUE!</v>
      </c>
      <c r="D2410" t="e">
        <f t="shared" si="1"/>
        <v>#VALUE!</v>
      </c>
      <c r="E2410" t="e">
        <f t="shared" si="2"/>
        <v>#VALUE!</v>
      </c>
      <c r="F2410" s="3" t="e">
        <f t="shared" si="3"/>
        <v>#VALUE!</v>
      </c>
      <c r="G2410" s="3" t="e">
        <f t="shared" si="4"/>
        <v>#VALUE!</v>
      </c>
    </row>
    <row r="2411" ht="13.8" spans="1:7">
      <c r="A2411" s="1" t="s">
        <v>6</v>
      </c>
      <c r="B2411" s="2"/>
      <c r="C2411">
        <f t="shared" si="0"/>
        <v>0</v>
      </c>
      <c r="D2411">
        <f t="shared" si="1"/>
        <v>0</v>
      </c>
      <c r="E2411">
        <f t="shared" si="2"/>
        <v>0</v>
      </c>
      <c r="F2411" s="3">
        <f t="shared" si="3"/>
        <v>0</v>
      </c>
      <c r="G2411" s="3">
        <f t="shared" si="4"/>
        <v>0</v>
      </c>
    </row>
    <row r="2412" ht="13.8" spans="1:7">
      <c r="A2412" s="1" t="s">
        <v>6</v>
      </c>
      <c r="B2412" s="2"/>
      <c r="C2412">
        <f t="shared" si="0"/>
        <v>0</v>
      </c>
      <c r="D2412">
        <f t="shared" si="1"/>
        <v>0</v>
      </c>
      <c r="E2412">
        <f t="shared" si="2"/>
        <v>0</v>
      </c>
      <c r="F2412" s="3">
        <f t="shared" si="3"/>
        <v>0</v>
      </c>
      <c r="G2412" s="3">
        <f t="shared" si="4"/>
        <v>0</v>
      </c>
    </row>
    <row r="2413" ht="66" spans="1:7">
      <c r="A2413" s="1" t="s">
        <v>3</v>
      </c>
      <c r="B2413" s="2" t="s">
        <v>560</v>
      </c>
      <c r="C2413" t="e">
        <f t="shared" si="0"/>
        <v>#VALUE!</v>
      </c>
      <c r="D2413" t="e">
        <f t="shared" si="1"/>
        <v>#VALUE!</v>
      </c>
      <c r="E2413" t="e">
        <f t="shared" si="2"/>
        <v>#VALUE!</v>
      </c>
      <c r="F2413" s="3" t="e">
        <f t="shared" si="3"/>
        <v>#VALUE!</v>
      </c>
      <c r="G2413" s="3" t="e">
        <f t="shared" si="4"/>
        <v>#VALUE!</v>
      </c>
    </row>
    <row r="2414" ht="13.8" spans="1:7">
      <c r="A2414" s="1" t="s">
        <v>6</v>
      </c>
      <c r="B2414" s="2"/>
      <c r="C2414">
        <f t="shared" si="0"/>
        <v>0</v>
      </c>
      <c r="D2414">
        <f t="shared" si="1"/>
        <v>0</v>
      </c>
      <c r="E2414">
        <f t="shared" si="2"/>
        <v>0</v>
      </c>
      <c r="F2414" s="3">
        <f t="shared" si="3"/>
        <v>0</v>
      </c>
      <c r="G2414" s="3">
        <f t="shared" si="4"/>
        <v>0</v>
      </c>
    </row>
    <row r="2415" ht="39.6" spans="1:7">
      <c r="A2415" s="1" t="s">
        <v>3</v>
      </c>
      <c r="B2415" s="2" t="s">
        <v>55</v>
      </c>
      <c r="C2415" t="e">
        <f t="shared" si="0"/>
        <v>#VALUE!</v>
      </c>
      <c r="D2415" t="e">
        <f t="shared" si="1"/>
        <v>#VALUE!</v>
      </c>
      <c r="E2415" t="e">
        <f t="shared" si="2"/>
        <v>#VALUE!</v>
      </c>
      <c r="F2415" s="3">
        <f t="shared" si="3"/>
        <v>11</v>
      </c>
      <c r="G2415" s="3" t="e">
        <f t="shared" si="4"/>
        <v>#VALUE!</v>
      </c>
    </row>
    <row r="2416" ht="13.8" spans="1:7">
      <c r="A2416" s="1" t="s">
        <v>6</v>
      </c>
      <c r="B2416" s="2"/>
      <c r="C2416">
        <f t="shared" si="0"/>
        <v>0</v>
      </c>
      <c r="D2416">
        <f t="shared" si="1"/>
        <v>0</v>
      </c>
      <c r="E2416">
        <f t="shared" si="2"/>
        <v>0</v>
      </c>
      <c r="F2416" s="3">
        <f t="shared" si="3"/>
        <v>0</v>
      </c>
      <c r="G2416" s="3">
        <f t="shared" si="4"/>
        <v>0</v>
      </c>
    </row>
    <row r="2417" ht="13.8" spans="1:7">
      <c r="A2417" s="1" t="s">
        <v>6</v>
      </c>
      <c r="B2417" s="2"/>
      <c r="C2417">
        <f t="shared" si="0"/>
        <v>0</v>
      </c>
      <c r="D2417">
        <f t="shared" si="1"/>
        <v>0</v>
      </c>
      <c r="E2417">
        <f t="shared" si="2"/>
        <v>0</v>
      </c>
      <c r="F2417" s="3">
        <f t="shared" si="3"/>
        <v>0</v>
      </c>
      <c r="G2417" s="3">
        <f t="shared" si="4"/>
        <v>0</v>
      </c>
    </row>
    <row r="2418" ht="26.4" spans="1:7">
      <c r="A2418" s="1" t="s">
        <v>3</v>
      </c>
      <c r="B2418" s="2" t="s">
        <v>195</v>
      </c>
      <c r="C2418" t="e">
        <f t="shared" si="0"/>
        <v>#VALUE!</v>
      </c>
      <c r="D2418" t="e">
        <f t="shared" si="1"/>
        <v>#VALUE!</v>
      </c>
      <c r="E2418" t="e">
        <f t="shared" si="2"/>
        <v>#VALUE!</v>
      </c>
      <c r="F2418" s="3">
        <f t="shared" si="3"/>
        <v>1</v>
      </c>
      <c r="G2418" s="3" t="e">
        <f t="shared" si="4"/>
        <v>#VALUE!</v>
      </c>
    </row>
    <row r="2419" ht="13.8" spans="1:7">
      <c r="A2419" s="1" t="s">
        <v>6</v>
      </c>
      <c r="B2419" s="2"/>
      <c r="C2419">
        <f t="shared" si="0"/>
        <v>0</v>
      </c>
      <c r="D2419">
        <f t="shared" si="1"/>
        <v>0</v>
      </c>
      <c r="E2419">
        <f t="shared" si="2"/>
        <v>0</v>
      </c>
      <c r="F2419" s="3">
        <f t="shared" si="3"/>
        <v>0</v>
      </c>
      <c r="G2419" s="3">
        <f t="shared" si="4"/>
        <v>0</v>
      </c>
    </row>
    <row r="2420" ht="13.8" spans="1:7">
      <c r="A2420" s="1" t="s">
        <v>3</v>
      </c>
      <c r="B2420" s="2" t="s">
        <v>639</v>
      </c>
      <c r="C2420" t="e">
        <f t="shared" si="0"/>
        <v>#VALUE!</v>
      </c>
      <c r="D2420" t="e">
        <f t="shared" si="1"/>
        <v>#VALUE!</v>
      </c>
      <c r="E2420" t="e">
        <f t="shared" si="2"/>
        <v>#VALUE!</v>
      </c>
      <c r="F2420" s="3" t="e">
        <f t="shared" si="3"/>
        <v>#VALUE!</v>
      </c>
      <c r="G2420" s="3" t="e">
        <f t="shared" si="4"/>
        <v>#VALUE!</v>
      </c>
    </row>
    <row r="2421" ht="13.8" spans="1:7">
      <c r="A2421" s="1" t="s">
        <v>6</v>
      </c>
      <c r="B2421" s="2"/>
      <c r="C2421">
        <f t="shared" si="0"/>
        <v>0</v>
      </c>
      <c r="D2421">
        <f t="shared" si="1"/>
        <v>0</v>
      </c>
      <c r="E2421">
        <f t="shared" si="2"/>
        <v>0</v>
      </c>
      <c r="F2421" s="3">
        <f t="shared" si="3"/>
        <v>0</v>
      </c>
      <c r="G2421" s="3">
        <f t="shared" si="4"/>
        <v>0</v>
      </c>
    </row>
    <row r="2422" ht="39.6" spans="1:7">
      <c r="A2422" s="1" t="s">
        <v>3</v>
      </c>
      <c r="B2422" s="2" t="s">
        <v>55</v>
      </c>
      <c r="C2422" t="e">
        <f t="shared" si="0"/>
        <v>#VALUE!</v>
      </c>
      <c r="D2422" t="e">
        <f t="shared" si="1"/>
        <v>#VALUE!</v>
      </c>
      <c r="E2422" t="e">
        <f t="shared" si="2"/>
        <v>#VALUE!</v>
      </c>
      <c r="F2422" s="3">
        <f t="shared" si="3"/>
        <v>11</v>
      </c>
      <c r="G2422" s="3" t="e">
        <f t="shared" si="4"/>
        <v>#VALUE!</v>
      </c>
    </row>
    <row r="2423" ht="13.8" spans="1:7">
      <c r="A2423" s="1" t="s">
        <v>6</v>
      </c>
      <c r="B2423" s="2"/>
      <c r="C2423">
        <f t="shared" si="0"/>
        <v>0</v>
      </c>
      <c r="D2423">
        <f t="shared" si="1"/>
        <v>0</v>
      </c>
      <c r="E2423">
        <f t="shared" si="2"/>
        <v>0</v>
      </c>
      <c r="F2423" s="3">
        <f t="shared" si="3"/>
        <v>0</v>
      </c>
      <c r="G2423" s="3">
        <f t="shared" si="4"/>
        <v>0</v>
      </c>
    </row>
    <row r="2424" ht="13.8" spans="1:7">
      <c r="A2424" s="1" t="s">
        <v>6</v>
      </c>
      <c r="B2424" s="2"/>
      <c r="C2424">
        <f t="shared" si="0"/>
        <v>0</v>
      </c>
      <c r="D2424">
        <f t="shared" si="1"/>
        <v>0</v>
      </c>
      <c r="E2424">
        <f t="shared" si="2"/>
        <v>0</v>
      </c>
      <c r="F2424" s="3">
        <f t="shared" si="3"/>
        <v>0</v>
      </c>
      <c r="G2424" s="3">
        <f t="shared" si="4"/>
        <v>0</v>
      </c>
    </row>
    <row r="2425" ht="13.8" spans="1:7">
      <c r="A2425" s="1" t="s">
        <v>6</v>
      </c>
      <c r="B2425" s="2"/>
      <c r="C2425">
        <f t="shared" si="0"/>
        <v>0</v>
      </c>
      <c r="D2425">
        <f t="shared" si="1"/>
        <v>0</v>
      </c>
      <c r="E2425">
        <f t="shared" si="2"/>
        <v>0</v>
      </c>
      <c r="F2425" s="3">
        <f t="shared" si="3"/>
        <v>0</v>
      </c>
      <c r="G2425" s="3">
        <f t="shared" si="4"/>
        <v>0</v>
      </c>
    </row>
    <row r="2426" ht="13.8" spans="1:7">
      <c r="A2426" s="1" t="s">
        <v>6</v>
      </c>
      <c r="B2426" s="2"/>
      <c r="C2426">
        <f t="shared" si="0"/>
        <v>0</v>
      </c>
      <c r="D2426">
        <f t="shared" si="1"/>
        <v>0</v>
      </c>
      <c r="E2426">
        <f t="shared" si="2"/>
        <v>0</v>
      </c>
      <c r="F2426" s="3">
        <f t="shared" si="3"/>
        <v>0</v>
      </c>
      <c r="G2426" s="3">
        <f t="shared" si="4"/>
        <v>0</v>
      </c>
    </row>
    <row r="2427" ht="39.6" spans="1:7">
      <c r="A2427" s="1" t="s">
        <v>3</v>
      </c>
      <c r="B2427" s="2" t="s">
        <v>55</v>
      </c>
      <c r="C2427" t="e">
        <f t="shared" si="0"/>
        <v>#VALUE!</v>
      </c>
      <c r="D2427" t="e">
        <f t="shared" si="1"/>
        <v>#VALUE!</v>
      </c>
      <c r="E2427" t="e">
        <f t="shared" si="2"/>
        <v>#VALUE!</v>
      </c>
      <c r="F2427" s="3">
        <f t="shared" si="3"/>
        <v>11</v>
      </c>
      <c r="G2427" s="3" t="e">
        <f t="shared" si="4"/>
        <v>#VALUE!</v>
      </c>
    </row>
    <row r="2428" ht="13.8" spans="1:7">
      <c r="A2428" s="1" t="s">
        <v>6</v>
      </c>
      <c r="B2428" s="2"/>
      <c r="C2428">
        <f t="shared" si="0"/>
        <v>0</v>
      </c>
      <c r="D2428">
        <f t="shared" si="1"/>
        <v>0</v>
      </c>
      <c r="E2428">
        <f t="shared" si="2"/>
        <v>0</v>
      </c>
      <c r="F2428" s="3">
        <f t="shared" si="3"/>
        <v>0</v>
      </c>
      <c r="G2428" s="3">
        <f t="shared" si="4"/>
        <v>0</v>
      </c>
    </row>
    <row r="2429" ht="26.4" spans="1:7">
      <c r="A2429" s="1" t="s">
        <v>3</v>
      </c>
      <c r="B2429" s="2" t="s">
        <v>180</v>
      </c>
      <c r="C2429" t="e">
        <f t="shared" si="0"/>
        <v>#VALUE!</v>
      </c>
      <c r="D2429" t="e">
        <f t="shared" si="1"/>
        <v>#VALUE!</v>
      </c>
      <c r="E2429" t="e">
        <f t="shared" si="2"/>
        <v>#VALUE!</v>
      </c>
      <c r="F2429" s="3" t="e">
        <f t="shared" si="3"/>
        <v>#VALUE!</v>
      </c>
      <c r="G2429" s="3" t="e">
        <f t="shared" si="4"/>
        <v>#VALUE!</v>
      </c>
    </row>
    <row r="2430" ht="13.8" spans="1:7">
      <c r="A2430" s="1" t="s">
        <v>6</v>
      </c>
      <c r="B2430" s="2"/>
      <c r="C2430">
        <f t="shared" si="0"/>
        <v>0</v>
      </c>
      <c r="D2430">
        <f t="shared" si="1"/>
        <v>0</v>
      </c>
      <c r="E2430">
        <f t="shared" si="2"/>
        <v>0</v>
      </c>
      <c r="F2430" s="3">
        <f t="shared" si="3"/>
        <v>0</v>
      </c>
      <c r="G2430" s="3">
        <f t="shared" si="4"/>
        <v>0</v>
      </c>
    </row>
    <row r="2431" ht="39.6" spans="1:7">
      <c r="A2431" s="1" t="s">
        <v>3</v>
      </c>
      <c r="B2431" s="2" t="s">
        <v>584</v>
      </c>
      <c r="C2431" t="e">
        <f t="shared" si="0"/>
        <v>#VALUE!</v>
      </c>
      <c r="D2431" t="e">
        <f t="shared" si="1"/>
        <v>#VALUE!</v>
      </c>
      <c r="E2431" t="e">
        <f t="shared" si="2"/>
        <v>#VALUE!</v>
      </c>
      <c r="F2431" s="3" t="e">
        <f t="shared" si="3"/>
        <v>#VALUE!</v>
      </c>
      <c r="G2431" s="3" t="e">
        <f t="shared" si="4"/>
        <v>#VALUE!</v>
      </c>
    </row>
    <row r="2432" ht="13.8" spans="1:7">
      <c r="A2432" s="1" t="s">
        <v>6</v>
      </c>
      <c r="B2432" s="2"/>
      <c r="C2432">
        <f t="shared" si="0"/>
        <v>0</v>
      </c>
      <c r="D2432">
        <f t="shared" si="1"/>
        <v>0</v>
      </c>
      <c r="E2432">
        <f t="shared" si="2"/>
        <v>0</v>
      </c>
      <c r="F2432" s="3">
        <f t="shared" si="3"/>
        <v>0</v>
      </c>
      <c r="G2432" s="3">
        <f t="shared" si="4"/>
        <v>0</v>
      </c>
    </row>
    <row r="2433" ht="13.8" spans="1:7">
      <c r="A2433" s="1" t="s">
        <v>3</v>
      </c>
      <c r="B2433" s="2" t="s">
        <v>567</v>
      </c>
      <c r="C2433" t="e">
        <f t="shared" si="0"/>
        <v>#VALUE!</v>
      </c>
      <c r="D2433" t="e">
        <f t="shared" si="1"/>
        <v>#VALUE!</v>
      </c>
      <c r="E2433" t="e">
        <f t="shared" si="2"/>
        <v>#VALUE!</v>
      </c>
      <c r="F2433" s="3" t="e">
        <f t="shared" si="3"/>
        <v>#VALUE!</v>
      </c>
      <c r="G2433" s="3" t="e">
        <f t="shared" si="4"/>
        <v>#VALUE!</v>
      </c>
    </row>
    <row r="2434" ht="13.8" spans="1:7">
      <c r="A2434" s="1" t="s">
        <v>6</v>
      </c>
      <c r="B2434" s="2"/>
      <c r="C2434">
        <f t="shared" si="0"/>
        <v>0</v>
      </c>
      <c r="D2434">
        <f t="shared" si="1"/>
        <v>0</v>
      </c>
      <c r="E2434">
        <f t="shared" si="2"/>
        <v>0</v>
      </c>
      <c r="F2434" s="3">
        <f t="shared" si="3"/>
        <v>0</v>
      </c>
      <c r="G2434" s="3">
        <f t="shared" si="4"/>
        <v>0</v>
      </c>
    </row>
    <row r="2435" ht="26.4" spans="1:7">
      <c r="A2435" s="1" t="s">
        <v>3</v>
      </c>
      <c r="B2435" s="2" t="s">
        <v>568</v>
      </c>
      <c r="C2435" t="e">
        <f t="shared" si="0"/>
        <v>#VALUE!</v>
      </c>
      <c r="D2435" t="e">
        <f t="shared" si="1"/>
        <v>#VALUE!</v>
      </c>
      <c r="E2435" t="e">
        <f t="shared" si="2"/>
        <v>#VALUE!</v>
      </c>
      <c r="F2435" s="3" t="e">
        <f t="shared" si="3"/>
        <v>#VALUE!</v>
      </c>
      <c r="G2435" s="3" t="e">
        <f t="shared" si="4"/>
        <v>#VALUE!</v>
      </c>
    </row>
    <row r="2436" ht="13.8" spans="1:7">
      <c r="A2436" s="1" t="s">
        <v>6</v>
      </c>
      <c r="B2436" s="2"/>
      <c r="C2436">
        <f t="shared" si="0"/>
        <v>0</v>
      </c>
      <c r="D2436">
        <f t="shared" si="1"/>
        <v>0</v>
      </c>
      <c r="E2436">
        <f t="shared" si="2"/>
        <v>0</v>
      </c>
      <c r="F2436" s="3">
        <f t="shared" si="3"/>
        <v>0</v>
      </c>
      <c r="G2436" s="3">
        <f t="shared" si="4"/>
        <v>0</v>
      </c>
    </row>
    <row r="2437" ht="13.8" spans="1:7">
      <c r="A2437" s="1" t="s">
        <v>6</v>
      </c>
      <c r="B2437" s="2"/>
      <c r="C2437">
        <f t="shared" si="0"/>
        <v>0</v>
      </c>
      <c r="D2437">
        <f t="shared" si="1"/>
        <v>0</v>
      </c>
      <c r="E2437">
        <f t="shared" si="2"/>
        <v>0</v>
      </c>
      <c r="F2437" s="3">
        <f t="shared" si="3"/>
        <v>0</v>
      </c>
      <c r="G2437" s="3">
        <f t="shared" si="4"/>
        <v>0</v>
      </c>
    </row>
    <row r="2438" ht="26.4" spans="1:7">
      <c r="A2438" s="1" t="s">
        <v>3</v>
      </c>
      <c r="B2438" s="2" t="s">
        <v>652</v>
      </c>
      <c r="C2438" t="e">
        <f t="shared" si="0"/>
        <v>#VALUE!</v>
      </c>
      <c r="D2438" t="e">
        <f t="shared" si="1"/>
        <v>#VALUE!</v>
      </c>
      <c r="E2438" t="e">
        <f t="shared" si="2"/>
        <v>#VALUE!</v>
      </c>
      <c r="F2438" s="3" t="e">
        <f t="shared" si="3"/>
        <v>#VALUE!</v>
      </c>
      <c r="G2438" s="3" t="e">
        <f t="shared" si="4"/>
        <v>#VALUE!</v>
      </c>
    </row>
    <row r="2439" ht="13.8" spans="1:7">
      <c r="A2439" s="1" t="s">
        <v>6</v>
      </c>
      <c r="B2439" s="2"/>
      <c r="C2439">
        <f t="shared" si="0"/>
        <v>0</v>
      </c>
      <c r="D2439">
        <f t="shared" si="1"/>
        <v>0</v>
      </c>
      <c r="E2439">
        <f t="shared" si="2"/>
        <v>0</v>
      </c>
      <c r="F2439" s="3">
        <f t="shared" si="3"/>
        <v>0</v>
      </c>
      <c r="G2439" s="3">
        <f t="shared" si="4"/>
        <v>0</v>
      </c>
    </row>
    <row r="2440" ht="66" spans="1:7">
      <c r="A2440" s="1" t="s">
        <v>3</v>
      </c>
      <c r="B2440" s="2" t="s">
        <v>653</v>
      </c>
      <c r="C2440" t="e">
        <f t="shared" si="0"/>
        <v>#VALUE!</v>
      </c>
      <c r="D2440" t="e">
        <f t="shared" si="1"/>
        <v>#VALUE!</v>
      </c>
      <c r="E2440" t="e">
        <f t="shared" si="2"/>
        <v>#VALUE!</v>
      </c>
      <c r="F2440" s="3" t="e">
        <f t="shared" si="3"/>
        <v>#VALUE!</v>
      </c>
      <c r="G2440" s="3" t="e">
        <f t="shared" si="4"/>
        <v>#VALUE!</v>
      </c>
    </row>
    <row r="2441" ht="13.8" spans="1:7">
      <c r="A2441" s="1" t="s">
        <v>6</v>
      </c>
      <c r="B2441" s="2"/>
      <c r="C2441">
        <f t="shared" si="0"/>
        <v>0</v>
      </c>
      <c r="D2441">
        <f t="shared" si="1"/>
        <v>0</v>
      </c>
      <c r="E2441">
        <f t="shared" si="2"/>
        <v>0</v>
      </c>
      <c r="F2441" s="3">
        <f t="shared" si="3"/>
        <v>0</v>
      </c>
      <c r="G2441" s="3">
        <f t="shared" si="4"/>
        <v>0</v>
      </c>
    </row>
    <row r="2442" ht="13.8" spans="1:7">
      <c r="A2442" s="1" t="s">
        <v>6</v>
      </c>
      <c r="B2442" s="2"/>
      <c r="C2442">
        <f t="shared" si="0"/>
        <v>0</v>
      </c>
      <c r="D2442">
        <f t="shared" si="1"/>
        <v>0</v>
      </c>
      <c r="E2442">
        <f t="shared" si="2"/>
        <v>0</v>
      </c>
      <c r="F2442" s="3">
        <f t="shared" si="3"/>
        <v>0</v>
      </c>
      <c r="G2442" s="3">
        <f t="shared" si="4"/>
        <v>0</v>
      </c>
    </row>
    <row r="2443" ht="13.8" spans="1:7">
      <c r="A2443" s="1" t="s">
        <v>6</v>
      </c>
      <c r="B2443" s="2"/>
      <c r="C2443">
        <f t="shared" si="0"/>
        <v>0</v>
      </c>
      <c r="D2443">
        <f t="shared" si="1"/>
        <v>0</v>
      </c>
      <c r="E2443">
        <f t="shared" si="2"/>
        <v>0</v>
      </c>
      <c r="F2443" s="3">
        <f t="shared" si="3"/>
        <v>0</v>
      </c>
      <c r="G2443" s="3">
        <f t="shared" si="4"/>
        <v>0</v>
      </c>
    </row>
    <row r="2444" ht="13.8" spans="1:7">
      <c r="A2444" s="1" t="s">
        <v>6</v>
      </c>
      <c r="B2444" s="2"/>
      <c r="C2444">
        <f t="shared" si="0"/>
        <v>0</v>
      </c>
      <c r="D2444">
        <f t="shared" si="1"/>
        <v>0</v>
      </c>
      <c r="E2444">
        <f t="shared" si="2"/>
        <v>0</v>
      </c>
      <c r="F2444" s="3">
        <f t="shared" si="3"/>
        <v>0</v>
      </c>
      <c r="G2444" s="3">
        <f t="shared" si="4"/>
        <v>0</v>
      </c>
    </row>
    <row r="2445" ht="26.4" spans="1:7">
      <c r="A2445" s="1" t="s">
        <v>3</v>
      </c>
      <c r="B2445" s="2" t="s">
        <v>70</v>
      </c>
      <c r="C2445" t="e">
        <f t="shared" si="0"/>
        <v>#VALUE!</v>
      </c>
      <c r="D2445" t="e">
        <f t="shared" si="1"/>
        <v>#VALUE!</v>
      </c>
      <c r="E2445" t="e">
        <f t="shared" si="2"/>
        <v>#VALUE!</v>
      </c>
      <c r="F2445" s="3" t="e">
        <f t="shared" si="3"/>
        <v>#VALUE!</v>
      </c>
      <c r="G2445" s="3" t="e">
        <f t="shared" si="4"/>
        <v>#VALUE!</v>
      </c>
    </row>
    <row r="2446" ht="13.8" spans="1:7">
      <c r="A2446" s="1" t="s">
        <v>6</v>
      </c>
      <c r="B2446" s="2"/>
      <c r="C2446">
        <f t="shared" si="0"/>
        <v>0</v>
      </c>
      <c r="D2446">
        <f t="shared" si="1"/>
        <v>0</v>
      </c>
      <c r="E2446">
        <f t="shared" si="2"/>
        <v>0</v>
      </c>
      <c r="F2446" s="3">
        <f t="shared" si="3"/>
        <v>0</v>
      </c>
      <c r="G2446" s="3">
        <f t="shared" si="4"/>
        <v>0</v>
      </c>
    </row>
    <row r="2447" ht="26.4" spans="1:7">
      <c r="A2447" s="1" t="s">
        <v>3</v>
      </c>
      <c r="B2447" s="2" t="s">
        <v>654</v>
      </c>
      <c r="C2447" t="e">
        <f t="shared" si="0"/>
        <v>#VALUE!</v>
      </c>
      <c r="D2447" t="e">
        <f t="shared" si="1"/>
        <v>#VALUE!</v>
      </c>
      <c r="E2447" t="e">
        <f t="shared" si="2"/>
        <v>#VALUE!</v>
      </c>
      <c r="F2447" s="3" t="e">
        <f t="shared" si="3"/>
        <v>#VALUE!</v>
      </c>
      <c r="G2447" s="3" t="e">
        <f t="shared" si="4"/>
        <v>#VALUE!</v>
      </c>
    </row>
    <row r="2448" ht="13.8" spans="1:7">
      <c r="A2448" s="1" t="s">
        <v>6</v>
      </c>
      <c r="B2448" s="2"/>
      <c r="C2448">
        <f t="shared" si="0"/>
        <v>0</v>
      </c>
      <c r="D2448">
        <f t="shared" si="1"/>
        <v>0</v>
      </c>
      <c r="E2448">
        <f t="shared" si="2"/>
        <v>0</v>
      </c>
      <c r="F2448" s="3">
        <f t="shared" si="3"/>
        <v>0</v>
      </c>
      <c r="G2448" s="3">
        <f t="shared" si="4"/>
        <v>0</v>
      </c>
    </row>
    <row r="2449" ht="39.6" spans="1:7">
      <c r="A2449" s="1" t="s">
        <v>3</v>
      </c>
      <c r="B2449" s="2" t="s">
        <v>655</v>
      </c>
      <c r="C2449" t="e">
        <f t="shared" si="0"/>
        <v>#VALUE!</v>
      </c>
      <c r="D2449" t="e">
        <f t="shared" si="1"/>
        <v>#VALUE!</v>
      </c>
      <c r="E2449" t="e">
        <f t="shared" si="2"/>
        <v>#VALUE!</v>
      </c>
      <c r="F2449" s="3" t="e">
        <f t="shared" si="3"/>
        <v>#VALUE!</v>
      </c>
      <c r="G2449" s="3">
        <f t="shared" si="4"/>
        <v>10</v>
      </c>
    </row>
    <row r="2450" ht="13.8" spans="1:7">
      <c r="A2450" s="1" t="s">
        <v>6</v>
      </c>
      <c r="B2450" s="2"/>
      <c r="C2450">
        <f t="shared" si="0"/>
        <v>0</v>
      </c>
      <c r="D2450">
        <f t="shared" si="1"/>
        <v>0</v>
      </c>
      <c r="E2450">
        <f t="shared" si="2"/>
        <v>0</v>
      </c>
      <c r="F2450" s="3">
        <f t="shared" si="3"/>
        <v>0</v>
      </c>
      <c r="G2450" s="3">
        <f t="shared" si="4"/>
        <v>0</v>
      </c>
    </row>
    <row r="2451" ht="39.6" spans="1:7">
      <c r="A2451" s="1" t="s">
        <v>3</v>
      </c>
      <c r="B2451" s="2" t="s">
        <v>55</v>
      </c>
      <c r="C2451" t="e">
        <f t="shared" si="0"/>
        <v>#VALUE!</v>
      </c>
      <c r="D2451" t="e">
        <f t="shared" si="1"/>
        <v>#VALUE!</v>
      </c>
      <c r="E2451" t="e">
        <f t="shared" si="2"/>
        <v>#VALUE!</v>
      </c>
      <c r="F2451" s="3">
        <f t="shared" si="3"/>
        <v>11</v>
      </c>
      <c r="G2451" s="3" t="e">
        <f t="shared" si="4"/>
        <v>#VALUE!</v>
      </c>
    </row>
    <row r="2452" ht="13.8" spans="1:7">
      <c r="A2452" s="1" t="s">
        <v>6</v>
      </c>
      <c r="B2452" s="2"/>
      <c r="C2452">
        <f t="shared" si="0"/>
        <v>0</v>
      </c>
      <c r="D2452">
        <f t="shared" si="1"/>
        <v>0</v>
      </c>
      <c r="E2452">
        <f t="shared" si="2"/>
        <v>0</v>
      </c>
      <c r="F2452" s="3">
        <f t="shared" si="3"/>
        <v>0</v>
      </c>
      <c r="G2452" s="3">
        <f t="shared" si="4"/>
        <v>0</v>
      </c>
    </row>
    <row r="2453" ht="39.6" spans="1:7">
      <c r="A2453" s="1" t="s">
        <v>3</v>
      </c>
      <c r="B2453" s="2" t="s">
        <v>55</v>
      </c>
      <c r="C2453" t="e">
        <f t="shared" si="0"/>
        <v>#VALUE!</v>
      </c>
      <c r="D2453" t="e">
        <f t="shared" si="1"/>
        <v>#VALUE!</v>
      </c>
      <c r="E2453" t="e">
        <f t="shared" si="2"/>
        <v>#VALUE!</v>
      </c>
      <c r="F2453" s="3">
        <f t="shared" si="3"/>
        <v>11</v>
      </c>
      <c r="G2453" s="3" t="e">
        <f t="shared" si="4"/>
        <v>#VALUE!</v>
      </c>
    </row>
    <row r="2454" ht="13.8" spans="1:7">
      <c r="A2454" s="1" t="s">
        <v>6</v>
      </c>
      <c r="B2454" s="2"/>
      <c r="C2454">
        <f t="shared" si="0"/>
        <v>0</v>
      </c>
      <c r="D2454">
        <f t="shared" si="1"/>
        <v>0</v>
      </c>
      <c r="E2454">
        <f t="shared" si="2"/>
        <v>0</v>
      </c>
      <c r="F2454" s="3">
        <f t="shared" si="3"/>
        <v>0</v>
      </c>
      <c r="G2454" s="3">
        <f t="shared" si="4"/>
        <v>0</v>
      </c>
    </row>
    <row r="2455" ht="13.8" spans="1:7">
      <c r="A2455" s="1" t="s">
        <v>6</v>
      </c>
      <c r="B2455" s="2"/>
      <c r="C2455">
        <f t="shared" si="0"/>
        <v>0</v>
      </c>
      <c r="D2455">
        <f t="shared" si="1"/>
        <v>0</v>
      </c>
      <c r="E2455">
        <f t="shared" si="2"/>
        <v>0</v>
      </c>
      <c r="F2455" s="3">
        <f t="shared" si="3"/>
        <v>0</v>
      </c>
      <c r="G2455" s="3">
        <f t="shared" si="4"/>
        <v>0</v>
      </c>
    </row>
    <row r="2456" ht="26.4" spans="1:7">
      <c r="A2456" s="1" t="s">
        <v>3</v>
      </c>
      <c r="B2456" s="2" t="s">
        <v>656</v>
      </c>
      <c r="C2456" t="e">
        <f t="shared" si="0"/>
        <v>#VALUE!</v>
      </c>
      <c r="D2456" t="e">
        <f t="shared" si="1"/>
        <v>#VALUE!</v>
      </c>
      <c r="E2456" t="e">
        <f t="shared" si="2"/>
        <v>#VALUE!</v>
      </c>
      <c r="F2456" s="3" t="e">
        <f t="shared" si="3"/>
        <v>#VALUE!</v>
      </c>
      <c r="G2456" s="3" t="e">
        <f t="shared" si="4"/>
        <v>#VALUE!</v>
      </c>
    </row>
    <row r="2457" ht="13.8" spans="1:7">
      <c r="A2457" s="1" t="s">
        <v>6</v>
      </c>
      <c r="B2457" s="2"/>
      <c r="C2457">
        <f t="shared" si="0"/>
        <v>0</v>
      </c>
      <c r="D2457">
        <f t="shared" si="1"/>
        <v>0</v>
      </c>
      <c r="E2457">
        <f t="shared" si="2"/>
        <v>0</v>
      </c>
      <c r="F2457" s="3">
        <f t="shared" si="3"/>
        <v>0</v>
      </c>
      <c r="G2457" s="3">
        <f t="shared" si="4"/>
        <v>0</v>
      </c>
    </row>
    <row r="2458" ht="13.8" spans="1:7">
      <c r="A2458" s="1" t="s">
        <v>6</v>
      </c>
      <c r="B2458" s="2"/>
      <c r="C2458">
        <f t="shared" si="0"/>
        <v>0</v>
      </c>
      <c r="D2458">
        <f t="shared" si="1"/>
        <v>0</v>
      </c>
      <c r="E2458">
        <f t="shared" si="2"/>
        <v>0</v>
      </c>
      <c r="F2458" s="3">
        <f t="shared" si="3"/>
        <v>0</v>
      </c>
      <c r="G2458" s="3">
        <f t="shared" si="4"/>
        <v>0</v>
      </c>
    </row>
    <row r="2459" ht="39.6" spans="1:7">
      <c r="A2459" s="1" t="s">
        <v>3</v>
      </c>
      <c r="B2459" s="2" t="s">
        <v>55</v>
      </c>
      <c r="C2459" t="e">
        <f t="shared" si="0"/>
        <v>#VALUE!</v>
      </c>
      <c r="D2459" t="e">
        <f t="shared" si="1"/>
        <v>#VALUE!</v>
      </c>
      <c r="E2459" t="e">
        <f t="shared" si="2"/>
        <v>#VALUE!</v>
      </c>
      <c r="F2459" s="3">
        <f t="shared" si="3"/>
        <v>11</v>
      </c>
      <c r="G2459" s="3" t="e">
        <f t="shared" si="4"/>
        <v>#VALUE!</v>
      </c>
    </row>
    <row r="2460" ht="13.8" spans="1:7">
      <c r="A2460" s="1" t="s">
        <v>6</v>
      </c>
      <c r="B2460" s="2"/>
      <c r="C2460">
        <f t="shared" si="0"/>
        <v>0</v>
      </c>
      <c r="D2460">
        <f t="shared" si="1"/>
        <v>0</v>
      </c>
      <c r="E2460">
        <f t="shared" si="2"/>
        <v>0</v>
      </c>
      <c r="F2460" s="3">
        <f t="shared" si="3"/>
        <v>0</v>
      </c>
      <c r="G2460" s="3">
        <f t="shared" si="4"/>
        <v>0</v>
      </c>
    </row>
    <row r="2461" ht="66" spans="1:7">
      <c r="A2461" s="1" t="s">
        <v>3</v>
      </c>
      <c r="B2461" s="2" t="s">
        <v>657</v>
      </c>
      <c r="C2461" t="e">
        <f t="shared" si="0"/>
        <v>#VALUE!</v>
      </c>
      <c r="D2461" t="e">
        <f t="shared" si="1"/>
        <v>#VALUE!</v>
      </c>
      <c r="E2461" t="e">
        <f t="shared" si="2"/>
        <v>#VALUE!</v>
      </c>
      <c r="F2461" s="3" t="e">
        <f t="shared" si="3"/>
        <v>#VALUE!</v>
      </c>
      <c r="G2461" s="3" t="e">
        <f t="shared" si="4"/>
        <v>#VALUE!</v>
      </c>
    </row>
    <row r="2462" ht="13.8" spans="1:7">
      <c r="A2462" s="1" t="s">
        <v>6</v>
      </c>
      <c r="B2462" s="2"/>
      <c r="C2462">
        <f t="shared" si="0"/>
        <v>0</v>
      </c>
      <c r="D2462">
        <f t="shared" si="1"/>
        <v>0</v>
      </c>
      <c r="E2462">
        <f t="shared" si="2"/>
        <v>0</v>
      </c>
      <c r="F2462" s="3">
        <f t="shared" si="3"/>
        <v>0</v>
      </c>
      <c r="G2462" s="3">
        <f t="shared" si="4"/>
        <v>0</v>
      </c>
    </row>
    <row r="2463" ht="66" spans="1:7">
      <c r="A2463" s="1" t="s">
        <v>3</v>
      </c>
      <c r="B2463" s="2" t="s">
        <v>658</v>
      </c>
      <c r="C2463" t="e">
        <f t="shared" si="0"/>
        <v>#VALUE!</v>
      </c>
      <c r="D2463" t="e">
        <f t="shared" si="1"/>
        <v>#VALUE!</v>
      </c>
      <c r="E2463" t="e">
        <f t="shared" si="2"/>
        <v>#VALUE!</v>
      </c>
      <c r="F2463" s="3" t="e">
        <f t="shared" si="3"/>
        <v>#VALUE!</v>
      </c>
      <c r="G2463" s="3" t="e">
        <f t="shared" si="4"/>
        <v>#VALUE!</v>
      </c>
    </row>
    <row r="2464" ht="13.8" spans="1:7">
      <c r="A2464" s="1" t="s">
        <v>6</v>
      </c>
      <c r="B2464" s="2"/>
      <c r="C2464">
        <f t="shared" si="0"/>
        <v>0</v>
      </c>
      <c r="D2464">
        <f t="shared" si="1"/>
        <v>0</v>
      </c>
      <c r="E2464">
        <f t="shared" si="2"/>
        <v>0</v>
      </c>
      <c r="F2464" s="3">
        <f t="shared" si="3"/>
        <v>0</v>
      </c>
      <c r="G2464" s="3">
        <f t="shared" si="4"/>
        <v>0</v>
      </c>
    </row>
    <row r="2465" ht="39.6" spans="1:7">
      <c r="A2465" s="1" t="s">
        <v>3</v>
      </c>
      <c r="B2465" s="2" t="s">
        <v>55</v>
      </c>
      <c r="C2465" t="e">
        <f t="shared" si="0"/>
        <v>#VALUE!</v>
      </c>
      <c r="D2465" t="e">
        <f t="shared" si="1"/>
        <v>#VALUE!</v>
      </c>
      <c r="E2465" t="e">
        <f t="shared" si="2"/>
        <v>#VALUE!</v>
      </c>
      <c r="F2465" s="3">
        <f t="shared" si="3"/>
        <v>11</v>
      </c>
      <c r="G2465" s="3" t="e">
        <f t="shared" si="4"/>
        <v>#VALUE!</v>
      </c>
    </row>
    <row r="2466" ht="13.8" spans="1:7">
      <c r="A2466" s="1" t="s">
        <v>6</v>
      </c>
      <c r="B2466" s="2"/>
      <c r="C2466">
        <f t="shared" si="0"/>
        <v>0</v>
      </c>
      <c r="D2466">
        <f t="shared" si="1"/>
        <v>0</v>
      </c>
      <c r="E2466">
        <f t="shared" si="2"/>
        <v>0</v>
      </c>
      <c r="F2466" s="3">
        <f t="shared" si="3"/>
        <v>0</v>
      </c>
      <c r="G2466" s="3">
        <f t="shared" si="4"/>
        <v>0</v>
      </c>
    </row>
    <row r="2467" ht="13.8" spans="1:7">
      <c r="A2467" s="1" t="s">
        <v>3</v>
      </c>
      <c r="B2467" s="2" t="s">
        <v>583</v>
      </c>
      <c r="C2467" t="e">
        <f t="shared" si="0"/>
        <v>#VALUE!</v>
      </c>
      <c r="D2467" t="e">
        <f t="shared" si="1"/>
        <v>#VALUE!</v>
      </c>
      <c r="E2467" t="e">
        <f t="shared" si="2"/>
        <v>#VALUE!</v>
      </c>
      <c r="F2467" s="3" t="e">
        <f t="shared" si="3"/>
        <v>#VALUE!</v>
      </c>
      <c r="G2467" s="3" t="e">
        <f t="shared" si="4"/>
        <v>#VALUE!</v>
      </c>
    </row>
    <row r="2468" ht="13.8" spans="1:7">
      <c r="A2468" s="1" t="s">
        <v>6</v>
      </c>
      <c r="B2468" s="2"/>
      <c r="C2468">
        <f t="shared" si="0"/>
        <v>0</v>
      </c>
      <c r="D2468">
        <f t="shared" si="1"/>
        <v>0</v>
      </c>
      <c r="E2468">
        <f t="shared" si="2"/>
        <v>0</v>
      </c>
      <c r="F2468" s="3">
        <f t="shared" si="3"/>
        <v>0</v>
      </c>
      <c r="G2468" s="3">
        <f t="shared" si="4"/>
        <v>0</v>
      </c>
    </row>
    <row r="2469" ht="39.6" spans="1:7">
      <c r="A2469" s="1" t="s">
        <v>3</v>
      </c>
      <c r="B2469" s="2" t="s">
        <v>584</v>
      </c>
      <c r="C2469" t="e">
        <f t="shared" si="0"/>
        <v>#VALUE!</v>
      </c>
      <c r="D2469" t="e">
        <f t="shared" si="1"/>
        <v>#VALUE!</v>
      </c>
      <c r="E2469" t="e">
        <f t="shared" si="2"/>
        <v>#VALUE!</v>
      </c>
      <c r="F2469" s="3" t="e">
        <f t="shared" si="3"/>
        <v>#VALUE!</v>
      </c>
      <c r="G2469" s="3" t="e">
        <f t="shared" si="4"/>
        <v>#VALUE!</v>
      </c>
    </row>
    <row r="2470" ht="13.8" spans="1:7">
      <c r="A2470" s="1" t="s">
        <v>6</v>
      </c>
      <c r="B2470" s="2"/>
      <c r="C2470">
        <f t="shared" si="0"/>
        <v>0</v>
      </c>
      <c r="D2470">
        <f t="shared" si="1"/>
        <v>0</v>
      </c>
      <c r="E2470">
        <f t="shared" si="2"/>
        <v>0</v>
      </c>
      <c r="F2470" s="3">
        <f t="shared" si="3"/>
        <v>0</v>
      </c>
      <c r="G2470" s="3">
        <f t="shared" si="4"/>
        <v>0</v>
      </c>
    </row>
    <row r="2471" ht="13.8" spans="1:7">
      <c r="A2471" s="1" t="s">
        <v>3</v>
      </c>
      <c r="B2471" s="2" t="s">
        <v>567</v>
      </c>
      <c r="C2471" t="e">
        <f t="shared" si="0"/>
        <v>#VALUE!</v>
      </c>
      <c r="D2471" t="e">
        <f t="shared" si="1"/>
        <v>#VALUE!</v>
      </c>
      <c r="E2471" t="e">
        <f t="shared" si="2"/>
        <v>#VALUE!</v>
      </c>
      <c r="F2471" s="3" t="e">
        <f t="shared" si="3"/>
        <v>#VALUE!</v>
      </c>
      <c r="G2471" s="3" t="e">
        <f t="shared" si="4"/>
        <v>#VALUE!</v>
      </c>
    </row>
    <row r="2472" ht="13.8" spans="1:7">
      <c r="A2472" s="1" t="s">
        <v>6</v>
      </c>
      <c r="B2472" s="2"/>
      <c r="C2472">
        <f t="shared" si="0"/>
        <v>0</v>
      </c>
      <c r="D2472">
        <f t="shared" si="1"/>
        <v>0</v>
      </c>
      <c r="E2472">
        <f t="shared" si="2"/>
        <v>0</v>
      </c>
      <c r="F2472" s="3">
        <f t="shared" si="3"/>
        <v>0</v>
      </c>
      <c r="G2472" s="3">
        <f t="shared" si="4"/>
        <v>0</v>
      </c>
    </row>
    <row r="2473" ht="13.8" spans="1:7">
      <c r="A2473" s="1" t="s">
        <v>3</v>
      </c>
      <c r="B2473" s="2" t="s">
        <v>585</v>
      </c>
      <c r="C2473" t="e">
        <f t="shared" si="0"/>
        <v>#VALUE!</v>
      </c>
      <c r="D2473" t="e">
        <f t="shared" si="1"/>
        <v>#VALUE!</v>
      </c>
      <c r="E2473" t="e">
        <f t="shared" si="2"/>
        <v>#VALUE!</v>
      </c>
      <c r="F2473" s="3" t="e">
        <f t="shared" si="3"/>
        <v>#VALUE!</v>
      </c>
      <c r="G2473" s="3" t="e">
        <f t="shared" si="4"/>
        <v>#VALUE!</v>
      </c>
    </row>
    <row r="2474" ht="13.8" spans="1:7">
      <c r="A2474" s="1" t="s">
        <v>6</v>
      </c>
      <c r="B2474" s="2"/>
      <c r="C2474">
        <f t="shared" si="0"/>
        <v>0</v>
      </c>
      <c r="D2474">
        <f t="shared" si="1"/>
        <v>0</v>
      </c>
      <c r="E2474">
        <f t="shared" si="2"/>
        <v>0</v>
      </c>
      <c r="F2474" s="3">
        <f t="shared" si="3"/>
        <v>0</v>
      </c>
      <c r="G2474" s="3">
        <f t="shared" si="4"/>
        <v>0</v>
      </c>
    </row>
    <row r="2475" ht="39.6" spans="1:7">
      <c r="A2475" s="1" t="s">
        <v>3</v>
      </c>
      <c r="B2475" s="2" t="s">
        <v>659</v>
      </c>
      <c r="C2475" t="e">
        <f t="shared" si="0"/>
        <v>#VALUE!</v>
      </c>
      <c r="D2475">
        <f t="shared" si="1"/>
        <v>1</v>
      </c>
      <c r="E2475" t="e">
        <f t="shared" si="2"/>
        <v>#VALUE!</v>
      </c>
      <c r="F2475" s="3" t="e">
        <f t="shared" si="3"/>
        <v>#VALUE!</v>
      </c>
      <c r="G2475" s="3" t="e">
        <f t="shared" si="4"/>
        <v>#VALUE!</v>
      </c>
    </row>
    <row r="2476" ht="13.8" spans="1:7">
      <c r="A2476" s="1" t="s">
        <v>6</v>
      </c>
      <c r="B2476" s="2"/>
      <c r="C2476">
        <f t="shared" si="0"/>
        <v>0</v>
      </c>
      <c r="D2476">
        <f t="shared" si="1"/>
        <v>0</v>
      </c>
      <c r="E2476">
        <f t="shared" si="2"/>
        <v>0</v>
      </c>
      <c r="F2476" s="3">
        <f t="shared" si="3"/>
        <v>0</v>
      </c>
      <c r="G2476" s="3">
        <f t="shared" si="4"/>
        <v>0</v>
      </c>
    </row>
    <row r="2477" ht="13.8" spans="1:7">
      <c r="A2477" s="1" t="s">
        <v>6</v>
      </c>
      <c r="B2477" s="2"/>
      <c r="C2477">
        <f t="shared" si="0"/>
        <v>0</v>
      </c>
      <c r="D2477">
        <f t="shared" si="1"/>
        <v>0</v>
      </c>
      <c r="E2477">
        <f t="shared" si="2"/>
        <v>0</v>
      </c>
      <c r="F2477" s="3">
        <f t="shared" si="3"/>
        <v>0</v>
      </c>
      <c r="G2477" s="3">
        <f t="shared" si="4"/>
        <v>0</v>
      </c>
    </row>
    <row r="2478" ht="66" spans="1:7">
      <c r="A2478" s="1" t="s">
        <v>3</v>
      </c>
      <c r="B2478" s="2" t="s">
        <v>657</v>
      </c>
      <c r="C2478" t="e">
        <f t="shared" si="0"/>
        <v>#VALUE!</v>
      </c>
      <c r="D2478" t="e">
        <f t="shared" si="1"/>
        <v>#VALUE!</v>
      </c>
      <c r="E2478" t="e">
        <f t="shared" si="2"/>
        <v>#VALUE!</v>
      </c>
      <c r="F2478" s="3" t="e">
        <f t="shared" si="3"/>
        <v>#VALUE!</v>
      </c>
      <c r="G2478" s="3" t="e">
        <f t="shared" si="4"/>
        <v>#VALUE!</v>
      </c>
    </row>
    <row r="2479" ht="13.8" spans="1:7">
      <c r="A2479" s="1" t="s">
        <v>6</v>
      </c>
      <c r="B2479" s="2"/>
      <c r="C2479">
        <f t="shared" si="0"/>
        <v>0</v>
      </c>
      <c r="D2479">
        <f t="shared" si="1"/>
        <v>0</v>
      </c>
      <c r="E2479">
        <f t="shared" si="2"/>
        <v>0</v>
      </c>
      <c r="F2479" s="3">
        <f t="shared" si="3"/>
        <v>0</v>
      </c>
      <c r="G2479" s="3">
        <f t="shared" si="4"/>
        <v>0</v>
      </c>
    </row>
    <row r="2480" ht="13.8" spans="1:7">
      <c r="A2480" s="1" t="s">
        <v>6</v>
      </c>
      <c r="B2480" s="2"/>
      <c r="C2480">
        <f t="shared" si="0"/>
        <v>0</v>
      </c>
      <c r="D2480">
        <f t="shared" si="1"/>
        <v>0</v>
      </c>
      <c r="E2480">
        <f t="shared" si="2"/>
        <v>0</v>
      </c>
      <c r="F2480" s="3">
        <f t="shared" si="3"/>
        <v>0</v>
      </c>
      <c r="G2480" s="3">
        <f t="shared" si="4"/>
        <v>0</v>
      </c>
    </row>
    <row r="2481" ht="66" spans="1:7">
      <c r="A2481" s="1" t="s">
        <v>3</v>
      </c>
      <c r="B2481" s="2" t="s">
        <v>657</v>
      </c>
      <c r="C2481" t="e">
        <f t="shared" si="0"/>
        <v>#VALUE!</v>
      </c>
      <c r="D2481" t="e">
        <f t="shared" si="1"/>
        <v>#VALUE!</v>
      </c>
      <c r="E2481" t="e">
        <f t="shared" si="2"/>
        <v>#VALUE!</v>
      </c>
      <c r="F2481" s="3" t="e">
        <f t="shared" si="3"/>
        <v>#VALUE!</v>
      </c>
      <c r="G2481" s="3" t="e">
        <f t="shared" si="4"/>
        <v>#VALUE!</v>
      </c>
    </row>
    <row r="2482" ht="13.8" spans="1:7">
      <c r="A2482" s="1" t="s">
        <v>6</v>
      </c>
      <c r="B2482" s="2"/>
      <c r="C2482">
        <f t="shared" si="0"/>
        <v>0</v>
      </c>
      <c r="D2482">
        <f t="shared" si="1"/>
        <v>0</v>
      </c>
      <c r="E2482">
        <f t="shared" si="2"/>
        <v>0</v>
      </c>
      <c r="F2482" s="3">
        <f t="shared" si="3"/>
        <v>0</v>
      </c>
      <c r="G2482" s="3">
        <f t="shared" si="4"/>
        <v>0</v>
      </c>
    </row>
    <row r="2483" ht="26.4" spans="1:7">
      <c r="A2483" s="1" t="s">
        <v>3</v>
      </c>
      <c r="B2483" s="2" t="s">
        <v>652</v>
      </c>
      <c r="C2483" t="e">
        <f t="shared" si="0"/>
        <v>#VALUE!</v>
      </c>
      <c r="D2483" t="e">
        <f t="shared" si="1"/>
        <v>#VALUE!</v>
      </c>
      <c r="E2483" t="e">
        <f t="shared" si="2"/>
        <v>#VALUE!</v>
      </c>
      <c r="F2483" s="3" t="e">
        <f t="shared" si="3"/>
        <v>#VALUE!</v>
      </c>
      <c r="G2483" s="3" t="e">
        <f t="shared" si="4"/>
        <v>#VALUE!</v>
      </c>
    </row>
    <row r="2484" ht="13.8" spans="1:7">
      <c r="A2484" s="1" t="s">
        <v>6</v>
      </c>
      <c r="B2484" s="2"/>
      <c r="C2484">
        <f t="shared" si="0"/>
        <v>0</v>
      </c>
      <c r="D2484">
        <f t="shared" si="1"/>
        <v>0</v>
      </c>
      <c r="E2484">
        <f t="shared" si="2"/>
        <v>0</v>
      </c>
      <c r="F2484" s="3">
        <f t="shared" si="3"/>
        <v>0</v>
      </c>
      <c r="G2484" s="3">
        <f t="shared" si="4"/>
        <v>0</v>
      </c>
    </row>
    <row r="2485" ht="26.4" spans="1:7">
      <c r="A2485" s="1" t="s">
        <v>3</v>
      </c>
      <c r="B2485" s="2" t="s">
        <v>660</v>
      </c>
      <c r="C2485" t="e">
        <f t="shared" si="0"/>
        <v>#VALUE!</v>
      </c>
      <c r="D2485" t="e">
        <f t="shared" si="1"/>
        <v>#VALUE!</v>
      </c>
      <c r="E2485" t="e">
        <f t="shared" si="2"/>
        <v>#VALUE!</v>
      </c>
      <c r="F2485" s="3" t="e">
        <f t="shared" si="3"/>
        <v>#VALUE!</v>
      </c>
      <c r="G2485" s="3" t="e">
        <f t="shared" si="4"/>
        <v>#VALUE!</v>
      </c>
    </row>
    <row r="2486" ht="13.8" spans="1:7">
      <c r="A2486" s="1" t="s">
        <v>6</v>
      </c>
      <c r="B2486" s="2"/>
      <c r="C2486">
        <f t="shared" si="0"/>
        <v>0</v>
      </c>
      <c r="D2486">
        <f t="shared" si="1"/>
        <v>0</v>
      </c>
      <c r="E2486">
        <f t="shared" si="2"/>
        <v>0</v>
      </c>
      <c r="F2486" s="3">
        <f t="shared" si="3"/>
        <v>0</v>
      </c>
      <c r="G2486" s="3">
        <f t="shared" si="4"/>
        <v>0</v>
      </c>
    </row>
    <row r="2487" ht="26.4" spans="1:7">
      <c r="A2487" s="1" t="s">
        <v>3</v>
      </c>
      <c r="B2487" s="2" t="s">
        <v>660</v>
      </c>
      <c r="C2487" t="e">
        <f t="shared" si="0"/>
        <v>#VALUE!</v>
      </c>
      <c r="D2487" t="e">
        <f t="shared" si="1"/>
        <v>#VALUE!</v>
      </c>
      <c r="E2487" t="e">
        <f t="shared" si="2"/>
        <v>#VALUE!</v>
      </c>
      <c r="F2487" s="3" t="e">
        <f t="shared" si="3"/>
        <v>#VALUE!</v>
      </c>
      <c r="G2487" s="3" t="e">
        <f t="shared" si="4"/>
        <v>#VALUE!</v>
      </c>
    </row>
    <row r="2488" ht="13.8" spans="1:7">
      <c r="A2488" s="1" t="s">
        <v>6</v>
      </c>
      <c r="B2488" s="2"/>
      <c r="C2488">
        <f t="shared" si="0"/>
        <v>0</v>
      </c>
      <c r="D2488">
        <f t="shared" si="1"/>
        <v>0</v>
      </c>
      <c r="E2488">
        <f t="shared" si="2"/>
        <v>0</v>
      </c>
      <c r="F2488" s="3">
        <f t="shared" si="3"/>
        <v>0</v>
      </c>
      <c r="G2488" s="3">
        <f t="shared" si="4"/>
        <v>0</v>
      </c>
    </row>
    <row r="2489" ht="13.8" spans="1:7">
      <c r="A2489" s="1" t="s">
        <v>6</v>
      </c>
      <c r="B2489" s="2"/>
      <c r="C2489">
        <f t="shared" si="0"/>
        <v>0</v>
      </c>
      <c r="D2489">
        <f t="shared" si="1"/>
        <v>0</v>
      </c>
      <c r="E2489">
        <f t="shared" si="2"/>
        <v>0</v>
      </c>
      <c r="F2489" s="3">
        <f t="shared" si="3"/>
        <v>0</v>
      </c>
      <c r="G2489" s="3">
        <f t="shared" si="4"/>
        <v>0</v>
      </c>
    </row>
    <row r="2490" ht="39.6" spans="1:7">
      <c r="A2490" s="1" t="s">
        <v>3</v>
      </c>
      <c r="B2490" s="2" t="s">
        <v>55</v>
      </c>
      <c r="C2490" t="e">
        <f t="shared" si="0"/>
        <v>#VALUE!</v>
      </c>
      <c r="D2490" t="e">
        <f t="shared" si="1"/>
        <v>#VALUE!</v>
      </c>
      <c r="E2490" t="e">
        <f t="shared" si="2"/>
        <v>#VALUE!</v>
      </c>
      <c r="F2490" s="3">
        <f t="shared" si="3"/>
        <v>11</v>
      </c>
      <c r="G2490" s="3" t="e">
        <f t="shared" si="4"/>
        <v>#VALUE!</v>
      </c>
    </row>
    <row r="2491" ht="13.8" spans="1:7">
      <c r="A2491" s="1" t="s">
        <v>6</v>
      </c>
      <c r="B2491" s="2"/>
      <c r="C2491">
        <f t="shared" si="0"/>
        <v>0</v>
      </c>
      <c r="D2491">
        <f t="shared" si="1"/>
        <v>0</v>
      </c>
      <c r="E2491">
        <f t="shared" si="2"/>
        <v>0</v>
      </c>
      <c r="F2491" s="3">
        <f t="shared" si="3"/>
        <v>0</v>
      </c>
      <c r="G2491" s="3">
        <f t="shared" si="4"/>
        <v>0</v>
      </c>
    </row>
    <row r="2492" ht="26.4" spans="1:7">
      <c r="A2492" s="1" t="s">
        <v>3</v>
      </c>
      <c r="B2492" s="2" t="s">
        <v>155</v>
      </c>
      <c r="C2492" t="e">
        <f t="shared" si="0"/>
        <v>#VALUE!</v>
      </c>
      <c r="D2492" t="e">
        <f t="shared" si="1"/>
        <v>#VALUE!</v>
      </c>
      <c r="E2492" t="e">
        <f t="shared" si="2"/>
        <v>#VALUE!</v>
      </c>
      <c r="F2492" s="3" t="e">
        <f t="shared" si="3"/>
        <v>#VALUE!</v>
      </c>
      <c r="G2492" s="3">
        <f t="shared" si="4"/>
        <v>7</v>
      </c>
    </row>
    <row r="2493" ht="13.8" spans="1:7">
      <c r="A2493" s="1" t="s">
        <v>6</v>
      </c>
      <c r="B2493" s="2"/>
      <c r="C2493">
        <f t="shared" si="0"/>
        <v>0</v>
      </c>
      <c r="D2493">
        <f t="shared" si="1"/>
        <v>0</v>
      </c>
      <c r="E2493">
        <f t="shared" si="2"/>
        <v>0</v>
      </c>
      <c r="F2493" s="3">
        <f t="shared" si="3"/>
        <v>0</v>
      </c>
      <c r="G2493" s="3">
        <f t="shared" si="4"/>
        <v>0</v>
      </c>
    </row>
    <row r="2494" ht="13.8" spans="1:7">
      <c r="A2494" s="1" t="s">
        <v>6</v>
      </c>
      <c r="B2494" s="2"/>
      <c r="C2494">
        <f t="shared" si="0"/>
        <v>0</v>
      </c>
      <c r="D2494">
        <f t="shared" si="1"/>
        <v>0</v>
      </c>
      <c r="E2494">
        <f t="shared" si="2"/>
        <v>0</v>
      </c>
      <c r="F2494" s="3">
        <f t="shared" si="3"/>
        <v>0</v>
      </c>
      <c r="G2494" s="3">
        <f t="shared" si="4"/>
        <v>0</v>
      </c>
    </row>
    <row r="2495" ht="26.4" spans="1:7">
      <c r="A2495" s="1" t="s">
        <v>3</v>
      </c>
      <c r="B2495" s="2" t="s">
        <v>70</v>
      </c>
      <c r="C2495" t="e">
        <f t="shared" si="0"/>
        <v>#VALUE!</v>
      </c>
      <c r="D2495" t="e">
        <f t="shared" si="1"/>
        <v>#VALUE!</v>
      </c>
      <c r="E2495" t="e">
        <f t="shared" si="2"/>
        <v>#VALUE!</v>
      </c>
      <c r="F2495" s="3" t="e">
        <f t="shared" si="3"/>
        <v>#VALUE!</v>
      </c>
      <c r="G2495" s="3" t="e">
        <f t="shared" si="4"/>
        <v>#VALUE!</v>
      </c>
    </row>
    <row r="2496" ht="13.8" spans="1:7">
      <c r="A2496" s="1" t="s">
        <v>6</v>
      </c>
      <c r="B2496" s="2"/>
      <c r="C2496">
        <f t="shared" si="0"/>
        <v>0</v>
      </c>
      <c r="D2496">
        <f t="shared" si="1"/>
        <v>0</v>
      </c>
      <c r="E2496">
        <f t="shared" si="2"/>
        <v>0</v>
      </c>
      <c r="F2496" s="3">
        <f t="shared" si="3"/>
        <v>0</v>
      </c>
      <c r="G2496" s="3">
        <f t="shared" si="4"/>
        <v>0</v>
      </c>
    </row>
    <row r="2497" ht="13.8" spans="1:7">
      <c r="A2497" s="1" t="s">
        <v>6</v>
      </c>
      <c r="B2497" s="2"/>
      <c r="C2497">
        <f t="shared" si="0"/>
        <v>0</v>
      </c>
      <c r="D2497">
        <f t="shared" si="1"/>
        <v>0</v>
      </c>
      <c r="E2497">
        <f t="shared" si="2"/>
        <v>0</v>
      </c>
      <c r="F2497" s="3">
        <f t="shared" si="3"/>
        <v>0</v>
      </c>
      <c r="G2497" s="3">
        <f t="shared" si="4"/>
        <v>0</v>
      </c>
    </row>
    <row r="2498" ht="26.4" spans="1:7">
      <c r="A2498" s="1" t="s">
        <v>3</v>
      </c>
      <c r="B2498" s="2" t="s">
        <v>70</v>
      </c>
      <c r="C2498" t="e">
        <f t="shared" si="0"/>
        <v>#VALUE!</v>
      </c>
      <c r="D2498" t="e">
        <f t="shared" si="1"/>
        <v>#VALUE!</v>
      </c>
      <c r="E2498" t="e">
        <f t="shared" si="2"/>
        <v>#VALUE!</v>
      </c>
      <c r="F2498" s="3" t="e">
        <f t="shared" si="3"/>
        <v>#VALUE!</v>
      </c>
      <c r="G2498" s="3" t="e">
        <f t="shared" si="4"/>
        <v>#VALUE!</v>
      </c>
    </row>
    <row r="2499" ht="13.8" spans="1:7">
      <c r="A2499" s="1" t="s">
        <v>6</v>
      </c>
      <c r="B2499" s="2"/>
      <c r="C2499">
        <f t="shared" si="0"/>
        <v>0</v>
      </c>
      <c r="D2499">
        <f t="shared" si="1"/>
        <v>0</v>
      </c>
      <c r="E2499">
        <f t="shared" si="2"/>
        <v>0</v>
      </c>
      <c r="F2499" s="3">
        <f t="shared" si="3"/>
        <v>0</v>
      </c>
      <c r="G2499" s="3">
        <f t="shared" si="4"/>
        <v>0</v>
      </c>
    </row>
    <row r="2500" ht="39.6" spans="1:7">
      <c r="A2500" s="1" t="s">
        <v>3</v>
      </c>
      <c r="B2500" s="2" t="s">
        <v>55</v>
      </c>
      <c r="C2500" t="e">
        <f t="shared" si="0"/>
        <v>#VALUE!</v>
      </c>
      <c r="D2500" t="e">
        <f t="shared" si="1"/>
        <v>#VALUE!</v>
      </c>
      <c r="E2500" t="e">
        <f t="shared" si="2"/>
        <v>#VALUE!</v>
      </c>
      <c r="F2500" s="3">
        <f t="shared" si="3"/>
        <v>11</v>
      </c>
      <c r="G2500" s="3" t="e">
        <f t="shared" si="4"/>
        <v>#VALUE!</v>
      </c>
    </row>
    <row r="2501" ht="13.8" spans="1:7">
      <c r="A2501" s="1" t="s">
        <v>6</v>
      </c>
      <c r="B2501" s="2"/>
      <c r="C2501">
        <f t="shared" si="0"/>
        <v>0</v>
      </c>
      <c r="D2501">
        <f t="shared" si="1"/>
        <v>0</v>
      </c>
      <c r="E2501">
        <f t="shared" si="2"/>
        <v>0</v>
      </c>
      <c r="F2501" s="3">
        <f t="shared" si="3"/>
        <v>0</v>
      </c>
      <c r="G2501" s="3">
        <f t="shared" si="4"/>
        <v>0</v>
      </c>
    </row>
    <row r="2502" ht="13.8" spans="1:7">
      <c r="A2502" s="1" t="s">
        <v>6</v>
      </c>
      <c r="B2502" s="2"/>
      <c r="C2502">
        <f t="shared" si="0"/>
        <v>0</v>
      </c>
      <c r="D2502">
        <f t="shared" si="1"/>
        <v>0</v>
      </c>
      <c r="E2502">
        <f t="shared" si="2"/>
        <v>0</v>
      </c>
      <c r="F2502" s="3">
        <f t="shared" si="3"/>
        <v>0</v>
      </c>
      <c r="G2502" s="3">
        <f t="shared" si="4"/>
        <v>0</v>
      </c>
    </row>
    <row r="2503" ht="13.8" spans="1:7">
      <c r="A2503" s="1" t="s">
        <v>6</v>
      </c>
      <c r="B2503" s="2"/>
      <c r="C2503">
        <f t="shared" si="0"/>
        <v>0</v>
      </c>
      <c r="D2503">
        <f t="shared" si="1"/>
        <v>0</v>
      </c>
      <c r="E2503">
        <f t="shared" si="2"/>
        <v>0</v>
      </c>
      <c r="F2503" s="3">
        <f t="shared" si="3"/>
        <v>0</v>
      </c>
      <c r="G2503" s="3">
        <f t="shared" si="4"/>
        <v>0</v>
      </c>
    </row>
    <row r="2504" ht="39.6" spans="1:7">
      <c r="A2504" s="1" t="s">
        <v>3</v>
      </c>
      <c r="B2504" s="2" t="s">
        <v>55</v>
      </c>
      <c r="C2504" t="e">
        <f t="shared" si="0"/>
        <v>#VALUE!</v>
      </c>
      <c r="D2504" t="e">
        <f t="shared" si="1"/>
        <v>#VALUE!</v>
      </c>
      <c r="E2504" t="e">
        <f t="shared" si="2"/>
        <v>#VALUE!</v>
      </c>
      <c r="F2504" s="3">
        <f t="shared" si="3"/>
        <v>11</v>
      </c>
      <c r="G2504" s="3" t="e">
        <f t="shared" si="4"/>
        <v>#VALUE!</v>
      </c>
    </row>
    <row r="2505" ht="13.8" spans="1:7">
      <c r="A2505" s="1" t="s">
        <v>6</v>
      </c>
      <c r="B2505" s="2"/>
      <c r="C2505">
        <f t="shared" si="0"/>
        <v>0</v>
      </c>
      <c r="D2505">
        <f t="shared" si="1"/>
        <v>0</v>
      </c>
      <c r="E2505">
        <f t="shared" si="2"/>
        <v>0</v>
      </c>
      <c r="F2505" s="3">
        <f t="shared" si="3"/>
        <v>0</v>
      </c>
      <c r="G2505" s="3">
        <f t="shared" si="4"/>
        <v>0</v>
      </c>
    </row>
    <row r="2506" ht="26.4" spans="1:7">
      <c r="A2506" s="1" t="s">
        <v>3</v>
      </c>
      <c r="B2506" s="2" t="s">
        <v>652</v>
      </c>
      <c r="C2506" t="e">
        <f t="shared" si="0"/>
        <v>#VALUE!</v>
      </c>
      <c r="D2506" t="e">
        <f t="shared" si="1"/>
        <v>#VALUE!</v>
      </c>
      <c r="E2506" t="e">
        <f t="shared" si="2"/>
        <v>#VALUE!</v>
      </c>
      <c r="F2506" s="3" t="e">
        <f t="shared" si="3"/>
        <v>#VALUE!</v>
      </c>
      <c r="G2506" s="3" t="e">
        <f t="shared" si="4"/>
        <v>#VALUE!</v>
      </c>
    </row>
    <row r="2507" ht="13.8" spans="1:7">
      <c r="A2507" s="1" t="s">
        <v>6</v>
      </c>
      <c r="B2507" s="2"/>
      <c r="C2507">
        <f t="shared" si="0"/>
        <v>0</v>
      </c>
      <c r="D2507">
        <f t="shared" si="1"/>
        <v>0</v>
      </c>
      <c r="E2507">
        <f t="shared" si="2"/>
        <v>0</v>
      </c>
      <c r="F2507" s="3">
        <f t="shared" si="3"/>
        <v>0</v>
      </c>
      <c r="G2507" s="3">
        <f t="shared" si="4"/>
        <v>0</v>
      </c>
    </row>
    <row r="2508" ht="26.4" spans="1:7">
      <c r="A2508" s="1" t="s">
        <v>3</v>
      </c>
      <c r="B2508" s="2" t="s">
        <v>661</v>
      </c>
      <c r="C2508" t="e">
        <f t="shared" si="0"/>
        <v>#VALUE!</v>
      </c>
      <c r="D2508" t="e">
        <f t="shared" si="1"/>
        <v>#VALUE!</v>
      </c>
      <c r="E2508" t="e">
        <f t="shared" si="2"/>
        <v>#VALUE!</v>
      </c>
      <c r="F2508" s="3" t="e">
        <f t="shared" si="3"/>
        <v>#VALUE!</v>
      </c>
      <c r="G2508" s="3" t="e">
        <f t="shared" si="4"/>
        <v>#VALUE!</v>
      </c>
    </row>
    <row r="2509" ht="13.8" spans="1:7">
      <c r="A2509" s="1" t="s">
        <v>6</v>
      </c>
      <c r="B2509" s="2"/>
      <c r="C2509">
        <f t="shared" si="0"/>
        <v>0</v>
      </c>
      <c r="D2509">
        <f t="shared" si="1"/>
        <v>0</v>
      </c>
      <c r="E2509">
        <f t="shared" si="2"/>
        <v>0</v>
      </c>
      <c r="F2509" s="3">
        <f t="shared" si="3"/>
        <v>0</v>
      </c>
      <c r="G2509" s="3">
        <f t="shared" si="4"/>
        <v>0</v>
      </c>
    </row>
    <row r="2510" ht="26.4" spans="1:7">
      <c r="A2510" s="1" t="s">
        <v>3</v>
      </c>
      <c r="B2510" s="2" t="s">
        <v>645</v>
      </c>
      <c r="C2510" t="e">
        <f t="shared" si="0"/>
        <v>#VALUE!</v>
      </c>
      <c r="D2510" t="e">
        <f t="shared" si="1"/>
        <v>#VALUE!</v>
      </c>
      <c r="E2510" t="e">
        <f t="shared" si="2"/>
        <v>#VALUE!</v>
      </c>
      <c r="F2510" s="3" t="e">
        <f t="shared" si="3"/>
        <v>#VALUE!</v>
      </c>
      <c r="G2510" s="3" t="e">
        <f t="shared" si="4"/>
        <v>#VALUE!</v>
      </c>
    </row>
    <row r="2511" ht="13.8" spans="1:7">
      <c r="A2511" s="1" t="s">
        <v>6</v>
      </c>
      <c r="B2511" s="2"/>
      <c r="C2511">
        <f t="shared" si="0"/>
        <v>0</v>
      </c>
      <c r="D2511">
        <f t="shared" si="1"/>
        <v>0</v>
      </c>
      <c r="E2511">
        <f t="shared" si="2"/>
        <v>0</v>
      </c>
      <c r="F2511" s="3">
        <f t="shared" si="3"/>
        <v>0</v>
      </c>
      <c r="G2511" s="3">
        <f t="shared" si="4"/>
        <v>0</v>
      </c>
    </row>
    <row r="2512" ht="13.8" spans="1:7">
      <c r="A2512" s="1" t="s">
        <v>3</v>
      </c>
      <c r="B2512" s="2" t="s">
        <v>567</v>
      </c>
      <c r="C2512" t="e">
        <f t="shared" si="0"/>
        <v>#VALUE!</v>
      </c>
      <c r="D2512" t="e">
        <f t="shared" si="1"/>
        <v>#VALUE!</v>
      </c>
      <c r="E2512" t="e">
        <f t="shared" si="2"/>
        <v>#VALUE!</v>
      </c>
      <c r="F2512" s="3" t="e">
        <f t="shared" si="3"/>
        <v>#VALUE!</v>
      </c>
      <c r="G2512" s="3" t="e">
        <f t="shared" si="4"/>
        <v>#VALUE!</v>
      </c>
    </row>
    <row r="2513" ht="13.8" spans="1:7">
      <c r="A2513" s="1" t="s">
        <v>6</v>
      </c>
      <c r="B2513" s="2"/>
      <c r="C2513">
        <f t="shared" si="0"/>
        <v>0</v>
      </c>
      <c r="D2513">
        <f t="shared" si="1"/>
        <v>0</v>
      </c>
      <c r="E2513">
        <f t="shared" si="2"/>
        <v>0</v>
      </c>
      <c r="F2513" s="3">
        <f t="shared" si="3"/>
        <v>0</v>
      </c>
      <c r="G2513" s="3">
        <f t="shared" si="4"/>
        <v>0</v>
      </c>
    </row>
    <row r="2514" ht="39.6" spans="1:7">
      <c r="A2514" s="1" t="s">
        <v>3</v>
      </c>
      <c r="B2514" s="2" t="s">
        <v>584</v>
      </c>
      <c r="C2514" t="e">
        <f t="shared" si="0"/>
        <v>#VALUE!</v>
      </c>
      <c r="D2514" t="e">
        <f t="shared" si="1"/>
        <v>#VALUE!</v>
      </c>
      <c r="E2514" t="e">
        <f t="shared" si="2"/>
        <v>#VALUE!</v>
      </c>
      <c r="F2514" s="3" t="e">
        <f t="shared" si="3"/>
        <v>#VALUE!</v>
      </c>
      <c r="G2514" s="3" t="e">
        <f t="shared" si="4"/>
        <v>#VALUE!</v>
      </c>
    </row>
    <row r="2515" ht="13.8" spans="1:7">
      <c r="A2515" s="1" t="s">
        <v>6</v>
      </c>
      <c r="B2515" s="2"/>
      <c r="C2515">
        <f t="shared" si="0"/>
        <v>0</v>
      </c>
      <c r="D2515">
        <f t="shared" si="1"/>
        <v>0</v>
      </c>
      <c r="E2515">
        <f t="shared" si="2"/>
        <v>0</v>
      </c>
      <c r="F2515" s="3">
        <f t="shared" si="3"/>
        <v>0</v>
      </c>
      <c r="G2515" s="3">
        <f t="shared" si="4"/>
        <v>0</v>
      </c>
    </row>
    <row r="2516" ht="26.4" spans="1:7">
      <c r="A2516" s="1" t="s">
        <v>3</v>
      </c>
      <c r="B2516" s="2" t="s">
        <v>180</v>
      </c>
      <c r="C2516" t="e">
        <f t="shared" si="0"/>
        <v>#VALUE!</v>
      </c>
      <c r="D2516" t="e">
        <f t="shared" si="1"/>
        <v>#VALUE!</v>
      </c>
      <c r="E2516" t="e">
        <f t="shared" si="2"/>
        <v>#VALUE!</v>
      </c>
      <c r="F2516" s="3" t="e">
        <f t="shared" si="3"/>
        <v>#VALUE!</v>
      </c>
      <c r="G2516" s="3" t="e">
        <f t="shared" si="4"/>
        <v>#VALUE!</v>
      </c>
    </row>
    <row r="2517" ht="13.8" spans="1:7">
      <c r="A2517" s="1" t="s">
        <v>6</v>
      </c>
      <c r="B2517" s="2"/>
      <c r="C2517">
        <f t="shared" si="0"/>
        <v>0</v>
      </c>
      <c r="D2517">
        <f t="shared" si="1"/>
        <v>0</v>
      </c>
      <c r="E2517">
        <f t="shared" si="2"/>
        <v>0</v>
      </c>
      <c r="F2517" s="3">
        <f t="shared" si="3"/>
        <v>0</v>
      </c>
      <c r="G2517" s="3">
        <f t="shared" si="4"/>
        <v>0</v>
      </c>
    </row>
    <row r="2518" ht="13.8" spans="1:7">
      <c r="A2518" s="1" t="s">
        <v>3</v>
      </c>
      <c r="B2518" s="2" t="s">
        <v>585</v>
      </c>
      <c r="C2518" t="e">
        <f t="shared" si="0"/>
        <v>#VALUE!</v>
      </c>
      <c r="D2518" t="e">
        <f t="shared" si="1"/>
        <v>#VALUE!</v>
      </c>
      <c r="E2518" t="e">
        <f t="shared" si="2"/>
        <v>#VALUE!</v>
      </c>
      <c r="F2518" s="3" t="e">
        <f t="shared" si="3"/>
        <v>#VALUE!</v>
      </c>
      <c r="G2518" s="3" t="e">
        <f t="shared" si="4"/>
        <v>#VALUE!</v>
      </c>
    </row>
    <row r="2519" ht="13.8" spans="1:7">
      <c r="A2519" s="1" t="s">
        <v>6</v>
      </c>
      <c r="B2519" s="2"/>
      <c r="C2519">
        <f t="shared" si="0"/>
        <v>0</v>
      </c>
      <c r="D2519">
        <f t="shared" si="1"/>
        <v>0</v>
      </c>
      <c r="E2519">
        <f t="shared" si="2"/>
        <v>0</v>
      </c>
      <c r="F2519" s="3">
        <f t="shared" si="3"/>
        <v>0</v>
      </c>
      <c r="G2519" s="3">
        <f t="shared" si="4"/>
        <v>0</v>
      </c>
    </row>
    <row r="2520" ht="39.6" spans="1:7">
      <c r="A2520" s="1" t="s">
        <v>3</v>
      </c>
      <c r="B2520" s="2" t="s">
        <v>55</v>
      </c>
      <c r="C2520" t="e">
        <f t="shared" si="0"/>
        <v>#VALUE!</v>
      </c>
      <c r="D2520" t="e">
        <f t="shared" si="1"/>
        <v>#VALUE!</v>
      </c>
      <c r="E2520" t="e">
        <f t="shared" si="2"/>
        <v>#VALUE!</v>
      </c>
      <c r="F2520" s="3">
        <f t="shared" si="3"/>
        <v>11</v>
      </c>
      <c r="G2520" s="3" t="e">
        <f t="shared" si="4"/>
        <v>#VALUE!</v>
      </c>
    </row>
    <row r="2521" ht="13.8" spans="1:7">
      <c r="A2521" s="1" t="s">
        <v>6</v>
      </c>
      <c r="B2521" s="2"/>
      <c r="C2521">
        <f t="shared" si="0"/>
        <v>0</v>
      </c>
      <c r="D2521">
        <f t="shared" si="1"/>
        <v>0</v>
      </c>
      <c r="E2521">
        <f t="shared" si="2"/>
        <v>0</v>
      </c>
      <c r="F2521" s="3">
        <f t="shared" si="3"/>
        <v>0</v>
      </c>
      <c r="G2521" s="3">
        <f t="shared" si="4"/>
        <v>0</v>
      </c>
    </row>
    <row r="2522" ht="13.8" spans="1:7">
      <c r="A2522" s="1" t="s">
        <v>6</v>
      </c>
      <c r="B2522" s="2"/>
      <c r="C2522">
        <f t="shared" si="0"/>
        <v>0</v>
      </c>
      <c r="D2522">
        <f t="shared" si="1"/>
        <v>0</v>
      </c>
      <c r="E2522">
        <f t="shared" si="2"/>
        <v>0</v>
      </c>
      <c r="F2522" s="3">
        <f t="shared" si="3"/>
        <v>0</v>
      </c>
      <c r="G2522" s="3">
        <f t="shared" si="4"/>
        <v>0</v>
      </c>
    </row>
    <row r="2523" ht="13.8" spans="1:7">
      <c r="A2523" s="1" t="s">
        <v>6</v>
      </c>
      <c r="B2523" s="2"/>
      <c r="C2523">
        <f t="shared" si="0"/>
        <v>0</v>
      </c>
      <c r="D2523">
        <f t="shared" si="1"/>
        <v>0</v>
      </c>
      <c r="E2523">
        <f t="shared" si="2"/>
        <v>0</v>
      </c>
      <c r="F2523" s="3">
        <f t="shared" si="3"/>
        <v>0</v>
      </c>
      <c r="G2523" s="3">
        <f t="shared" si="4"/>
        <v>0</v>
      </c>
    </row>
    <row r="2524" ht="39.6" spans="1:7">
      <c r="A2524" s="1" t="s">
        <v>3</v>
      </c>
      <c r="B2524" s="2" t="s">
        <v>662</v>
      </c>
      <c r="C2524" t="e">
        <f t="shared" si="0"/>
        <v>#VALUE!</v>
      </c>
      <c r="D2524" t="e">
        <f t="shared" si="1"/>
        <v>#VALUE!</v>
      </c>
      <c r="E2524" t="e">
        <f t="shared" si="2"/>
        <v>#VALUE!</v>
      </c>
      <c r="F2524" s="3" t="e">
        <f t="shared" si="3"/>
        <v>#VALUE!</v>
      </c>
      <c r="G2524" s="3" t="e">
        <f t="shared" si="4"/>
        <v>#VALUE!</v>
      </c>
    </row>
    <row r="2525" ht="13.8" spans="1:7">
      <c r="A2525" s="1" t="s">
        <v>6</v>
      </c>
      <c r="B2525" s="2"/>
      <c r="C2525">
        <f t="shared" si="0"/>
        <v>0</v>
      </c>
      <c r="D2525">
        <f t="shared" si="1"/>
        <v>0</v>
      </c>
      <c r="E2525">
        <f t="shared" si="2"/>
        <v>0</v>
      </c>
      <c r="F2525" s="3">
        <f t="shared" si="3"/>
        <v>0</v>
      </c>
      <c r="G2525" s="3">
        <f t="shared" si="4"/>
        <v>0</v>
      </c>
    </row>
    <row r="2526" ht="39.6" spans="1:7">
      <c r="A2526" s="1" t="s">
        <v>3</v>
      </c>
      <c r="B2526" s="2" t="s">
        <v>55</v>
      </c>
      <c r="C2526" t="e">
        <f t="shared" si="0"/>
        <v>#VALUE!</v>
      </c>
      <c r="D2526" t="e">
        <f t="shared" si="1"/>
        <v>#VALUE!</v>
      </c>
      <c r="E2526" t="e">
        <f t="shared" si="2"/>
        <v>#VALUE!</v>
      </c>
      <c r="F2526" s="3">
        <f t="shared" si="3"/>
        <v>11</v>
      </c>
      <c r="G2526" s="3" t="e">
        <f t="shared" si="4"/>
        <v>#VALUE!</v>
      </c>
    </row>
    <row r="2527" ht="13.8" spans="1:7">
      <c r="A2527" s="1" t="s">
        <v>6</v>
      </c>
      <c r="B2527" s="2"/>
      <c r="C2527">
        <f t="shared" si="0"/>
        <v>0</v>
      </c>
      <c r="D2527">
        <f t="shared" si="1"/>
        <v>0</v>
      </c>
      <c r="E2527">
        <f t="shared" si="2"/>
        <v>0</v>
      </c>
      <c r="F2527" s="3">
        <f t="shared" si="3"/>
        <v>0</v>
      </c>
      <c r="G2527" s="3">
        <f t="shared" si="4"/>
        <v>0</v>
      </c>
    </row>
    <row r="2528" ht="39.6" spans="1:7">
      <c r="A2528" s="1" t="s">
        <v>3</v>
      </c>
      <c r="B2528" s="2" t="s">
        <v>55</v>
      </c>
      <c r="C2528" t="e">
        <f t="shared" si="0"/>
        <v>#VALUE!</v>
      </c>
      <c r="D2528" t="e">
        <f t="shared" si="1"/>
        <v>#VALUE!</v>
      </c>
      <c r="E2528" t="e">
        <f t="shared" si="2"/>
        <v>#VALUE!</v>
      </c>
      <c r="F2528" s="3">
        <f t="shared" si="3"/>
        <v>11</v>
      </c>
      <c r="G2528" s="3" t="e">
        <f t="shared" si="4"/>
        <v>#VALUE!</v>
      </c>
    </row>
    <row r="2529" ht="13.8" spans="1:7">
      <c r="A2529" s="1" t="s">
        <v>6</v>
      </c>
      <c r="B2529" s="2"/>
      <c r="C2529">
        <f t="shared" si="0"/>
        <v>0</v>
      </c>
      <c r="D2529">
        <f t="shared" si="1"/>
        <v>0</v>
      </c>
      <c r="E2529">
        <f t="shared" si="2"/>
        <v>0</v>
      </c>
      <c r="F2529" s="3">
        <f t="shared" si="3"/>
        <v>0</v>
      </c>
      <c r="G2529" s="3">
        <f t="shared" si="4"/>
        <v>0</v>
      </c>
    </row>
    <row r="2530" ht="39.6" spans="1:7">
      <c r="A2530" s="1" t="s">
        <v>3</v>
      </c>
      <c r="B2530" s="2" t="s">
        <v>55</v>
      </c>
      <c r="C2530" t="e">
        <f t="shared" si="0"/>
        <v>#VALUE!</v>
      </c>
      <c r="D2530" t="e">
        <f t="shared" si="1"/>
        <v>#VALUE!</v>
      </c>
      <c r="E2530" t="e">
        <f t="shared" si="2"/>
        <v>#VALUE!</v>
      </c>
      <c r="F2530" s="3">
        <f t="shared" si="3"/>
        <v>11</v>
      </c>
      <c r="G2530" s="3" t="e">
        <f t="shared" si="4"/>
        <v>#VALUE!</v>
      </c>
    </row>
    <row r="2531" ht="13.8" spans="1:7">
      <c r="A2531" s="1" t="s">
        <v>6</v>
      </c>
      <c r="B2531" s="2"/>
      <c r="C2531">
        <f t="shared" si="0"/>
        <v>0</v>
      </c>
      <c r="D2531">
        <f t="shared" si="1"/>
        <v>0</v>
      </c>
      <c r="E2531">
        <f t="shared" si="2"/>
        <v>0</v>
      </c>
      <c r="F2531" s="3">
        <f t="shared" si="3"/>
        <v>0</v>
      </c>
      <c r="G2531" s="3">
        <f t="shared" si="4"/>
        <v>0</v>
      </c>
    </row>
    <row r="2532" ht="13.8" spans="1:7">
      <c r="A2532" s="1" t="s">
        <v>6</v>
      </c>
      <c r="B2532" s="2"/>
      <c r="C2532">
        <f t="shared" si="0"/>
        <v>0</v>
      </c>
      <c r="D2532">
        <f t="shared" si="1"/>
        <v>0</v>
      </c>
      <c r="E2532">
        <f t="shared" si="2"/>
        <v>0</v>
      </c>
      <c r="F2532" s="3">
        <f t="shared" si="3"/>
        <v>0</v>
      </c>
      <c r="G2532" s="3">
        <f t="shared" si="4"/>
        <v>0</v>
      </c>
    </row>
    <row r="2533" ht="26.4" spans="1:7">
      <c r="A2533" s="1" t="s">
        <v>3</v>
      </c>
      <c r="B2533" s="2" t="s">
        <v>195</v>
      </c>
      <c r="C2533" t="e">
        <f t="shared" si="0"/>
        <v>#VALUE!</v>
      </c>
      <c r="D2533" t="e">
        <f t="shared" si="1"/>
        <v>#VALUE!</v>
      </c>
      <c r="E2533" t="e">
        <f t="shared" si="2"/>
        <v>#VALUE!</v>
      </c>
      <c r="F2533" s="3">
        <f t="shared" si="3"/>
        <v>1</v>
      </c>
      <c r="G2533" s="3" t="e">
        <f t="shared" si="4"/>
        <v>#VALUE!</v>
      </c>
    </row>
    <row r="2534" ht="13.8" spans="1:7">
      <c r="A2534" s="1" t="s">
        <v>6</v>
      </c>
      <c r="B2534" s="2"/>
      <c r="C2534">
        <f t="shared" si="0"/>
        <v>0</v>
      </c>
      <c r="D2534">
        <f t="shared" si="1"/>
        <v>0</v>
      </c>
      <c r="E2534">
        <f t="shared" si="2"/>
        <v>0</v>
      </c>
      <c r="F2534" s="3">
        <f t="shared" si="3"/>
        <v>0</v>
      </c>
      <c r="G2534" s="3">
        <f t="shared" si="4"/>
        <v>0</v>
      </c>
    </row>
    <row r="2535" ht="13.8" spans="1:7">
      <c r="A2535" s="1" t="s">
        <v>6</v>
      </c>
      <c r="B2535" s="2"/>
      <c r="C2535">
        <f t="shared" si="0"/>
        <v>0</v>
      </c>
      <c r="D2535">
        <f t="shared" si="1"/>
        <v>0</v>
      </c>
      <c r="E2535">
        <f t="shared" si="2"/>
        <v>0</v>
      </c>
      <c r="F2535" s="3">
        <f t="shared" si="3"/>
        <v>0</v>
      </c>
      <c r="G2535" s="3">
        <f t="shared" si="4"/>
        <v>0</v>
      </c>
    </row>
    <row r="2536" ht="39.6" spans="1:7">
      <c r="A2536" s="1" t="s">
        <v>3</v>
      </c>
      <c r="B2536" s="2" t="s">
        <v>55</v>
      </c>
      <c r="C2536" t="e">
        <f t="shared" si="0"/>
        <v>#VALUE!</v>
      </c>
      <c r="D2536" t="e">
        <f t="shared" si="1"/>
        <v>#VALUE!</v>
      </c>
      <c r="E2536" t="e">
        <f t="shared" si="2"/>
        <v>#VALUE!</v>
      </c>
      <c r="F2536" s="3">
        <f t="shared" si="3"/>
        <v>11</v>
      </c>
      <c r="G2536" s="3" t="e">
        <f t="shared" si="4"/>
        <v>#VALUE!</v>
      </c>
    </row>
    <row r="2537" ht="13.8" spans="1:7">
      <c r="A2537" s="1" t="s">
        <v>6</v>
      </c>
      <c r="B2537" s="2"/>
      <c r="C2537">
        <f t="shared" si="0"/>
        <v>0</v>
      </c>
      <c r="D2537">
        <f t="shared" si="1"/>
        <v>0</v>
      </c>
      <c r="E2537">
        <f t="shared" si="2"/>
        <v>0</v>
      </c>
      <c r="F2537" s="3">
        <f t="shared" si="3"/>
        <v>0</v>
      </c>
      <c r="G2537" s="3">
        <f t="shared" si="4"/>
        <v>0</v>
      </c>
    </row>
    <row r="2538" ht="39.6" spans="1:7">
      <c r="A2538" s="1" t="s">
        <v>3</v>
      </c>
      <c r="B2538" s="2" t="s">
        <v>55</v>
      </c>
      <c r="C2538" t="e">
        <f t="shared" si="0"/>
        <v>#VALUE!</v>
      </c>
      <c r="D2538" t="e">
        <f t="shared" si="1"/>
        <v>#VALUE!</v>
      </c>
      <c r="E2538" t="e">
        <f t="shared" si="2"/>
        <v>#VALUE!</v>
      </c>
      <c r="F2538" s="3">
        <f t="shared" si="3"/>
        <v>11</v>
      </c>
      <c r="G2538" s="3" t="e">
        <f t="shared" si="4"/>
        <v>#VALUE!</v>
      </c>
    </row>
    <row r="2539" ht="13.8" spans="1:7">
      <c r="A2539" s="1" t="s">
        <v>6</v>
      </c>
      <c r="B2539" s="2"/>
      <c r="C2539">
        <f t="shared" si="0"/>
        <v>0</v>
      </c>
      <c r="D2539">
        <f t="shared" si="1"/>
        <v>0</v>
      </c>
      <c r="E2539">
        <f t="shared" si="2"/>
        <v>0</v>
      </c>
      <c r="F2539" s="3">
        <f t="shared" si="3"/>
        <v>0</v>
      </c>
      <c r="G2539" s="3">
        <f t="shared" si="4"/>
        <v>0</v>
      </c>
    </row>
    <row r="2540" ht="39.6" spans="1:7">
      <c r="A2540" s="1" t="s">
        <v>3</v>
      </c>
      <c r="B2540" s="2" t="s">
        <v>55</v>
      </c>
      <c r="C2540" t="e">
        <f t="shared" si="0"/>
        <v>#VALUE!</v>
      </c>
      <c r="D2540" t="e">
        <f t="shared" si="1"/>
        <v>#VALUE!</v>
      </c>
      <c r="E2540" t="e">
        <f t="shared" si="2"/>
        <v>#VALUE!</v>
      </c>
      <c r="F2540" s="3">
        <f t="shared" si="3"/>
        <v>11</v>
      </c>
      <c r="G2540" s="3" t="e">
        <f t="shared" si="4"/>
        <v>#VALUE!</v>
      </c>
    </row>
    <row r="2541" ht="13.8" spans="1:7">
      <c r="A2541" s="1" t="s">
        <v>6</v>
      </c>
      <c r="B2541" s="2"/>
      <c r="C2541">
        <f t="shared" si="0"/>
        <v>0</v>
      </c>
      <c r="D2541">
        <f t="shared" si="1"/>
        <v>0</v>
      </c>
      <c r="E2541">
        <f t="shared" si="2"/>
        <v>0</v>
      </c>
      <c r="F2541" s="3">
        <f t="shared" si="3"/>
        <v>0</v>
      </c>
      <c r="G2541" s="3">
        <f t="shared" si="4"/>
        <v>0</v>
      </c>
    </row>
    <row r="2542" ht="13.8" spans="1:7">
      <c r="A2542" s="1" t="s">
        <v>6</v>
      </c>
      <c r="B2542" s="2"/>
      <c r="C2542">
        <f t="shared" si="0"/>
        <v>0</v>
      </c>
      <c r="D2542">
        <f t="shared" si="1"/>
        <v>0</v>
      </c>
      <c r="E2542">
        <f t="shared" si="2"/>
        <v>0</v>
      </c>
      <c r="F2542" s="3">
        <f t="shared" si="3"/>
        <v>0</v>
      </c>
      <c r="G2542" s="3">
        <f t="shared" si="4"/>
        <v>0</v>
      </c>
    </row>
    <row r="2543" ht="26.4" spans="1:7">
      <c r="A2543" s="1" t="s">
        <v>3</v>
      </c>
      <c r="B2543" s="2" t="s">
        <v>663</v>
      </c>
      <c r="C2543" t="e">
        <f t="shared" si="0"/>
        <v>#VALUE!</v>
      </c>
      <c r="D2543" t="e">
        <f t="shared" si="1"/>
        <v>#VALUE!</v>
      </c>
      <c r="E2543" t="e">
        <f t="shared" si="2"/>
        <v>#VALUE!</v>
      </c>
      <c r="F2543" s="3" t="e">
        <f t="shared" si="3"/>
        <v>#VALUE!</v>
      </c>
      <c r="G2543" s="3" t="e">
        <f t="shared" si="4"/>
        <v>#VALUE!</v>
      </c>
    </row>
    <row r="2544" ht="13.8" spans="1:7">
      <c r="A2544" s="1" t="s">
        <v>6</v>
      </c>
      <c r="B2544" s="2"/>
      <c r="C2544">
        <f t="shared" si="0"/>
        <v>0</v>
      </c>
      <c r="D2544">
        <f t="shared" si="1"/>
        <v>0</v>
      </c>
      <c r="E2544">
        <f t="shared" si="2"/>
        <v>0</v>
      </c>
      <c r="F2544" s="3">
        <f t="shared" si="3"/>
        <v>0</v>
      </c>
      <c r="G2544" s="3">
        <f t="shared" si="4"/>
        <v>0</v>
      </c>
    </row>
    <row r="2545" ht="13.8" spans="1:7">
      <c r="A2545" s="1" t="s">
        <v>6</v>
      </c>
      <c r="B2545" s="2"/>
      <c r="C2545">
        <f t="shared" si="0"/>
        <v>0</v>
      </c>
      <c r="D2545">
        <f t="shared" si="1"/>
        <v>0</v>
      </c>
      <c r="E2545">
        <f t="shared" si="2"/>
        <v>0</v>
      </c>
      <c r="F2545" s="3">
        <f t="shared" si="3"/>
        <v>0</v>
      </c>
      <c r="G2545" s="3">
        <f t="shared" si="4"/>
        <v>0</v>
      </c>
    </row>
    <row r="2546" ht="39.6" spans="1:7">
      <c r="A2546" s="1" t="s">
        <v>3</v>
      </c>
      <c r="B2546" s="2" t="s">
        <v>55</v>
      </c>
      <c r="C2546" t="e">
        <f t="shared" si="0"/>
        <v>#VALUE!</v>
      </c>
      <c r="D2546" t="e">
        <f t="shared" si="1"/>
        <v>#VALUE!</v>
      </c>
      <c r="E2546" t="e">
        <f t="shared" si="2"/>
        <v>#VALUE!</v>
      </c>
      <c r="F2546" s="3">
        <f t="shared" si="3"/>
        <v>11</v>
      </c>
      <c r="G2546" s="3" t="e">
        <f t="shared" si="4"/>
        <v>#VALUE!</v>
      </c>
    </row>
    <row r="2547" ht="13.8" spans="1:7">
      <c r="A2547" s="1" t="s">
        <v>6</v>
      </c>
      <c r="B2547" s="2"/>
      <c r="C2547">
        <f t="shared" si="0"/>
        <v>0</v>
      </c>
      <c r="D2547">
        <f t="shared" si="1"/>
        <v>0</v>
      </c>
      <c r="E2547">
        <f t="shared" si="2"/>
        <v>0</v>
      </c>
      <c r="F2547" s="3">
        <f t="shared" si="3"/>
        <v>0</v>
      </c>
      <c r="G2547" s="3">
        <f t="shared" si="4"/>
        <v>0</v>
      </c>
    </row>
    <row r="2548" ht="39.6" spans="1:7">
      <c r="A2548" s="1" t="s">
        <v>3</v>
      </c>
      <c r="B2548" s="2" t="s">
        <v>664</v>
      </c>
      <c r="C2548" t="e">
        <f t="shared" si="0"/>
        <v>#VALUE!</v>
      </c>
      <c r="D2548" t="e">
        <f t="shared" si="1"/>
        <v>#VALUE!</v>
      </c>
      <c r="E2548" t="e">
        <f t="shared" si="2"/>
        <v>#VALUE!</v>
      </c>
      <c r="F2548" s="3" t="e">
        <f t="shared" si="3"/>
        <v>#VALUE!</v>
      </c>
      <c r="G2548" s="3" t="e">
        <f t="shared" si="4"/>
        <v>#VALUE!</v>
      </c>
    </row>
    <row r="2549" ht="13.8" spans="1:7">
      <c r="A2549" s="1" t="s">
        <v>6</v>
      </c>
      <c r="B2549" s="2"/>
      <c r="C2549">
        <f t="shared" si="0"/>
        <v>0</v>
      </c>
      <c r="D2549">
        <f t="shared" si="1"/>
        <v>0</v>
      </c>
      <c r="E2549">
        <f t="shared" si="2"/>
        <v>0</v>
      </c>
      <c r="F2549" s="3">
        <f t="shared" si="3"/>
        <v>0</v>
      </c>
      <c r="G2549" s="3">
        <f t="shared" si="4"/>
        <v>0</v>
      </c>
    </row>
    <row r="2550" ht="39.6" spans="1:7">
      <c r="A2550" s="1" t="s">
        <v>3</v>
      </c>
      <c r="B2550" s="2" t="s">
        <v>55</v>
      </c>
      <c r="C2550" t="e">
        <f t="shared" si="0"/>
        <v>#VALUE!</v>
      </c>
      <c r="D2550" t="e">
        <f t="shared" si="1"/>
        <v>#VALUE!</v>
      </c>
      <c r="E2550" t="e">
        <f t="shared" si="2"/>
        <v>#VALUE!</v>
      </c>
      <c r="F2550" s="3">
        <f t="shared" si="3"/>
        <v>11</v>
      </c>
      <c r="G2550" s="3" t="e">
        <f t="shared" si="4"/>
        <v>#VALUE!</v>
      </c>
    </row>
    <row r="2551" ht="13.8" spans="1:7">
      <c r="A2551" s="1" t="s">
        <v>6</v>
      </c>
      <c r="B2551" s="2"/>
      <c r="C2551">
        <f t="shared" si="0"/>
        <v>0</v>
      </c>
      <c r="D2551">
        <f t="shared" si="1"/>
        <v>0</v>
      </c>
      <c r="E2551">
        <f t="shared" si="2"/>
        <v>0</v>
      </c>
      <c r="F2551" s="3">
        <f t="shared" si="3"/>
        <v>0</v>
      </c>
      <c r="G2551" s="3">
        <f t="shared" si="4"/>
        <v>0</v>
      </c>
    </row>
    <row r="2552" ht="26.4" spans="1:7">
      <c r="A2552" s="1" t="s">
        <v>3</v>
      </c>
      <c r="B2552" s="2" t="s">
        <v>663</v>
      </c>
      <c r="C2552" t="e">
        <f t="shared" si="0"/>
        <v>#VALUE!</v>
      </c>
      <c r="D2552" t="e">
        <f t="shared" si="1"/>
        <v>#VALUE!</v>
      </c>
      <c r="E2552" t="e">
        <f t="shared" si="2"/>
        <v>#VALUE!</v>
      </c>
      <c r="F2552" s="3" t="e">
        <f t="shared" si="3"/>
        <v>#VALUE!</v>
      </c>
      <c r="G2552" s="3" t="e">
        <f t="shared" si="4"/>
        <v>#VALUE!</v>
      </c>
    </row>
    <row r="2553" ht="13.8" spans="1:7">
      <c r="A2553" s="1" t="s">
        <v>6</v>
      </c>
      <c r="B2553" s="2"/>
      <c r="C2553">
        <f t="shared" si="0"/>
        <v>0</v>
      </c>
      <c r="D2553">
        <f t="shared" si="1"/>
        <v>0</v>
      </c>
      <c r="E2553">
        <f t="shared" si="2"/>
        <v>0</v>
      </c>
      <c r="F2553" s="3">
        <f t="shared" si="3"/>
        <v>0</v>
      </c>
      <c r="G2553" s="3">
        <f t="shared" si="4"/>
        <v>0</v>
      </c>
    </row>
    <row r="2554" ht="26.4" spans="1:7">
      <c r="A2554" s="1" t="s">
        <v>3</v>
      </c>
      <c r="B2554" s="2" t="s">
        <v>195</v>
      </c>
      <c r="C2554" t="e">
        <f t="shared" si="0"/>
        <v>#VALUE!</v>
      </c>
      <c r="D2554" t="e">
        <f t="shared" si="1"/>
        <v>#VALUE!</v>
      </c>
      <c r="E2554" t="e">
        <f t="shared" si="2"/>
        <v>#VALUE!</v>
      </c>
      <c r="F2554" s="3">
        <f t="shared" si="3"/>
        <v>1</v>
      </c>
      <c r="G2554" s="3" t="e">
        <f t="shared" si="4"/>
        <v>#VALUE!</v>
      </c>
    </row>
    <row r="2555" ht="13.8" spans="1:7">
      <c r="A2555" s="1" t="s">
        <v>6</v>
      </c>
      <c r="B2555" s="2"/>
      <c r="C2555">
        <f t="shared" si="0"/>
        <v>0</v>
      </c>
      <c r="D2555">
        <f t="shared" si="1"/>
        <v>0</v>
      </c>
      <c r="E2555">
        <f t="shared" si="2"/>
        <v>0</v>
      </c>
      <c r="F2555" s="3">
        <f t="shared" si="3"/>
        <v>0</v>
      </c>
      <c r="G2555" s="3">
        <f t="shared" si="4"/>
        <v>0</v>
      </c>
    </row>
    <row r="2556" ht="26.4" spans="1:7">
      <c r="A2556" s="1" t="s">
        <v>3</v>
      </c>
      <c r="B2556" s="2" t="s">
        <v>645</v>
      </c>
      <c r="C2556" t="e">
        <f t="shared" si="0"/>
        <v>#VALUE!</v>
      </c>
      <c r="D2556" t="e">
        <f t="shared" si="1"/>
        <v>#VALUE!</v>
      </c>
      <c r="E2556" t="e">
        <f t="shared" si="2"/>
        <v>#VALUE!</v>
      </c>
      <c r="F2556" s="3" t="e">
        <f t="shared" si="3"/>
        <v>#VALUE!</v>
      </c>
      <c r="G2556" s="3" t="e">
        <f t="shared" si="4"/>
        <v>#VALUE!</v>
      </c>
    </row>
    <row r="2557" ht="13.8" spans="1:7">
      <c r="A2557" s="1" t="s">
        <v>6</v>
      </c>
      <c r="B2557" s="2"/>
      <c r="C2557">
        <f t="shared" si="0"/>
        <v>0</v>
      </c>
      <c r="D2557">
        <f t="shared" si="1"/>
        <v>0</v>
      </c>
      <c r="E2557">
        <f t="shared" si="2"/>
        <v>0</v>
      </c>
      <c r="F2557" s="3">
        <f t="shared" si="3"/>
        <v>0</v>
      </c>
      <c r="G2557" s="3">
        <f t="shared" si="4"/>
        <v>0</v>
      </c>
    </row>
    <row r="2558" ht="26.4" spans="1:7">
      <c r="A2558" s="1" t="s">
        <v>3</v>
      </c>
      <c r="B2558" s="2" t="s">
        <v>155</v>
      </c>
      <c r="C2558" t="e">
        <f t="shared" si="0"/>
        <v>#VALUE!</v>
      </c>
      <c r="D2558" t="e">
        <f t="shared" si="1"/>
        <v>#VALUE!</v>
      </c>
      <c r="E2558" t="e">
        <f t="shared" si="2"/>
        <v>#VALUE!</v>
      </c>
      <c r="F2558" s="3" t="e">
        <f t="shared" si="3"/>
        <v>#VALUE!</v>
      </c>
      <c r="G2558" s="3">
        <f t="shared" si="4"/>
        <v>7</v>
      </c>
    </row>
    <row r="2559" ht="13.8" spans="1:7">
      <c r="A2559" s="1" t="s">
        <v>6</v>
      </c>
      <c r="B2559" s="2"/>
      <c r="C2559">
        <f t="shared" si="0"/>
        <v>0</v>
      </c>
      <c r="D2559">
        <f t="shared" si="1"/>
        <v>0</v>
      </c>
      <c r="E2559">
        <f t="shared" si="2"/>
        <v>0</v>
      </c>
      <c r="F2559" s="3">
        <f t="shared" si="3"/>
        <v>0</v>
      </c>
      <c r="G2559" s="3">
        <f t="shared" si="4"/>
        <v>0</v>
      </c>
    </row>
    <row r="2560" ht="13.8" spans="1:7">
      <c r="A2560" s="1" t="s">
        <v>6</v>
      </c>
      <c r="B2560" s="2"/>
      <c r="C2560">
        <f t="shared" si="0"/>
        <v>0</v>
      </c>
      <c r="D2560">
        <f t="shared" si="1"/>
        <v>0</v>
      </c>
      <c r="E2560">
        <f t="shared" si="2"/>
        <v>0</v>
      </c>
      <c r="F2560" s="3">
        <f t="shared" si="3"/>
        <v>0</v>
      </c>
      <c r="G2560" s="3">
        <f t="shared" si="4"/>
        <v>0</v>
      </c>
    </row>
    <row r="2561" ht="13.8" spans="1:7">
      <c r="A2561" s="1" t="s">
        <v>6</v>
      </c>
      <c r="B2561" s="2"/>
      <c r="C2561">
        <f t="shared" si="0"/>
        <v>0</v>
      </c>
      <c r="D2561">
        <f t="shared" si="1"/>
        <v>0</v>
      </c>
      <c r="E2561">
        <f t="shared" si="2"/>
        <v>0</v>
      </c>
      <c r="F2561" s="3">
        <f t="shared" si="3"/>
        <v>0</v>
      </c>
      <c r="G2561" s="3">
        <f t="shared" si="4"/>
        <v>0</v>
      </c>
    </row>
    <row r="2562" ht="26.4" spans="1:7">
      <c r="A2562" s="1" t="s">
        <v>3</v>
      </c>
      <c r="B2562" s="2" t="s">
        <v>638</v>
      </c>
      <c r="C2562" t="e">
        <f t="shared" si="0"/>
        <v>#VALUE!</v>
      </c>
      <c r="D2562" t="e">
        <f t="shared" si="1"/>
        <v>#VALUE!</v>
      </c>
      <c r="E2562" t="e">
        <f t="shared" si="2"/>
        <v>#VALUE!</v>
      </c>
      <c r="F2562" s="3" t="e">
        <f t="shared" si="3"/>
        <v>#VALUE!</v>
      </c>
      <c r="G2562" s="3" t="e">
        <f t="shared" si="4"/>
        <v>#VALUE!</v>
      </c>
    </row>
    <row r="2563" ht="13.8" spans="1:7">
      <c r="A2563" s="1" t="s">
        <v>6</v>
      </c>
      <c r="B2563" s="2"/>
      <c r="C2563">
        <f t="shared" si="0"/>
        <v>0</v>
      </c>
      <c r="D2563">
        <f t="shared" si="1"/>
        <v>0</v>
      </c>
      <c r="E2563">
        <f t="shared" si="2"/>
        <v>0</v>
      </c>
      <c r="F2563" s="3">
        <f t="shared" si="3"/>
        <v>0</v>
      </c>
      <c r="G2563" s="3">
        <f t="shared" si="4"/>
        <v>0</v>
      </c>
    </row>
    <row r="2564" ht="39.6" spans="1:7">
      <c r="A2564" s="1" t="s">
        <v>3</v>
      </c>
      <c r="B2564" s="2" t="s">
        <v>665</v>
      </c>
      <c r="C2564" t="e">
        <f t="shared" si="0"/>
        <v>#VALUE!</v>
      </c>
      <c r="D2564" t="e">
        <f t="shared" si="1"/>
        <v>#VALUE!</v>
      </c>
      <c r="E2564" t="e">
        <f t="shared" si="2"/>
        <v>#VALUE!</v>
      </c>
      <c r="F2564" s="3" t="e">
        <f t="shared" si="3"/>
        <v>#VALUE!</v>
      </c>
      <c r="G2564" s="3" t="e">
        <f t="shared" si="4"/>
        <v>#VALUE!</v>
      </c>
    </row>
    <row r="2565" ht="13.8" spans="1:7">
      <c r="A2565" s="1" t="s">
        <v>6</v>
      </c>
      <c r="B2565" s="2"/>
      <c r="C2565">
        <f t="shared" si="0"/>
        <v>0</v>
      </c>
      <c r="D2565">
        <f t="shared" si="1"/>
        <v>0</v>
      </c>
      <c r="E2565">
        <f t="shared" si="2"/>
        <v>0</v>
      </c>
      <c r="F2565" s="3">
        <f t="shared" si="3"/>
        <v>0</v>
      </c>
      <c r="G2565" s="3">
        <f t="shared" si="4"/>
        <v>0</v>
      </c>
    </row>
    <row r="2566" ht="13.8" spans="1:7">
      <c r="A2566" s="1" t="s">
        <v>6</v>
      </c>
      <c r="B2566" s="2"/>
      <c r="C2566">
        <f t="shared" si="0"/>
        <v>0</v>
      </c>
      <c r="D2566">
        <f t="shared" si="1"/>
        <v>0</v>
      </c>
      <c r="E2566">
        <f t="shared" si="2"/>
        <v>0</v>
      </c>
      <c r="F2566" s="3">
        <f t="shared" si="3"/>
        <v>0</v>
      </c>
      <c r="G2566" s="3">
        <f t="shared" si="4"/>
        <v>0</v>
      </c>
    </row>
    <row r="2567" ht="39.6" spans="1:7">
      <c r="A2567" s="1" t="s">
        <v>3</v>
      </c>
      <c r="B2567" s="2" t="s">
        <v>55</v>
      </c>
      <c r="C2567" t="e">
        <f t="shared" si="0"/>
        <v>#VALUE!</v>
      </c>
      <c r="D2567" t="e">
        <f t="shared" si="1"/>
        <v>#VALUE!</v>
      </c>
      <c r="E2567" t="e">
        <f t="shared" si="2"/>
        <v>#VALUE!</v>
      </c>
      <c r="F2567" s="3">
        <f t="shared" si="3"/>
        <v>11</v>
      </c>
      <c r="G2567" s="3" t="e">
        <f t="shared" si="4"/>
        <v>#VALUE!</v>
      </c>
    </row>
    <row r="2568" ht="13.8" spans="1:7">
      <c r="A2568" s="1" t="s">
        <v>6</v>
      </c>
      <c r="B2568" s="2"/>
      <c r="C2568">
        <f t="shared" si="0"/>
        <v>0</v>
      </c>
      <c r="D2568">
        <f t="shared" si="1"/>
        <v>0</v>
      </c>
      <c r="E2568">
        <f t="shared" si="2"/>
        <v>0</v>
      </c>
      <c r="F2568" s="3">
        <f t="shared" si="3"/>
        <v>0</v>
      </c>
      <c r="G2568" s="3">
        <f t="shared" si="4"/>
        <v>0</v>
      </c>
    </row>
    <row r="2569" ht="39.6" spans="1:7">
      <c r="A2569" s="1" t="s">
        <v>3</v>
      </c>
      <c r="B2569" s="2" t="s">
        <v>55</v>
      </c>
      <c r="C2569" t="e">
        <f t="shared" si="0"/>
        <v>#VALUE!</v>
      </c>
      <c r="D2569" t="e">
        <f t="shared" si="1"/>
        <v>#VALUE!</v>
      </c>
      <c r="E2569" t="e">
        <f t="shared" si="2"/>
        <v>#VALUE!</v>
      </c>
      <c r="F2569" s="3">
        <f t="shared" si="3"/>
        <v>11</v>
      </c>
      <c r="G2569" s="3" t="e">
        <f t="shared" si="4"/>
        <v>#VALUE!</v>
      </c>
    </row>
    <row r="2570" ht="13.8" spans="1:7">
      <c r="A2570" s="1" t="s">
        <v>6</v>
      </c>
      <c r="B2570" s="2"/>
      <c r="C2570">
        <f t="shared" si="0"/>
        <v>0</v>
      </c>
      <c r="D2570">
        <f t="shared" si="1"/>
        <v>0</v>
      </c>
      <c r="E2570">
        <f t="shared" si="2"/>
        <v>0</v>
      </c>
      <c r="F2570" s="3">
        <f t="shared" si="3"/>
        <v>0</v>
      </c>
      <c r="G2570" s="3">
        <f t="shared" si="4"/>
        <v>0</v>
      </c>
    </row>
    <row r="2571" ht="13.8" spans="1:7">
      <c r="A2571" s="1" t="s">
        <v>6</v>
      </c>
      <c r="B2571" s="2"/>
      <c r="C2571">
        <f t="shared" si="0"/>
        <v>0</v>
      </c>
      <c r="D2571">
        <f t="shared" si="1"/>
        <v>0</v>
      </c>
      <c r="E2571">
        <f t="shared" si="2"/>
        <v>0</v>
      </c>
      <c r="F2571" s="3">
        <f t="shared" si="3"/>
        <v>0</v>
      </c>
      <c r="G2571" s="3">
        <f t="shared" si="4"/>
        <v>0</v>
      </c>
    </row>
    <row r="2572" ht="26.4" spans="1:7">
      <c r="A2572" s="1" t="s">
        <v>3</v>
      </c>
      <c r="B2572" s="2" t="s">
        <v>568</v>
      </c>
      <c r="C2572" t="e">
        <f t="shared" si="0"/>
        <v>#VALUE!</v>
      </c>
      <c r="D2572" t="e">
        <f t="shared" si="1"/>
        <v>#VALUE!</v>
      </c>
      <c r="E2572" t="e">
        <f t="shared" si="2"/>
        <v>#VALUE!</v>
      </c>
      <c r="F2572" s="3" t="e">
        <f t="shared" si="3"/>
        <v>#VALUE!</v>
      </c>
      <c r="G2572" s="3" t="e">
        <f t="shared" si="4"/>
        <v>#VALUE!</v>
      </c>
    </row>
    <row r="2573" ht="13.8" spans="1:7">
      <c r="A2573" s="1" t="s">
        <v>6</v>
      </c>
      <c r="B2573" s="2"/>
      <c r="C2573">
        <f t="shared" si="0"/>
        <v>0</v>
      </c>
      <c r="D2573">
        <f t="shared" si="1"/>
        <v>0</v>
      </c>
      <c r="E2573">
        <f t="shared" si="2"/>
        <v>0</v>
      </c>
      <c r="F2573" s="3">
        <f t="shared" si="3"/>
        <v>0</v>
      </c>
      <c r="G2573" s="3">
        <f t="shared" si="4"/>
        <v>0</v>
      </c>
    </row>
    <row r="2574" ht="13.8" spans="1:7">
      <c r="A2574" s="1" t="s">
        <v>3</v>
      </c>
      <c r="B2574" s="2" t="s">
        <v>567</v>
      </c>
      <c r="C2574" t="e">
        <f t="shared" si="0"/>
        <v>#VALUE!</v>
      </c>
      <c r="D2574" t="e">
        <f t="shared" si="1"/>
        <v>#VALUE!</v>
      </c>
      <c r="E2574" t="e">
        <f t="shared" si="2"/>
        <v>#VALUE!</v>
      </c>
      <c r="F2574" s="3" t="e">
        <f t="shared" si="3"/>
        <v>#VALUE!</v>
      </c>
      <c r="G2574" s="3" t="e">
        <f t="shared" si="4"/>
        <v>#VALUE!</v>
      </c>
    </row>
    <row r="2575" ht="13.8" spans="1:7">
      <c r="A2575" s="1" t="s">
        <v>6</v>
      </c>
      <c r="B2575" s="2"/>
      <c r="C2575">
        <f t="shared" si="0"/>
        <v>0</v>
      </c>
      <c r="D2575">
        <f t="shared" si="1"/>
        <v>0</v>
      </c>
      <c r="E2575">
        <f t="shared" si="2"/>
        <v>0</v>
      </c>
      <c r="F2575" s="3">
        <f t="shared" si="3"/>
        <v>0</v>
      </c>
      <c r="G2575" s="3">
        <f t="shared" si="4"/>
        <v>0</v>
      </c>
    </row>
    <row r="2576" ht="39.6" spans="1:7">
      <c r="A2576" s="1" t="s">
        <v>3</v>
      </c>
      <c r="B2576" s="2" t="s">
        <v>584</v>
      </c>
      <c r="C2576" t="e">
        <f t="shared" si="0"/>
        <v>#VALUE!</v>
      </c>
      <c r="D2576" t="e">
        <f t="shared" si="1"/>
        <v>#VALUE!</v>
      </c>
      <c r="E2576" t="e">
        <f t="shared" si="2"/>
        <v>#VALUE!</v>
      </c>
      <c r="F2576" s="3" t="e">
        <f t="shared" si="3"/>
        <v>#VALUE!</v>
      </c>
      <c r="G2576" s="3" t="e">
        <f t="shared" si="4"/>
        <v>#VALUE!</v>
      </c>
    </row>
    <row r="2577" ht="13.8" spans="1:7">
      <c r="A2577" s="1" t="s">
        <v>6</v>
      </c>
      <c r="B2577" s="2"/>
      <c r="C2577">
        <f t="shared" si="0"/>
        <v>0</v>
      </c>
      <c r="D2577">
        <f t="shared" si="1"/>
        <v>0</v>
      </c>
      <c r="E2577">
        <f t="shared" si="2"/>
        <v>0</v>
      </c>
      <c r="F2577" s="3">
        <f t="shared" si="3"/>
        <v>0</v>
      </c>
      <c r="G2577" s="3">
        <f t="shared" si="4"/>
        <v>0</v>
      </c>
    </row>
    <row r="2578" ht="26.4" spans="1:7">
      <c r="A2578" s="1" t="s">
        <v>3</v>
      </c>
      <c r="B2578" s="2" t="s">
        <v>180</v>
      </c>
      <c r="C2578" t="e">
        <f t="shared" si="0"/>
        <v>#VALUE!</v>
      </c>
      <c r="D2578" t="e">
        <f t="shared" si="1"/>
        <v>#VALUE!</v>
      </c>
      <c r="E2578" t="e">
        <f t="shared" si="2"/>
        <v>#VALUE!</v>
      </c>
      <c r="F2578" s="3" t="e">
        <f t="shared" si="3"/>
        <v>#VALUE!</v>
      </c>
      <c r="G2578" s="3" t="e">
        <f t="shared" si="4"/>
        <v>#VALUE!</v>
      </c>
    </row>
    <row r="2579" ht="13.8" spans="1:7">
      <c r="A2579" s="1" t="s">
        <v>6</v>
      </c>
      <c r="B2579" s="2"/>
      <c r="C2579">
        <f t="shared" si="0"/>
        <v>0</v>
      </c>
      <c r="D2579">
        <f t="shared" si="1"/>
        <v>0</v>
      </c>
      <c r="E2579">
        <f t="shared" si="2"/>
        <v>0</v>
      </c>
      <c r="F2579" s="3">
        <f t="shared" si="3"/>
        <v>0</v>
      </c>
      <c r="G2579" s="3">
        <f t="shared" si="4"/>
        <v>0</v>
      </c>
    </row>
    <row r="2580" ht="26.4" spans="1:7">
      <c r="A2580" s="1" t="s">
        <v>3</v>
      </c>
      <c r="B2580" s="2" t="s">
        <v>195</v>
      </c>
      <c r="C2580" t="e">
        <f t="shared" si="0"/>
        <v>#VALUE!</v>
      </c>
      <c r="D2580" t="e">
        <f t="shared" si="1"/>
        <v>#VALUE!</v>
      </c>
      <c r="E2580" t="e">
        <f t="shared" si="2"/>
        <v>#VALUE!</v>
      </c>
      <c r="F2580" s="3">
        <f t="shared" si="3"/>
        <v>1</v>
      </c>
      <c r="G2580" s="3" t="e">
        <f t="shared" si="4"/>
        <v>#VALUE!</v>
      </c>
    </row>
    <row r="2581" ht="13.8" spans="1:7">
      <c r="A2581" s="1" t="s">
        <v>6</v>
      </c>
      <c r="B2581" s="2"/>
      <c r="C2581">
        <f t="shared" si="0"/>
        <v>0</v>
      </c>
      <c r="D2581">
        <f t="shared" si="1"/>
        <v>0</v>
      </c>
      <c r="E2581">
        <f t="shared" si="2"/>
        <v>0</v>
      </c>
      <c r="F2581" s="3">
        <f t="shared" si="3"/>
        <v>0</v>
      </c>
      <c r="G2581" s="3">
        <f t="shared" si="4"/>
        <v>0</v>
      </c>
    </row>
    <row r="2582" ht="13.8" spans="1:7">
      <c r="A2582" s="1" t="s">
        <v>6</v>
      </c>
      <c r="B2582" s="2"/>
      <c r="C2582">
        <f t="shared" si="0"/>
        <v>0</v>
      </c>
      <c r="D2582">
        <f t="shared" si="1"/>
        <v>0</v>
      </c>
      <c r="E2582">
        <f t="shared" si="2"/>
        <v>0</v>
      </c>
      <c r="F2582" s="3">
        <f t="shared" si="3"/>
        <v>0</v>
      </c>
      <c r="G2582" s="3">
        <f t="shared" si="4"/>
        <v>0</v>
      </c>
    </row>
    <row r="2583" ht="26.4" spans="1:7">
      <c r="A2583" s="1" t="s">
        <v>3</v>
      </c>
      <c r="B2583" s="2" t="s">
        <v>195</v>
      </c>
      <c r="C2583" t="e">
        <f t="shared" si="0"/>
        <v>#VALUE!</v>
      </c>
      <c r="D2583" t="e">
        <f t="shared" si="1"/>
        <v>#VALUE!</v>
      </c>
      <c r="E2583" t="e">
        <f t="shared" si="2"/>
        <v>#VALUE!</v>
      </c>
      <c r="F2583" s="3">
        <f t="shared" si="3"/>
        <v>1</v>
      </c>
      <c r="G2583" s="3" t="e">
        <f t="shared" si="4"/>
        <v>#VALUE!</v>
      </c>
    </row>
    <row r="2584" ht="13.8" spans="1:7">
      <c r="A2584" s="1" t="s">
        <v>6</v>
      </c>
      <c r="B2584" s="2"/>
      <c r="C2584">
        <f t="shared" si="0"/>
        <v>0</v>
      </c>
      <c r="D2584">
        <f t="shared" si="1"/>
        <v>0</v>
      </c>
      <c r="E2584">
        <f t="shared" si="2"/>
        <v>0</v>
      </c>
      <c r="F2584" s="3">
        <f t="shared" si="3"/>
        <v>0</v>
      </c>
      <c r="G2584" s="3">
        <f t="shared" si="4"/>
        <v>0</v>
      </c>
    </row>
    <row r="2585" ht="13.8" spans="1:7">
      <c r="A2585" s="1" t="s">
        <v>6</v>
      </c>
      <c r="B2585" s="2"/>
      <c r="C2585">
        <f t="shared" si="0"/>
        <v>0</v>
      </c>
      <c r="D2585">
        <f t="shared" si="1"/>
        <v>0</v>
      </c>
      <c r="E2585">
        <f t="shared" si="2"/>
        <v>0</v>
      </c>
      <c r="F2585" s="3">
        <f t="shared" si="3"/>
        <v>0</v>
      </c>
      <c r="G2585" s="3">
        <f t="shared" si="4"/>
        <v>0</v>
      </c>
    </row>
    <row r="2586" ht="39.6" spans="1:7">
      <c r="A2586" s="1" t="s">
        <v>3</v>
      </c>
      <c r="B2586" s="2" t="s">
        <v>89</v>
      </c>
      <c r="C2586" t="e">
        <f t="shared" si="0"/>
        <v>#VALUE!</v>
      </c>
      <c r="D2586" t="e">
        <f t="shared" si="1"/>
        <v>#VALUE!</v>
      </c>
      <c r="E2586" t="e">
        <f t="shared" si="2"/>
        <v>#VALUE!</v>
      </c>
      <c r="F2586" s="3" t="e">
        <f t="shared" si="3"/>
        <v>#VALUE!</v>
      </c>
      <c r="G2586" s="3" t="e">
        <f t="shared" si="4"/>
        <v>#VALUE!</v>
      </c>
    </row>
    <row r="2587" ht="13.8" spans="1:7">
      <c r="A2587" s="1" t="s">
        <v>6</v>
      </c>
      <c r="B2587" s="2"/>
      <c r="C2587">
        <f t="shared" si="0"/>
        <v>0</v>
      </c>
      <c r="D2587">
        <f t="shared" si="1"/>
        <v>0</v>
      </c>
      <c r="E2587">
        <f t="shared" si="2"/>
        <v>0</v>
      </c>
      <c r="F2587" s="3">
        <f t="shared" si="3"/>
        <v>0</v>
      </c>
      <c r="G2587" s="3">
        <f t="shared" si="4"/>
        <v>0</v>
      </c>
    </row>
    <row r="2588" ht="39.6" spans="1:7">
      <c r="A2588" s="1" t="s">
        <v>3</v>
      </c>
      <c r="B2588" s="2" t="s">
        <v>55</v>
      </c>
      <c r="C2588" t="e">
        <f t="shared" si="0"/>
        <v>#VALUE!</v>
      </c>
      <c r="D2588" t="e">
        <f t="shared" si="1"/>
        <v>#VALUE!</v>
      </c>
      <c r="E2588" t="e">
        <f t="shared" si="2"/>
        <v>#VALUE!</v>
      </c>
      <c r="F2588" s="3">
        <f t="shared" si="3"/>
        <v>11</v>
      </c>
      <c r="G2588" s="3" t="e">
        <f t="shared" si="4"/>
        <v>#VALUE!</v>
      </c>
    </row>
    <row r="2589" ht="13.8" spans="1:7">
      <c r="A2589" s="1" t="s">
        <v>6</v>
      </c>
      <c r="B2589" s="2"/>
      <c r="C2589">
        <f t="shared" si="0"/>
        <v>0</v>
      </c>
      <c r="D2589">
        <f t="shared" si="1"/>
        <v>0</v>
      </c>
      <c r="E2589">
        <f t="shared" si="2"/>
        <v>0</v>
      </c>
      <c r="F2589" s="3">
        <f t="shared" si="3"/>
        <v>0</v>
      </c>
      <c r="G2589" s="3">
        <f t="shared" si="4"/>
        <v>0</v>
      </c>
    </row>
    <row r="2590" ht="39.6" spans="1:7">
      <c r="A2590" s="1" t="s">
        <v>3</v>
      </c>
      <c r="B2590" s="2" t="s">
        <v>55</v>
      </c>
      <c r="C2590" t="e">
        <f t="shared" si="0"/>
        <v>#VALUE!</v>
      </c>
      <c r="D2590" t="e">
        <f t="shared" si="1"/>
        <v>#VALUE!</v>
      </c>
      <c r="E2590" t="e">
        <f t="shared" si="2"/>
        <v>#VALUE!</v>
      </c>
      <c r="F2590" s="3">
        <f t="shared" si="3"/>
        <v>11</v>
      </c>
      <c r="G2590" s="3" t="e">
        <f t="shared" si="4"/>
        <v>#VALUE!</v>
      </c>
    </row>
    <row r="2591" ht="13.8" spans="1:7">
      <c r="A2591" s="1" t="s">
        <v>6</v>
      </c>
      <c r="B2591" s="2"/>
      <c r="C2591">
        <f t="shared" si="0"/>
        <v>0</v>
      </c>
      <c r="D2591">
        <f t="shared" si="1"/>
        <v>0</v>
      </c>
      <c r="E2591">
        <f t="shared" si="2"/>
        <v>0</v>
      </c>
      <c r="F2591" s="3">
        <f t="shared" si="3"/>
        <v>0</v>
      </c>
      <c r="G2591" s="3">
        <f t="shared" si="4"/>
        <v>0</v>
      </c>
    </row>
    <row r="2592" ht="52.8" spans="1:7">
      <c r="A2592" s="1" t="s">
        <v>3</v>
      </c>
      <c r="B2592" s="2" t="s">
        <v>101</v>
      </c>
      <c r="C2592" t="e">
        <f t="shared" si="0"/>
        <v>#VALUE!</v>
      </c>
      <c r="D2592">
        <f t="shared" si="1"/>
        <v>5</v>
      </c>
      <c r="E2592" t="e">
        <f t="shared" si="2"/>
        <v>#VALUE!</v>
      </c>
      <c r="F2592" s="3" t="e">
        <f t="shared" si="3"/>
        <v>#VALUE!</v>
      </c>
      <c r="G2592" s="3" t="e">
        <f t="shared" si="4"/>
        <v>#VALUE!</v>
      </c>
    </row>
    <row r="2593" ht="13.8" spans="1:7">
      <c r="A2593" s="1" t="s">
        <v>6</v>
      </c>
      <c r="B2593" s="2"/>
      <c r="C2593">
        <f t="shared" si="0"/>
        <v>0</v>
      </c>
      <c r="D2593">
        <f t="shared" si="1"/>
        <v>0</v>
      </c>
      <c r="E2593">
        <f t="shared" si="2"/>
        <v>0</v>
      </c>
      <c r="F2593" s="3">
        <f t="shared" si="3"/>
        <v>0</v>
      </c>
      <c r="G2593" s="3">
        <f t="shared" si="4"/>
        <v>0</v>
      </c>
    </row>
    <row r="2594" ht="52.8" spans="1:7">
      <c r="A2594" s="1" t="s">
        <v>3</v>
      </c>
      <c r="B2594" s="2" t="s">
        <v>102</v>
      </c>
      <c r="C2594" t="e">
        <f t="shared" si="0"/>
        <v>#VALUE!</v>
      </c>
      <c r="D2594">
        <f t="shared" si="1"/>
        <v>12</v>
      </c>
      <c r="E2594" t="e">
        <f t="shared" si="2"/>
        <v>#VALUE!</v>
      </c>
      <c r="F2594" s="3" t="e">
        <f t="shared" si="3"/>
        <v>#VALUE!</v>
      </c>
      <c r="G2594" s="3" t="e">
        <f t="shared" si="4"/>
        <v>#VALUE!</v>
      </c>
    </row>
    <row r="2595" ht="13.8" spans="1:7">
      <c r="A2595" s="1" t="s">
        <v>6</v>
      </c>
      <c r="B2595" s="2"/>
      <c r="C2595">
        <f t="shared" si="0"/>
        <v>0</v>
      </c>
      <c r="D2595">
        <f t="shared" si="1"/>
        <v>0</v>
      </c>
      <c r="E2595">
        <f t="shared" si="2"/>
        <v>0</v>
      </c>
      <c r="F2595" s="3">
        <f t="shared" si="3"/>
        <v>0</v>
      </c>
      <c r="G2595" s="3">
        <f t="shared" si="4"/>
        <v>0</v>
      </c>
    </row>
    <row r="2596" ht="39.6" spans="1:7">
      <c r="A2596" s="1" t="s">
        <v>3</v>
      </c>
      <c r="B2596" s="2" t="s">
        <v>55</v>
      </c>
      <c r="C2596" t="e">
        <f t="shared" si="0"/>
        <v>#VALUE!</v>
      </c>
      <c r="D2596" t="e">
        <f t="shared" si="1"/>
        <v>#VALUE!</v>
      </c>
      <c r="E2596" t="e">
        <f t="shared" si="2"/>
        <v>#VALUE!</v>
      </c>
      <c r="F2596" s="3">
        <f t="shared" si="3"/>
        <v>11</v>
      </c>
      <c r="G2596" s="3" t="e">
        <f t="shared" si="4"/>
        <v>#VALUE!</v>
      </c>
    </row>
    <row r="2597" ht="13.8" spans="1:7">
      <c r="A2597" s="1" t="s">
        <v>6</v>
      </c>
      <c r="B2597" s="2"/>
      <c r="C2597">
        <f t="shared" si="0"/>
        <v>0</v>
      </c>
      <c r="D2597">
        <f t="shared" si="1"/>
        <v>0</v>
      </c>
      <c r="E2597">
        <f t="shared" si="2"/>
        <v>0</v>
      </c>
      <c r="F2597" s="3">
        <f t="shared" si="3"/>
        <v>0</v>
      </c>
      <c r="G2597" s="3">
        <f t="shared" si="4"/>
        <v>0</v>
      </c>
    </row>
    <row r="2598" ht="39.6" spans="1:7">
      <c r="A2598" s="1" t="s">
        <v>3</v>
      </c>
      <c r="B2598" s="2" t="s">
        <v>55</v>
      </c>
      <c r="C2598" t="e">
        <f t="shared" si="0"/>
        <v>#VALUE!</v>
      </c>
      <c r="D2598" t="e">
        <f t="shared" si="1"/>
        <v>#VALUE!</v>
      </c>
      <c r="E2598" t="e">
        <f t="shared" si="2"/>
        <v>#VALUE!</v>
      </c>
      <c r="F2598" s="3">
        <f t="shared" si="3"/>
        <v>11</v>
      </c>
      <c r="G2598" s="3" t="e">
        <f t="shared" si="4"/>
        <v>#VALUE!</v>
      </c>
    </row>
    <row r="2599" ht="13.8" spans="1:7">
      <c r="A2599" s="1" t="s">
        <v>6</v>
      </c>
      <c r="B2599" s="2"/>
      <c r="C2599">
        <f t="shared" si="0"/>
        <v>0</v>
      </c>
      <c r="D2599">
        <f t="shared" si="1"/>
        <v>0</v>
      </c>
      <c r="E2599">
        <f t="shared" si="2"/>
        <v>0</v>
      </c>
      <c r="F2599" s="3">
        <f t="shared" si="3"/>
        <v>0</v>
      </c>
      <c r="G2599" s="3">
        <f t="shared" si="4"/>
        <v>0</v>
      </c>
    </row>
    <row r="2600" ht="39.6" spans="1:7">
      <c r="A2600" s="1" t="s">
        <v>3</v>
      </c>
      <c r="B2600" s="2" t="s">
        <v>55</v>
      </c>
      <c r="C2600" t="e">
        <f t="shared" si="0"/>
        <v>#VALUE!</v>
      </c>
      <c r="D2600" t="e">
        <f t="shared" si="1"/>
        <v>#VALUE!</v>
      </c>
      <c r="E2600" t="e">
        <f t="shared" si="2"/>
        <v>#VALUE!</v>
      </c>
      <c r="F2600" s="3">
        <f t="shared" si="3"/>
        <v>11</v>
      </c>
      <c r="G2600" s="3" t="e">
        <f t="shared" si="4"/>
        <v>#VALUE!</v>
      </c>
    </row>
    <row r="2601" ht="13.8" spans="1:7">
      <c r="A2601" s="1" t="s">
        <v>6</v>
      </c>
      <c r="B2601" s="2"/>
      <c r="C2601">
        <f t="shared" si="0"/>
        <v>0</v>
      </c>
      <c r="D2601">
        <f t="shared" si="1"/>
        <v>0</v>
      </c>
      <c r="E2601">
        <f t="shared" si="2"/>
        <v>0</v>
      </c>
      <c r="F2601" s="3">
        <f t="shared" si="3"/>
        <v>0</v>
      </c>
      <c r="G2601" s="3">
        <f t="shared" si="4"/>
        <v>0</v>
      </c>
    </row>
    <row r="2602" ht="26.4" spans="1:7">
      <c r="A2602" s="1" t="s">
        <v>3</v>
      </c>
      <c r="B2602" s="2" t="s">
        <v>645</v>
      </c>
      <c r="C2602" t="e">
        <f t="shared" si="0"/>
        <v>#VALUE!</v>
      </c>
      <c r="D2602" t="e">
        <f t="shared" si="1"/>
        <v>#VALUE!</v>
      </c>
      <c r="E2602" t="e">
        <f t="shared" si="2"/>
        <v>#VALUE!</v>
      </c>
      <c r="F2602" s="3" t="e">
        <f t="shared" si="3"/>
        <v>#VALUE!</v>
      </c>
      <c r="G2602" s="3" t="e">
        <f t="shared" si="4"/>
        <v>#VALUE!</v>
      </c>
    </row>
    <row r="2603" ht="13.8" spans="1:7">
      <c r="A2603" s="1" t="s">
        <v>6</v>
      </c>
      <c r="B2603" s="2"/>
      <c r="C2603">
        <f t="shared" si="0"/>
        <v>0</v>
      </c>
      <c r="D2603">
        <f t="shared" si="1"/>
        <v>0</v>
      </c>
      <c r="E2603">
        <f t="shared" si="2"/>
        <v>0</v>
      </c>
      <c r="F2603" s="3">
        <f t="shared" si="3"/>
        <v>0</v>
      </c>
      <c r="G2603" s="3">
        <f t="shared" si="4"/>
        <v>0</v>
      </c>
    </row>
    <row r="2604" ht="26.4" spans="1:7">
      <c r="A2604" s="1" t="s">
        <v>3</v>
      </c>
      <c r="B2604" s="2" t="s">
        <v>70</v>
      </c>
      <c r="C2604" t="e">
        <f t="shared" si="0"/>
        <v>#VALUE!</v>
      </c>
      <c r="D2604" t="e">
        <f t="shared" si="1"/>
        <v>#VALUE!</v>
      </c>
      <c r="E2604" t="e">
        <f t="shared" si="2"/>
        <v>#VALUE!</v>
      </c>
      <c r="F2604" s="3" t="e">
        <f t="shared" si="3"/>
        <v>#VALUE!</v>
      </c>
      <c r="G2604" s="3" t="e">
        <f t="shared" si="4"/>
        <v>#VALUE!</v>
      </c>
    </row>
    <row r="2605" ht="13.8" spans="1:7">
      <c r="A2605" s="1" t="s">
        <v>6</v>
      </c>
      <c r="B2605" s="2"/>
      <c r="C2605">
        <f t="shared" si="0"/>
        <v>0</v>
      </c>
      <c r="D2605">
        <f t="shared" si="1"/>
        <v>0</v>
      </c>
      <c r="E2605">
        <f t="shared" si="2"/>
        <v>0</v>
      </c>
      <c r="F2605" s="3">
        <f t="shared" si="3"/>
        <v>0</v>
      </c>
      <c r="G2605" s="3">
        <f t="shared" si="4"/>
        <v>0</v>
      </c>
    </row>
    <row r="2606" ht="39.6" spans="1:7">
      <c r="A2606" s="1" t="s">
        <v>3</v>
      </c>
      <c r="B2606" s="2" t="s">
        <v>55</v>
      </c>
      <c r="C2606" t="e">
        <f t="shared" si="0"/>
        <v>#VALUE!</v>
      </c>
      <c r="D2606" t="e">
        <f t="shared" si="1"/>
        <v>#VALUE!</v>
      </c>
      <c r="E2606" t="e">
        <f t="shared" si="2"/>
        <v>#VALUE!</v>
      </c>
      <c r="F2606" s="3">
        <f t="shared" si="3"/>
        <v>11</v>
      </c>
      <c r="G2606" s="3" t="e">
        <f t="shared" si="4"/>
        <v>#VALUE!</v>
      </c>
    </row>
    <row r="2607" ht="13.8" spans="1:7">
      <c r="A2607" s="1" t="s">
        <v>6</v>
      </c>
      <c r="B2607" s="2"/>
      <c r="C2607">
        <f t="shared" si="0"/>
        <v>0</v>
      </c>
      <c r="D2607">
        <f t="shared" si="1"/>
        <v>0</v>
      </c>
      <c r="E2607">
        <f t="shared" si="2"/>
        <v>0</v>
      </c>
      <c r="F2607" s="3">
        <f t="shared" si="3"/>
        <v>0</v>
      </c>
      <c r="G2607" s="3">
        <f t="shared" si="4"/>
        <v>0</v>
      </c>
    </row>
    <row r="2608" ht="26.4" spans="1:7">
      <c r="A2608" s="1" t="s">
        <v>3</v>
      </c>
      <c r="B2608" s="2" t="s">
        <v>666</v>
      </c>
      <c r="C2608" t="e">
        <f t="shared" si="0"/>
        <v>#VALUE!</v>
      </c>
      <c r="D2608" t="e">
        <f t="shared" si="1"/>
        <v>#VALUE!</v>
      </c>
      <c r="E2608" t="e">
        <f t="shared" si="2"/>
        <v>#VALUE!</v>
      </c>
      <c r="F2608" s="3" t="e">
        <f t="shared" si="3"/>
        <v>#VALUE!</v>
      </c>
      <c r="G2608" s="3" t="e">
        <f t="shared" si="4"/>
        <v>#VALUE!</v>
      </c>
    </row>
    <row r="2609" ht="13.8" spans="1:7">
      <c r="A2609" s="1" t="s">
        <v>6</v>
      </c>
      <c r="B2609" s="2"/>
      <c r="C2609">
        <f t="shared" si="0"/>
        <v>0</v>
      </c>
      <c r="D2609">
        <f t="shared" si="1"/>
        <v>0</v>
      </c>
      <c r="E2609">
        <f t="shared" si="2"/>
        <v>0</v>
      </c>
      <c r="F2609" s="3">
        <f t="shared" si="3"/>
        <v>0</v>
      </c>
      <c r="G2609" s="3">
        <f t="shared" si="4"/>
        <v>0</v>
      </c>
    </row>
    <row r="2610" ht="39.6" spans="1:7">
      <c r="A2610" s="1" t="s">
        <v>3</v>
      </c>
      <c r="B2610" s="2" t="s">
        <v>55</v>
      </c>
      <c r="C2610" t="e">
        <f t="shared" si="0"/>
        <v>#VALUE!</v>
      </c>
      <c r="D2610" t="e">
        <f t="shared" si="1"/>
        <v>#VALUE!</v>
      </c>
      <c r="E2610" t="e">
        <f t="shared" si="2"/>
        <v>#VALUE!</v>
      </c>
      <c r="F2610" s="3">
        <f t="shared" si="3"/>
        <v>11</v>
      </c>
      <c r="G2610" s="3" t="e">
        <f t="shared" si="4"/>
        <v>#VALUE!</v>
      </c>
    </row>
    <row r="2611" ht="13.8" spans="1:7">
      <c r="A2611" s="1" t="s">
        <v>6</v>
      </c>
      <c r="B2611" s="2"/>
      <c r="C2611">
        <f t="shared" si="0"/>
        <v>0</v>
      </c>
      <c r="D2611">
        <f t="shared" si="1"/>
        <v>0</v>
      </c>
      <c r="E2611">
        <f t="shared" si="2"/>
        <v>0</v>
      </c>
      <c r="F2611" s="3">
        <f t="shared" si="3"/>
        <v>0</v>
      </c>
      <c r="G2611" s="3">
        <f t="shared" si="4"/>
        <v>0</v>
      </c>
    </row>
    <row r="2612" ht="39.6" spans="1:7">
      <c r="A2612" s="1" t="s">
        <v>3</v>
      </c>
      <c r="B2612" s="2" t="s">
        <v>55</v>
      </c>
      <c r="C2612" t="e">
        <f t="shared" si="0"/>
        <v>#VALUE!</v>
      </c>
      <c r="D2612" t="e">
        <f t="shared" si="1"/>
        <v>#VALUE!</v>
      </c>
      <c r="E2612" t="e">
        <f t="shared" si="2"/>
        <v>#VALUE!</v>
      </c>
      <c r="F2612" s="3">
        <f t="shared" si="3"/>
        <v>11</v>
      </c>
      <c r="G2612" s="3" t="e">
        <f t="shared" si="4"/>
        <v>#VALUE!</v>
      </c>
    </row>
    <row r="2613" ht="13.8" spans="1:7">
      <c r="A2613" s="1" t="s">
        <v>6</v>
      </c>
      <c r="B2613" s="2"/>
      <c r="C2613">
        <f t="shared" si="0"/>
        <v>0</v>
      </c>
      <c r="D2613">
        <f t="shared" si="1"/>
        <v>0</v>
      </c>
      <c r="E2613">
        <f t="shared" si="2"/>
        <v>0</v>
      </c>
      <c r="F2613" s="3">
        <f t="shared" si="3"/>
        <v>0</v>
      </c>
      <c r="G2613" s="3">
        <f t="shared" si="4"/>
        <v>0</v>
      </c>
    </row>
    <row r="2614" ht="26.4" spans="1:7">
      <c r="A2614" s="1" t="s">
        <v>3</v>
      </c>
      <c r="B2614" s="2" t="s">
        <v>645</v>
      </c>
      <c r="C2614" t="e">
        <f t="shared" si="0"/>
        <v>#VALUE!</v>
      </c>
      <c r="D2614" t="e">
        <f t="shared" si="1"/>
        <v>#VALUE!</v>
      </c>
      <c r="E2614" t="e">
        <f t="shared" si="2"/>
        <v>#VALUE!</v>
      </c>
      <c r="F2614" s="3" t="e">
        <f t="shared" si="3"/>
        <v>#VALUE!</v>
      </c>
      <c r="G2614" s="3" t="e">
        <f t="shared" si="4"/>
        <v>#VALUE!</v>
      </c>
    </row>
    <row r="2615" ht="13.8" spans="1:7">
      <c r="A2615" s="1" t="s">
        <v>6</v>
      </c>
      <c r="B2615" s="2"/>
      <c r="C2615">
        <f t="shared" si="0"/>
        <v>0</v>
      </c>
      <c r="D2615">
        <f t="shared" si="1"/>
        <v>0</v>
      </c>
      <c r="E2615">
        <f t="shared" si="2"/>
        <v>0</v>
      </c>
      <c r="F2615" s="3">
        <f t="shared" si="3"/>
        <v>0</v>
      </c>
      <c r="G2615" s="3">
        <f t="shared" si="4"/>
        <v>0</v>
      </c>
    </row>
    <row r="2616" ht="39.6" spans="1:7">
      <c r="A2616" s="1" t="s">
        <v>3</v>
      </c>
      <c r="B2616" s="2" t="s">
        <v>55</v>
      </c>
      <c r="C2616" t="e">
        <f t="shared" si="0"/>
        <v>#VALUE!</v>
      </c>
      <c r="D2616" t="e">
        <f t="shared" si="1"/>
        <v>#VALUE!</v>
      </c>
      <c r="E2616" t="e">
        <f t="shared" si="2"/>
        <v>#VALUE!</v>
      </c>
      <c r="F2616" s="3">
        <f t="shared" si="3"/>
        <v>11</v>
      </c>
      <c r="G2616" s="3" t="e">
        <f t="shared" si="4"/>
        <v>#VALUE!</v>
      </c>
    </row>
    <row r="2617" ht="13.8" spans="1:7">
      <c r="A2617" s="1" t="s">
        <v>6</v>
      </c>
      <c r="B2617" s="2"/>
      <c r="C2617">
        <f t="shared" si="0"/>
        <v>0</v>
      </c>
      <c r="D2617">
        <f t="shared" si="1"/>
        <v>0</v>
      </c>
      <c r="E2617">
        <f t="shared" si="2"/>
        <v>0</v>
      </c>
      <c r="F2617" s="3">
        <f t="shared" si="3"/>
        <v>0</v>
      </c>
      <c r="G2617" s="3">
        <f t="shared" si="4"/>
        <v>0</v>
      </c>
    </row>
    <row r="2618" ht="39.6" spans="1:7">
      <c r="A2618" s="1" t="s">
        <v>3</v>
      </c>
      <c r="B2618" s="2" t="s">
        <v>55</v>
      </c>
      <c r="C2618" t="e">
        <f t="shared" si="0"/>
        <v>#VALUE!</v>
      </c>
      <c r="D2618" t="e">
        <f t="shared" si="1"/>
        <v>#VALUE!</v>
      </c>
      <c r="E2618" t="e">
        <f t="shared" si="2"/>
        <v>#VALUE!</v>
      </c>
      <c r="F2618" s="3">
        <f t="shared" si="3"/>
        <v>11</v>
      </c>
      <c r="G2618" s="3" t="e">
        <f t="shared" si="4"/>
        <v>#VALUE!</v>
      </c>
    </row>
    <row r="2619" ht="13.8" spans="1:7">
      <c r="A2619" s="1" t="s">
        <v>6</v>
      </c>
      <c r="B2619" s="2"/>
      <c r="C2619">
        <f t="shared" si="0"/>
        <v>0</v>
      </c>
      <c r="D2619">
        <f t="shared" si="1"/>
        <v>0</v>
      </c>
      <c r="E2619">
        <f t="shared" si="2"/>
        <v>0</v>
      </c>
      <c r="F2619" s="3">
        <f t="shared" si="3"/>
        <v>0</v>
      </c>
      <c r="G2619" s="3">
        <f t="shared" si="4"/>
        <v>0</v>
      </c>
    </row>
    <row r="2620" ht="39.6" spans="1:7">
      <c r="A2620" s="1" t="s">
        <v>3</v>
      </c>
      <c r="B2620" s="2" t="s">
        <v>55</v>
      </c>
      <c r="C2620" t="e">
        <f t="shared" si="0"/>
        <v>#VALUE!</v>
      </c>
      <c r="D2620" t="e">
        <f t="shared" si="1"/>
        <v>#VALUE!</v>
      </c>
      <c r="E2620" t="e">
        <f t="shared" si="2"/>
        <v>#VALUE!</v>
      </c>
      <c r="F2620" s="3">
        <f t="shared" si="3"/>
        <v>11</v>
      </c>
      <c r="G2620" s="3" t="e">
        <f t="shared" si="4"/>
        <v>#VALUE!</v>
      </c>
    </row>
    <row r="2621" ht="13.8" spans="1:7">
      <c r="A2621" s="1" t="s">
        <v>6</v>
      </c>
      <c r="B2621" s="2"/>
      <c r="C2621">
        <f t="shared" si="0"/>
        <v>0</v>
      </c>
      <c r="D2621">
        <f t="shared" si="1"/>
        <v>0</v>
      </c>
      <c r="E2621">
        <f t="shared" si="2"/>
        <v>0</v>
      </c>
      <c r="F2621" s="3">
        <f t="shared" si="3"/>
        <v>0</v>
      </c>
      <c r="G2621" s="3">
        <f t="shared" si="4"/>
        <v>0</v>
      </c>
    </row>
    <row r="2622" ht="13.8" spans="1:7">
      <c r="A2622" s="1" t="s">
        <v>6</v>
      </c>
      <c r="B2622" s="2"/>
      <c r="C2622">
        <f t="shared" si="0"/>
        <v>0</v>
      </c>
      <c r="D2622">
        <f t="shared" si="1"/>
        <v>0</v>
      </c>
      <c r="E2622">
        <f t="shared" si="2"/>
        <v>0</v>
      </c>
      <c r="F2622" s="3">
        <f t="shared" si="3"/>
        <v>0</v>
      </c>
      <c r="G2622" s="3">
        <f t="shared" si="4"/>
        <v>0</v>
      </c>
    </row>
    <row r="2623" ht="13.8" spans="1:7">
      <c r="A2623" s="1" t="s">
        <v>6</v>
      </c>
      <c r="B2623" s="2"/>
      <c r="C2623">
        <f t="shared" si="0"/>
        <v>0</v>
      </c>
      <c r="D2623">
        <f t="shared" si="1"/>
        <v>0</v>
      </c>
      <c r="E2623">
        <f t="shared" si="2"/>
        <v>0</v>
      </c>
      <c r="F2623" s="3">
        <f t="shared" si="3"/>
        <v>0</v>
      </c>
      <c r="G2623" s="3">
        <f t="shared" si="4"/>
        <v>0</v>
      </c>
    </row>
    <row r="2624" ht="39.6" spans="1:7">
      <c r="A2624" s="1" t="s">
        <v>3</v>
      </c>
      <c r="B2624" s="2" t="s">
        <v>55</v>
      </c>
      <c r="C2624" t="e">
        <f t="shared" si="0"/>
        <v>#VALUE!</v>
      </c>
      <c r="D2624" t="e">
        <f t="shared" si="1"/>
        <v>#VALUE!</v>
      </c>
      <c r="E2624" t="e">
        <f t="shared" si="2"/>
        <v>#VALUE!</v>
      </c>
      <c r="F2624" s="3">
        <f t="shared" si="3"/>
        <v>11</v>
      </c>
      <c r="G2624" s="3" t="e">
        <f t="shared" si="4"/>
        <v>#VALUE!</v>
      </c>
    </row>
    <row r="2625" ht="13.8" spans="1:7">
      <c r="A2625" s="1" t="s">
        <v>6</v>
      </c>
      <c r="B2625" s="2"/>
      <c r="C2625">
        <f t="shared" si="0"/>
        <v>0</v>
      </c>
      <c r="D2625">
        <f t="shared" si="1"/>
        <v>0</v>
      </c>
      <c r="E2625">
        <f t="shared" si="2"/>
        <v>0</v>
      </c>
      <c r="F2625" s="3">
        <f t="shared" si="3"/>
        <v>0</v>
      </c>
      <c r="G2625" s="3">
        <f t="shared" si="4"/>
        <v>0</v>
      </c>
    </row>
    <row r="2626" ht="39.6" spans="1:7">
      <c r="A2626" s="1" t="s">
        <v>3</v>
      </c>
      <c r="B2626" s="2" t="s">
        <v>55</v>
      </c>
      <c r="C2626" t="e">
        <f t="shared" si="0"/>
        <v>#VALUE!</v>
      </c>
      <c r="D2626" t="e">
        <f t="shared" si="1"/>
        <v>#VALUE!</v>
      </c>
      <c r="E2626" t="e">
        <f t="shared" si="2"/>
        <v>#VALUE!</v>
      </c>
      <c r="F2626" s="3">
        <f t="shared" si="3"/>
        <v>11</v>
      </c>
      <c r="G2626" s="3" t="e">
        <f t="shared" si="4"/>
        <v>#VALUE!</v>
      </c>
    </row>
    <row r="2627" ht="13.8" spans="1:7">
      <c r="A2627" s="1" t="s">
        <v>6</v>
      </c>
      <c r="B2627" s="2"/>
      <c r="C2627">
        <f t="shared" si="0"/>
        <v>0</v>
      </c>
      <c r="D2627">
        <f t="shared" si="1"/>
        <v>0</v>
      </c>
      <c r="E2627">
        <f t="shared" si="2"/>
        <v>0</v>
      </c>
      <c r="F2627" s="3">
        <f t="shared" si="3"/>
        <v>0</v>
      </c>
      <c r="G2627" s="3">
        <f t="shared" si="4"/>
        <v>0</v>
      </c>
    </row>
    <row r="2628" ht="39.6" spans="1:7">
      <c r="A2628" s="1" t="s">
        <v>3</v>
      </c>
      <c r="B2628" s="2" t="s">
        <v>55</v>
      </c>
      <c r="C2628" t="e">
        <f t="shared" si="0"/>
        <v>#VALUE!</v>
      </c>
      <c r="D2628" t="e">
        <f t="shared" si="1"/>
        <v>#VALUE!</v>
      </c>
      <c r="E2628" t="e">
        <f t="shared" si="2"/>
        <v>#VALUE!</v>
      </c>
      <c r="F2628" s="3">
        <f t="shared" si="3"/>
        <v>11</v>
      </c>
      <c r="G2628" s="3" t="e">
        <f t="shared" si="4"/>
        <v>#VALUE!</v>
      </c>
    </row>
    <row r="2629" ht="13.8" spans="1:7">
      <c r="A2629" s="1" t="s">
        <v>6</v>
      </c>
      <c r="B2629" s="2"/>
      <c r="C2629">
        <f t="shared" si="0"/>
        <v>0</v>
      </c>
      <c r="D2629">
        <f t="shared" si="1"/>
        <v>0</v>
      </c>
      <c r="E2629">
        <f t="shared" si="2"/>
        <v>0</v>
      </c>
      <c r="F2629" s="3">
        <f t="shared" si="3"/>
        <v>0</v>
      </c>
      <c r="G2629" s="3">
        <f t="shared" si="4"/>
        <v>0</v>
      </c>
    </row>
    <row r="2630" ht="39.6" spans="1:7">
      <c r="A2630" s="1" t="s">
        <v>3</v>
      </c>
      <c r="B2630" s="2" t="s">
        <v>667</v>
      </c>
      <c r="C2630" t="e">
        <f t="shared" si="0"/>
        <v>#VALUE!</v>
      </c>
      <c r="D2630" t="e">
        <f t="shared" si="1"/>
        <v>#VALUE!</v>
      </c>
      <c r="E2630" t="e">
        <f t="shared" si="2"/>
        <v>#VALUE!</v>
      </c>
      <c r="F2630" s="3" t="e">
        <f t="shared" si="3"/>
        <v>#VALUE!</v>
      </c>
      <c r="G2630" s="3" t="e">
        <f t="shared" si="4"/>
        <v>#VALUE!</v>
      </c>
    </row>
    <row r="2631" ht="13.8" spans="1:7">
      <c r="A2631" s="1" t="s">
        <v>6</v>
      </c>
      <c r="B2631" s="2"/>
      <c r="C2631">
        <f t="shared" si="0"/>
        <v>0</v>
      </c>
      <c r="D2631">
        <f t="shared" si="1"/>
        <v>0</v>
      </c>
      <c r="E2631">
        <f t="shared" si="2"/>
        <v>0</v>
      </c>
      <c r="F2631" s="3">
        <f t="shared" si="3"/>
        <v>0</v>
      </c>
      <c r="G2631" s="3">
        <f t="shared" si="4"/>
        <v>0</v>
      </c>
    </row>
    <row r="2632" ht="39.6" spans="1:7">
      <c r="A2632" s="1" t="s">
        <v>3</v>
      </c>
      <c r="B2632" s="2" t="s">
        <v>499</v>
      </c>
      <c r="C2632" t="e">
        <f t="shared" si="0"/>
        <v>#VALUE!</v>
      </c>
      <c r="D2632" t="e">
        <f t="shared" si="1"/>
        <v>#VALUE!</v>
      </c>
      <c r="E2632" t="e">
        <f t="shared" si="2"/>
        <v>#VALUE!</v>
      </c>
      <c r="F2632" s="3" t="e">
        <f t="shared" si="3"/>
        <v>#VALUE!</v>
      </c>
      <c r="G2632" s="3" t="e">
        <f t="shared" si="4"/>
        <v>#VALUE!</v>
      </c>
    </row>
    <row r="2633" ht="13.8" spans="1:7">
      <c r="A2633" s="1" t="s">
        <v>6</v>
      </c>
      <c r="B2633" s="2"/>
      <c r="C2633">
        <f t="shared" si="0"/>
        <v>0</v>
      </c>
      <c r="D2633">
        <f t="shared" si="1"/>
        <v>0</v>
      </c>
      <c r="E2633">
        <f t="shared" si="2"/>
        <v>0</v>
      </c>
      <c r="F2633" s="3">
        <f t="shared" si="3"/>
        <v>0</v>
      </c>
      <c r="G2633" s="3">
        <f t="shared" si="4"/>
        <v>0</v>
      </c>
    </row>
    <row r="2634" ht="26.4" spans="1:7">
      <c r="A2634" s="1" t="s">
        <v>3</v>
      </c>
      <c r="B2634" s="2" t="s">
        <v>155</v>
      </c>
      <c r="C2634" t="e">
        <f t="shared" si="0"/>
        <v>#VALUE!</v>
      </c>
      <c r="D2634" t="e">
        <f t="shared" si="1"/>
        <v>#VALUE!</v>
      </c>
      <c r="E2634" t="e">
        <f t="shared" si="2"/>
        <v>#VALUE!</v>
      </c>
      <c r="F2634" s="3" t="e">
        <f t="shared" si="3"/>
        <v>#VALUE!</v>
      </c>
      <c r="G2634" s="3">
        <f t="shared" si="4"/>
        <v>7</v>
      </c>
    </row>
    <row r="2635" ht="13.8" spans="1:7">
      <c r="A2635" s="1" t="s">
        <v>6</v>
      </c>
      <c r="B2635" s="2"/>
      <c r="C2635">
        <f t="shared" si="0"/>
        <v>0</v>
      </c>
      <c r="D2635">
        <f t="shared" si="1"/>
        <v>0</v>
      </c>
      <c r="E2635">
        <f t="shared" si="2"/>
        <v>0</v>
      </c>
      <c r="F2635" s="3">
        <f t="shared" si="3"/>
        <v>0</v>
      </c>
      <c r="G2635" s="3">
        <f t="shared" si="4"/>
        <v>0</v>
      </c>
    </row>
    <row r="2636" ht="13.8" spans="1:7">
      <c r="A2636" s="1" t="s">
        <v>6</v>
      </c>
      <c r="B2636" s="2"/>
      <c r="C2636">
        <f t="shared" si="0"/>
        <v>0</v>
      </c>
      <c r="D2636">
        <f t="shared" si="1"/>
        <v>0</v>
      </c>
      <c r="E2636">
        <f t="shared" si="2"/>
        <v>0</v>
      </c>
      <c r="F2636" s="3">
        <f t="shared" si="3"/>
        <v>0</v>
      </c>
      <c r="G2636" s="3">
        <f t="shared" si="4"/>
        <v>0</v>
      </c>
    </row>
    <row r="2637" ht="26.4" spans="1:7">
      <c r="A2637" s="1" t="s">
        <v>3</v>
      </c>
      <c r="B2637" s="2" t="s">
        <v>155</v>
      </c>
      <c r="C2637" t="e">
        <f t="shared" si="0"/>
        <v>#VALUE!</v>
      </c>
      <c r="D2637" t="e">
        <f t="shared" si="1"/>
        <v>#VALUE!</v>
      </c>
      <c r="E2637" t="e">
        <f t="shared" si="2"/>
        <v>#VALUE!</v>
      </c>
      <c r="F2637" s="3" t="e">
        <f t="shared" si="3"/>
        <v>#VALUE!</v>
      </c>
      <c r="G2637" s="3">
        <f t="shared" si="4"/>
        <v>7</v>
      </c>
    </row>
    <row r="2638" ht="13.8" spans="1:7">
      <c r="A2638" s="1" t="s">
        <v>6</v>
      </c>
      <c r="B2638" s="2"/>
      <c r="C2638">
        <f t="shared" si="0"/>
        <v>0</v>
      </c>
      <c r="D2638">
        <f t="shared" si="1"/>
        <v>0</v>
      </c>
      <c r="E2638">
        <f t="shared" si="2"/>
        <v>0</v>
      </c>
      <c r="F2638" s="3">
        <f t="shared" si="3"/>
        <v>0</v>
      </c>
      <c r="G2638" s="3">
        <f t="shared" si="4"/>
        <v>0</v>
      </c>
    </row>
    <row r="2639" ht="13.8" spans="1:7">
      <c r="A2639" s="1" t="s">
        <v>3</v>
      </c>
      <c r="B2639" s="2" t="s">
        <v>668</v>
      </c>
      <c r="C2639" t="e">
        <f t="shared" si="0"/>
        <v>#VALUE!</v>
      </c>
      <c r="D2639" t="e">
        <f t="shared" si="1"/>
        <v>#VALUE!</v>
      </c>
      <c r="E2639" t="e">
        <f t="shared" si="2"/>
        <v>#VALUE!</v>
      </c>
      <c r="F2639" s="3" t="e">
        <f t="shared" si="3"/>
        <v>#VALUE!</v>
      </c>
      <c r="G2639" s="3" t="e">
        <f t="shared" si="4"/>
        <v>#VALUE!</v>
      </c>
    </row>
    <row r="2640" ht="13.8" spans="1:7">
      <c r="A2640" s="1" t="s">
        <v>6</v>
      </c>
      <c r="B2640" s="2"/>
      <c r="C2640">
        <f t="shared" si="0"/>
        <v>0</v>
      </c>
      <c r="D2640">
        <f t="shared" si="1"/>
        <v>0</v>
      </c>
      <c r="E2640">
        <f t="shared" si="2"/>
        <v>0</v>
      </c>
      <c r="F2640" s="3">
        <f t="shared" si="3"/>
        <v>0</v>
      </c>
      <c r="G2640" s="3">
        <f t="shared" si="4"/>
        <v>0</v>
      </c>
    </row>
    <row r="2641" ht="13.8" spans="1:7">
      <c r="A2641" s="1" t="s">
        <v>3</v>
      </c>
      <c r="B2641" s="2" t="s">
        <v>669</v>
      </c>
      <c r="C2641" t="e">
        <f t="shared" si="0"/>
        <v>#VALUE!</v>
      </c>
      <c r="D2641" t="e">
        <f t="shared" si="1"/>
        <v>#VALUE!</v>
      </c>
      <c r="E2641" t="e">
        <f t="shared" si="2"/>
        <v>#VALUE!</v>
      </c>
      <c r="F2641" s="3" t="e">
        <f t="shared" si="3"/>
        <v>#VALUE!</v>
      </c>
      <c r="G2641" s="3" t="e">
        <f t="shared" si="4"/>
        <v>#VALUE!</v>
      </c>
    </row>
    <row r="2642" ht="13.8" spans="1:7">
      <c r="A2642" s="1" t="s">
        <v>6</v>
      </c>
      <c r="B2642" s="2"/>
      <c r="C2642">
        <f t="shared" si="0"/>
        <v>0</v>
      </c>
      <c r="D2642">
        <f t="shared" si="1"/>
        <v>0</v>
      </c>
      <c r="E2642">
        <f t="shared" si="2"/>
        <v>0</v>
      </c>
      <c r="F2642" s="3">
        <f t="shared" si="3"/>
        <v>0</v>
      </c>
      <c r="G2642" s="3">
        <f t="shared" si="4"/>
        <v>0</v>
      </c>
    </row>
    <row r="2643" ht="26.4" spans="1:7">
      <c r="A2643" s="1" t="s">
        <v>3</v>
      </c>
      <c r="B2643" s="2" t="s">
        <v>670</v>
      </c>
      <c r="C2643" t="e">
        <f t="shared" si="0"/>
        <v>#VALUE!</v>
      </c>
      <c r="D2643" t="e">
        <f t="shared" si="1"/>
        <v>#VALUE!</v>
      </c>
      <c r="E2643" t="e">
        <f t="shared" si="2"/>
        <v>#VALUE!</v>
      </c>
      <c r="F2643" s="3" t="e">
        <f t="shared" si="3"/>
        <v>#VALUE!</v>
      </c>
      <c r="G2643" s="3" t="e">
        <f t="shared" si="4"/>
        <v>#VALUE!</v>
      </c>
    </row>
    <row r="2644" ht="13.8" spans="1:7">
      <c r="A2644" s="1" t="s">
        <v>6</v>
      </c>
      <c r="B2644" s="2"/>
      <c r="C2644">
        <f t="shared" si="0"/>
        <v>0</v>
      </c>
      <c r="D2644">
        <f t="shared" si="1"/>
        <v>0</v>
      </c>
      <c r="E2644">
        <f t="shared" si="2"/>
        <v>0</v>
      </c>
      <c r="F2644" s="3">
        <f t="shared" si="3"/>
        <v>0</v>
      </c>
      <c r="G2644" s="3">
        <f t="shared" si="4"/>
        <v>0</v>
      </c>
    </row>
    <row r="2645" ht="39.6" spans="1:7">
      <c r="A2645" s="1" t="s">
        <v>3</v>
      </c>
      <c r="B2645" s="2" t="s">
        <v>55</v>
      </c>
      <c r="C2645" t="e">
        <f t="shared" si="0"/>
        <v>#VALUE!</v>
      </c>
      <c r="D2645" t="e">
        <f t="shared" si="1"/>
        <v>#VALUE!</v>
      </c>
      <c r="E2645" t="e">
        <f t="shared" si="2"/>
        <v>#VALUE!</v>
      </c>
      <c r="F2645" s="3">
        <f t="shared" si="3"/>
        <v>11</v>
      </c>
      <c r="G2645" s="3" t="e">
        <f t="shared" si="4"/>
        <v>#VALUE!</v>
      </c>
    </row>
    <row r="2646" ht="13.8" spans="1:7">
      <c r="A2646" s="1" t="s">
        <v>6</v>
      </c>
      <c r="B2646" s="2"/>
      <c r="C2646">
        <f t="shared" si="0"/>
        <v>0</v>
      </c>
      <c r="D2646">
        <f t="shared" si="1"/>
        <v>0</v>
      </c>
      <c r="E2646">
        <f t="shared" si="2"/>
        <v>0</v>
      </c>
      <c r="F2646" s="3">
        <f t="shared" si="3"/>
        <v>0</v>
      </c>
      <c r="G2646" s="3">
        <f t="shared" si="4"/>
        <v>0</v>
      </c>
    </row>
    <row r="2647" ht="39.6" spans="1:7">
      <c r="A2647" s="1" t="s">
        <v>3</v>
      </c>
      <c r="B2647" s="2" t="s">
        <v>55</v>
      </c>
      <c r="C2647" t="e">
        <f t="shared" si="0"/>
        <v>#VALUE!</v>
      </c>
      <c r="D2647" t="e">
        <f t="shared" si="1"/>
        <v>#VALUE!</v>
      </c>
      <c r="E2647" t="e">
        <f t="shared" si="2"/>
        <v>#VALUE!</v>
      </c>
      <c r="F2647" s="3">
        <f t="shared" si="3"/>
        <v>11</v>
      </c>
      <c r="G2647" s="3" t="e">
        <f t="shared" si="4"/>
        <v>#VALUE!</v>
      </c>
    </row>
    <row r="2648" ht="13.8" spans="1:7">
      <c r="A2648" s="1" t="s">
        <v>6</v>
      </c>
      <c r="B2648" s="2"/>
      <c r="C2648">
        <f t="shared" si="0"/>
        <v>0</v>
      </c>
      <c r="D2648">
        <f t="shared" si="1"/>
        <v>0</v>
      </c>
      <c r="E2648">
        <f t="shared" si="2"/>
        <v>0</v>
      </c>
      <c r="F2648" s="3">
        <f t="shared" si="3"/>
        <v>0</v>
      </c>
      <c r="G2648" s="3">
        <f t="shared" si="4"/>
        <v>0</v>
      </c>
    </row>
    <row r="2649" ht="39.6" spans="1:7">
      <c r="A2649" s="1" t="s">
        <v>3</v>
      </c>
      <c r="B2649" s="2" t="s">
        <v>55</v>
      </c>
      <c r="C2649" t="e">
        <f t="shared" si="0"/>
        <v>#VALUE!</v>
      </c>
      <c r="D2649" t="e">
        <f t="shared" si="1"/>
        <v>#VALUE!</v>
      </c>
      <c r="E2649" t="e">
        <f t="shared" si="2"/>
        <v>#VALUE!</v>
      </c>
      <c r="F2649" s="3">
        <f t="shared" si="3"/>
        <v>11</v>
      </c>
      <c r="G2649" s="3" t="e">
        <f t="shared" si="4"/>
        <v>#VALUE!</v>
      </c>
    </row>
    <row r="2650" ht="13.8" spans="1:7">
      <c r="A2650" s="1" t="s">
        <v>6</v>
      </c>
      <c r="B2650" s="2"/>
      <c r="C2650">
        <f t="shared" si="0"/>
        <v>0</v>
      </c>
      <c r="D2650">
        <f t="shared" si="1"/>
        <v>0</v>
      </c>
      <c r="E2650">
        <f t="shared" si="2"/>
        <v>0</v>
      </c>
      <c r="F2650" s="3">
        <f t="shared" si="3"/>
        <v>0</v>
      </c>
      <c r="G2650" s="3">
        <f t="shared" si="4"/>
        <v>0</v>
      </c>
    </row>
    <row r="2651" ht="39.6" spans="1:7">
      <c r="A2651" s="1" t="s">
        <v>3</v>
      </c>
      <c r="B2651" s="2" t="s">
        <v>55</v>
      </c>
      <c r="C2651" t="e">
        <f t="shared" si="0"/>
        <v>#VALUE!</v>
      </c>
      <c r="D2651" t="e">
        <f t="shared" si="1"/>
        <v>#VALUE!</v>
      </c>
      <c r="E2651" t="e">
        <f t="shared" si="2"/>
        <v>#VALUE!</v>
      </c>
      <c r="F2651" s="3">
        <f t="shared" si="3"/>
        <v>11</v>
      </c>
      <c r="G2651" s="3" t="e">
        <f t="shared" si="4"/>
        <v>#VALUE!</v>
      </c>
    </row>
    <row r="2652" ht="13.8" spans="1:7">
      <c r="A2652" s="1" t="s">
        <v>6</v>
      </c>
      <c r="B2652" s="2"/>
      <c r="C2652">
        <f t="shared" si="0"/>
        <v>0</v>
      </c>
      <c r="D2652">
        <f t="shared" si="1"/>
        <v>0</v>
      </c>
      <c r="E2652">
        <f t="shared" si="2"/>
        <v>0</v>
      </c>
      <c r="F2652" s="3">
        <f t="shared" si="3"/>
        <v>0</v>
      </c>
      <c r="G2652" s="3">
        <f t="shared" si="4"/>
        <v>0</v>
      </c>
    </row>
    <row r="2653" ht="26.4" spans="1:7">
      <c r="A2653" s="1" t="s">
        <v>3</v>
      </c>
      <c r="B2653" s="2" t="s">
        <v>593</v>
      </c>
      <c r="C2653" t="e">
        <f t="shared" si="0"/>
        <v>#VALUE!</v>
      </c>
      <c r="D2653" t="e">
        <f t="shared" si="1"/>
        <v>#VALUE!</v>
      </c>
      <c r="E2653" t="e">
        <f t="shared" si="2"/>
        <v>#VALUE!</v>
      </c>
      <c r="F2653" s="3" t="e">
        <f t="shared" si="3"/>
        <v>#VALUE!</v>
      </c>
      <c r="G2653" s="3" t="e">
        <f t="shared" si="4"/>
        <v>#VALUE!</v>
      </c>
    </row>
    <row r="2654" ht="13.8" spans="1:7">
      <c r="A2654" s="1" t="s">
        <v>6</v>
      </c>
      <c r="B2654" s="2"/>
      <c r="C2654">
        <f t="shared" si="0"/>
        <v>0</v>
      </c>
      <c r="D2654">
        <f t="shared" si="1"/>
        <v>0</v>
      </c>
      <c r="E2654">
        <f t="shared" si="2"/>
        <v>0</v>
      </c>
      <c r="F2654" s="3">
        <f t="shared" si="3"/>
        <v>0</v>
      </c>
      <c r="G2654" s="3">
        <f t="shared" si="4"/>
        <v>0</v>
      </c>
    </row>
    <row r="2655" ht="39.6" spans="1:7">
      <c r="A2655" s="1" t="s">
        <v>3</v>
      </c>
      <c r="B2655" s="2" t="s">
        <v>55</v>
      </c>
      <c r="C2655" t="e">
        <f t="shared" si="0"/>
        <v>#VALUE!</v>
      </c>
      <c r="D2655" t="e">
        <f t="shared" si="1"/>
        <v>#VALUE!</v>
      </c>
      <c r="E2655" t="e">
        <f t="shared" si="2"/>
        <v>#VALUE!</v>
      </c>
      <c r="F2655" s="3">
        <f t="shared" si="3"/>
        <v>11</v>
      </c>
      <c r="G2655" s="3" t="e">
        <f t="shared" si="4"/>
        <v>#VALUE!</v>
      </c>
    </row>
    <row r="2656" ht="13.8" spans="1:7">
      <c r="A2656" s="1" t="s">
        <v>6</v>
      </c>
      <c r="B2656" s="2"/>
      <c r="C2656">
        <f t="shared" si="0"/>
        <v>0</v>
      </c>
      <c r="D2656">
        <f t="shared" si="1"/>
        <v>0</v>
      </c>
      <c r="E2656">
        <f t="shared" si="2"/>
        <v>0</v>
      </c>
      <c r="F2656" s="3">
        <f t="shared" si="3"/>
        <v>0</v>
      </c>
      <c r="G2656" s="3">
        <f t="shared" si="4"/>
        <v>0</v>
      </c>
    </row>
    <row r="2657" ht="13.8" spans="1:7">
      <c r="A2657" s="1" t="s">
        <v>6</v>
      </c>
      <c r="B2657" s="2"/>
      <c r="C2657">
        <f t="shared" si="0"/>
        <v>0</v>
      </c>
      <c r="D2657">
        <f t="shared" si="1"/>
        <v>0</v>
      </c>
      <c r="E2657">
        <f t="shared" si="2"/>
        <v>0</v>
      </c>
      <c r="F2657" s="3">
        <f t="shared" si="3"/>
        <v>0</v>
      </c>
      <c r="G2657" s="3">
        <f t="shared" si="4"/>
        <v>0</v>
      </c>
    </row>
    <row r="2658" ht="39.6" spans="1:7">
      <c r="A2658" s="1" t="s">
        <v>3</v>
      </c>
      <c r="B2658" s="2" t="s">
        <v>671</v>
      </c>
      <c r="C2658" t="e">
        <f t="shared" si="0"/>
        <v>#VALUE!</v>
      </c>
      <c r="D2658" t="e">
        <f t="shared" si="1"/>
        <v>#VALUE!</v>
      </c>
      <c r="E2658" t="e">
        <f t="shared" si="2"/>
        <v>#VALUE!</v>
      </c>
      <c r="F2658" s="3" t="e">
        <f t="shared" si="3"/>
        <v>#VALUE!</v>
      </c>
      <c r="G2658" s="3" t="e">
        <f t="shared" si="4"/>
        <v>#VALUE!</v>
      </c>
    </row>
    <row r="2659" ht="13.8" spans="1:7">
      <c r="A2659" s="1" t="s">
        <v>6</v>
      </c>
      <c r="B2659" s="2"/>
      <c r="C2659">
        <f t="shared" si="0"/>
        <v>0</v>
      </c>
      <c r="D2659">
        <f t="shared" si="1"/>
        <v>0</v>
      </c>
      <c r="E2659">
        <f t="shared" si="2"/>
        <v>0</v>
      </c>
      <c r="F2659" s="3">
        <f t="shared" si="3"/>
        <v>0</v>
      </c>
      <c r="G2659" s="3">
        <f t="shared" si="4"/>
        <v>0</v>
      </c>
    </row>
    <row r="2660" ht="39.6" spans="1:7">
      <c r="A2660" s="1" t="s">
        <v>3</v>
      </c>
      <c r="B2660" s="2" t="s">
        <v>672</v>
      </c>
      <c r="C2660" t="e">
        <f t="shared" si="0"/>
        <v>#VALUE!</v>
      </c>
      <c r="D2660" t="e">
        <f t="shared" si="1"/>
        <v>#VALUE!</v>
      </c>
      <c r="E2660" t="e">
        <f t="shared" si="2"/>
        <v>#VALUE!</v>
      </c>
      <c r="F2660" s="3" t="e">
        <f t="shared" si="3"/>
        <v>#VALUE!</v>
      </c>
      <c r="G2660" s="3" t="e">
        <f t="shared" si="4"/>
        <v>#VALUE!</v>
      </c>
    </row>
    <row r="2661" ht="13.8" spans="1:7">
      <c r="A2661" s="1" t="s">
        <v>6</v>
      </c>
      <c r="B2661" s="2"/>
      <c r="C2661">
        <f t="shared" si="0"/>
        <v>0</v>
      </c>
      <c r="D2661">
        <f t="shared" si="1"/>
        <v>0</v>
      </c>
      <c r="E2661">
        <f t="shared" si="2"/>
        <v>0</v>
      </c>
      <c r="F2661" s="3">
        <f t="shared" si="3"/>
        <v>0</v>
      </c>
      <c r="G2661" s="3">
        <f t="shared" si="4"/>
        <v>0</v>
      </c>
    </row>
    <row r="2662" ht="13.8" spans="1:7">
      <c r="A2662" s="1" t="s">
        <v>6</v>
      </c>
      <c r="B2662" s="2"/>
      <c r="C2662">
        <f t="shared" si="0"/>
        <v>0</v>
      </c>
      <c r="D2662">
        <f t="shared" si="1"/>
        <v>0</v>
      </c>
      <c r="E2662">
        <f t="shared" si="2"/>
        <v>0</v>
      </c>
      <c r="F2662" s="3">
        <f t="shared" si="3"/>
        <v>0</v>
      </c>
      <c r="G2662" s="3">
        <f t="shared" si="4"/>
        <v>0</v>
      </c>
    </row>
    <row r="2663" ht="39.6" spans="1:7">
      <c r="A2663" s="1" t="s">
        <v>3</v>
      </c>
      <c r="B2663" s="2" t="s">
        <v>584</v>
      </c>
      <c r="C2663" t="e">
        <f t="shared" si="0"/>
        <v>#VALUE!</v>
      </c>
      <c r="D2663" t="e">
        <f t="shared" si="1"/>
        <v>#VALUE!</v>
      </c>
      <c r="E2663" t="e">
        <f t="shared" si="2"/>
        <v>#VALUE!</v>
      </c>
      <c r="F2663" s="3" t="e">
        <f t="shared" si="3"/>
        <v>#VALUE!</v>
      </c>
      <c r="G2663" s="3" t="e">
        <f t="shared" si="4"/>
        <v>#VALUE!</v>
      </c>
    </row>
    <row r="2664" ht="13.8" spans="1:7">
      <c r="A2664" s="1" t="s">
        <v>6</v>
      </c>
      <c r="B2664" s="2"/>
      <c r="C2664">
        <f t="shared" si="0"/>
        <v>0</v>
      </c>
      <c r="D2664">
        <f t="shared" si="1"/>
        <v>0</v>
      </c>
      <c r="E2664">
        <f t="shared" si="2"/>
        <v>0</v>
      </c>
      <c r="F2664" s="3">
        <f t="shared" si="3"/>
        <v>0</v>
      </c>
      <c r="G2664" s="3">
        <f t="shared" si="4"/>
        <v>0</v>
      </c>
    </row>
    <row r="2665" ht="13.8" spans="1:7">
      <c r="A2665" s="1" t="s">
        <v>3</v>
      </c>
      <c r="B2665" s="2" t="s">
        <v>567</v>
      </c>
      <c r="C2665" t="e">
        <f t="shared" si="0"/>
        <v>#VALUE!</v>
      </c>
      <c r="D2665" t="e">
        <f t="shared" si="1"/>
        <v>#VALUE!</v>
      </c>
      <c r="E2665" t="e">
        <f t="shared" si="2"/>
        <v>#VALUE!</v>
      </c>
      <c r="F2665" s="3" t="e">
        <f t="shared" si="3"/>
        <v>#VALUE!</v>
      </c>
      <c r="G2665" s="3" t="e">
        <f t="shared" si="4"/>
        <v>#VALUE!</v>
      </c>
    </row>
    <row r="2666" ht="13.8" spans="1:7">
      <c r="A2666" s="1" t="s">
        <v>6</v>
      </c>
      <c r="B2666" s="2"/>
      <c r="C2666">
        <f t="shared" si="0"/>
        <v>0</v>
      </c>
      <c r="D2666">
        <f t="shared" si="1"/>
        <v>0</v>
      </c>
      <c r="E2666">
        <f t="shared" si="2"/>
        <v>0</v>
      </c>
      <c r="F2666" s="3">
        <f t="shared" si="3"/>
        <v>0</v>
      </c>
      <c r="G2666" s="3">
        <f t="shared" si="4"/>
        <v>0</v>
      </c>
    </row>
    <row r="2667" ht="13.8" spans="1:7">
      <c r="A2667" s="1" t="s">
        <v>3</v>
      </c>
      <c r="B2667" s="2" t="s">
        <v>585</v>
      </c>
      <c r="C2667" t="e">
        <f t="shared" si="0"/>
        <v>#VALUE!</v>
      </c>
      <c r="D2667" t="e">
        <f t="shared" si="1"/>
        <v>#VALUE!</v>
      </c>
      <c r="E2667" t="e">
        <f t="shared" si="2"/>
        <v>#VALUE!</v>
      </c>
      <c r="F2667" s="3" t="e">
        <f t="shared" si="3"/>
        <v>#VALUE!</v>
      </c>
      <c r="G2667" s="3" t="e">
        <f t="shared" si="4"/>
        <v>#VALUE!</v>
      </c>
    </row>
    <row r="2668" ht="13.8" spans="1:7">
      <c r="A2668" s="1" t="s">
        <v>6</v>
      </c>
      <c r="B2668" s="2"/>
      <c r="C2668">
        <f t="shared" si="0"/>
        <v>0</v>
      </c>
      <c r="D2668">
        <f t="shared" si="1"/>
        <v>0</v>
      </c>
      <c r="E2668">
        <f t="shared" si="2"/>
        <v>0</v>
      </c>
      <c r="F2668" s="3">
        <f t="shared" si="3"/>
        <v>0</v>
      </c>
      <c r="G2668" s="3">
        <f t="shared" si="4"/>
        <v>0</v>
      </c>
    </row>
    <row r="2669" ht="13.8" spans="1:7">
      <c r="A2669" s="1" t="s">
        <v>6</v>
      </c>
      <c r="B2669" s="2"/>
      <c r="C2669">
        <f t="shared" si="0"/>
        <v>0</v>
      </c>
      <c r="D2669">
        <f t="shared" si="1"/>
        <v>0</v>
      </c>
      <c r="E2669">
        <f t="shared" si="2"/>
        <v>0</v>
      </c>
      <c r="F2669" s="3">
        <f t="shared" si="3"/>
        <v>0</v>
      </c>
      <c r="G2669" s="3">
        <f t="shared" si="4"/>
        <v>0</v>
      </c>
    </row>
    <row r="2670" ht="13.8" spans="1:7">
      <c r="A2670" s="1" t="s">
        <v>3</v>
      </c>
      <c r="B2670" s="2" t="s">
        <v>601</v>
      </c>
      <c r="C2670" t="e">
        <f t="shared" si="0"/>
        <v>#VALUE!</v>
      </c>
      <c r="D2670" t="e">
        <f t="shared" si="1"/>
        <v>#VALUE!</v>
      </c>
      <c r="E2670" t="e">
        <f t="shared" si="2"/>
        <v>#VALUE!</v>
      </c>
      <c r="F2670" s="3" t="e">
        <f t="shared" si="3"/>
        <v>#VALUE!</v>
      </c>
      <c r="G2670" s="3" t="e">
        <f t="shared" si="4"/>
        <v>#VALUE!</v>
      </c>
    </row>
    <row r="2671" ht="13.8" spans="1:7">
      <c r="A2671" s="1" t="s">
        <v>6</v>
      </c>
      <c r="B2671" s="2"/>
      <c r="C2671">
        <f t="shared" si="0"/>
        <v>0</v>
      </c>
      <c r="D2671">
        <f t="shared" si="1"/>
        <v>0</v>
      </c>
      <c r="E2671">
        <f t="shared" si="2"/>
        <v>0</v>
      </c>
      <c r="F2671" s="3">
        <f t="shared" si="3"/>
        <v>0</v>
      </c>
      <c r="G2671" s="3">
        <f t="shared" si="4"/>
        <v>0</v>
      </c>
    </row>
    <row r="2672" ht="26.4" spans="1:7">
      <c r="A2672" s="1" t="s">
        <v>3</v>
      </c>
      <c r="B2672" s="2" t="s">
        <v>673</v>
      </c>
      <c r="C2672" t="e">
        <f t="shared" si="0"/>
        <v>#VALUE!</v>
      </c>
      <c r="D2672" t="e">
        <f t="shared" si="1"/>
        <v>#VALUE!</v>
      </c>
      <c r="E2672" t="e">
        <f t="shared" si="2"/>
        <v>#VALUE!</v>
      </c>
      <c r="F2672" s="3" t="e">
        <f t="shared" si="3"/>
        <v>#VALUE!</v>
      </c>
      <c r="G2672" s="3" t="e">
        <f t="shared" si="4"/>
        <v>#VALUE!</v>
      </c>
    </row>
    <row r="2673" ht="13.8" spans="1:7">
      <c r="A2673" s="1" t="s">
        <v>6</v>
      </c>
      <c r="B2673" s="2"/>
      <c r="C2673">
        <f t="shared" si="0"/>
        <v>0</v>
      </c>
      <c r="D2673">
        <f t="shared" si="1"/>
        <v>0</v>
      </c>
      <c r="E2673">
        <f t="shared" si="2"/>
        <v>0</v>
      </c>
      <c r="F2673" s="3">
        <f t="shared" si="3"/>
        <v>0</v>
      </c>
      <c r="G2673" s="3">
        <f t="shared" si="4"/>
        <v>0</v>
      </c>
    </row>
    <row r="2674" ht="26.4" spans="1:7">
      <c r="A2674" s="1" t="s">
        <v>3</v>
      </c>
      <c r="B2674" s="2" t="s">
        <v>674</v>
      </c>
      <c r="C2674" t="e">
        <f t="shared" si="0"/>
        <v>#VALUE!</v>
      </c>
      <c r="D2674" t="e">
        <f t="shared" si="1"/>
        <v>#VALUE!</v>
      </c>
      <c r="E2674" t="e">
        <f t="shared" si="2"/>
        <v>#VALUE!</v>
      </c>
      <c r="F2674" s="3" t="e">
        <f t="shared" si="3"/>
        <v>#VALUE!</v>
      </c>
      <c r="G2674" s="3" t="e">
        <f t="shared" si="4"/>
        <v>#VALUE!</v>
      </c>
    </row>
    <row r="2675" ht="13.8" spans="1:7">
      <c r="A2675" s="1" t="s">
        <v>6</v>
      </c>
      <c r="B2675" s="2"/>
      <c r="C2675">
        <f t="shared" si="0"/>
        <v>0</v>
      </c>
      <c r="D2675">
        <f t="shared" si="1"/>
        <v>0</v>
      </c>
      <c r="E2675">
        <f t="shared" si="2"/>
        <v>0</v>
      </c>
      <c r="F2675" s="3">
        <f t="shared" si="3"/>
        <v>0</v>
      </c>
      <c r="G2675" s="3">
        <f t="shared" si="4"/>
        <v>0</v>
      </c>
    </row>
    <row r="2676" ht="39.6" spans="1:7">
      <c r="A2676" s="1" t="s">
        <v>3</v>
      </c>
      <c r="B2676" s="2" t="s">
        <v>55</v>
      </c>
      <c r="C2676" t="e">
        <f t="shared" si="0"/>
        <v>#VALUE!</v>
      </c>
      <c r="D2676" t="e">
        <f t="shared" si="1"/>
        <v>#VALUE!</v>
      </c>
      <c r="E2676" t="e">
        <f t="shared" si="2"/>
        <v>#VALUE!</v>
      </c>
      <c r="F2676" s="3">
        <f t="shared" si="3"/>
        <v>11</v>
      </c>
      <c r="G2676" s="3" t="e">
        <f t="shared" si="4"/>
        <v>#VALUE!</v>
      </c>
    </row>
    <row r="2677" ht="13.8" spans="1:7">
      <c r="A2677" s="1" t="s">
        <v>6</v>
      </c>
      <c r="B2677" s="2"/>
      <c r="C2677">
        <f t="shared" si="0"/>
        <v>0</v>
      </c>
      <c r="D2677">
        <f t="shared" si="1"/>
        <v>0</v>
      </c>
      <c r="E2677">
        <f t="shared" si="2"/>
        <v>0</v>
      </c>
      <c r="F2677" s="3">
        <f t="shared" si="3"/>
        <v>0</v>
      </c>
      <c r="G2677" s="3">
        <f t="shared" si="4"/>
        <v>0</v>
      </c>
    </row>
    <row r="2678" ht="39.6" spans="1:7">
      <c r="A2678" s="1" t="s">
        <v>3</v>
      </c>
      <c r="B2678" s="2" t="s">
        <v>675</v>
      </c>
      <c r="C2678" t="e">
        <f t="shared" si="0"/>
        <v>#VALUE!</v>
      </c>
      <c r="D2678" t="e">
        <f t="shared" si="1"/>
        <v>#VALUE!</v>
      </c>
      <c r="E2678" t="e">
        <f t="shared" si="2"/>
        <v>#VALUE!</v>
      </c>
      <c r="F2678" s="3" t="e">
        <f t="shared" si="3"/>
        <v>#VALUE!</v>
      </c>
      <c r="G2678" s="3" t="e">
        <f t="shared" si="4"/>
        <v>#VALUE!</v>
      </c>
    </row>
    <row r="2679" ht="13.8" spans="1:7">
      <c r="A2679" s="1" t="s">
        <v>6</v>
      </c>
      <c r="B2679" s="2"/>
      <c r="C2679">
        <f t="shared" si="0"/>
        <v>0</v>
      </c>
      <c r="D2679">
        <f t="shared" si="1"/>
        <v>0</v>
      </c>
      <c r="E2679">
        <f t="shared" si="2"/>
        <v>0</v>
      </c>
      <c r="F2679" s="3">
        <f t="shared" si="3"/>
        <v>0</v>
      </c>
      <c r="G2679" s="3">
        <f t="shared" si="4"/>
        <v>0</v>
      </c>
    </row>
    <row r="2680" ht="39.6" spans="1:7">
      <c r="A2680" s="1" t="s">
        <v>3</v>
      </c>
      <c r="B2680" s="2" t="s">
        <v>55</v>
      </c>
      <c r="C2680" t="e">
        <f t="shared" si="0"/>
        <v>#VALUE!</v>
      </c>
      <c r="D2680" t="e">
        <f t="shared" si="1"/>
        <v>#VALUE!</v>
      </c>
      <c r="E2680" t="e">
        <f t="shared" si="2"/>
        <v>#VALUE!</v>
      </c>
      <c r="F2680" s="3">
        <f t="shared" si="3"/>
        <v>11</v>
      </c>
      <c r="G2680" s="3" t="e">
        <f t="shared" si="4"/>
        <v>#VALUE!</v>
      </c>
    </row>
    <row r="2681" ht="13.8" spans="1:7">
      <c r="A2681" s="1" t="s">
        <v>6</v>
      </c>
      <c r="B2681" s="2"/>
      <c r="C2681">
        <f t="shared" si="0"/>
        <v>0</v>
      </c>
      <c r="D2681">
        <f t="shared" si="1"/>
        <v>0</v>
      </c>
      <c r="E2681">
        <f t="shared" si="2"/>
        <v>0</v>
      </c>
      <c r="F2681" s="3">
        <f t="shared" si="3"/>
        <v>0</v>
      </c>
      <c r="G2681" s="3">
        <f t="shared" si="4"/>
        <v>0</v>
      </c>
    </row>
    <row r="2682" ht="26.4" spans="1:7">
      <c r="A2682" s="1" t="s">
        <v>3</v>
      </c>
      <c r="B2682" s="2" t="s">
        <v>70</v>
      </c>
      <c r="C2682" t="e">
        <f t="shared" si="0"/>
        <v>#VALUE!</v>
      </c>
      <c r="D2682" t="e">
        <f t="shared" si="1"/>
        <v>#VALUE!</v>
      </c>
      <c r="E2682" t="e">
        <f t="shared" si="2"/>
        <v>#VALUE!</v>
      </c>
      <c r="F2682" s="3" t="e">
        <f t="shared" si="3"/>
        <v>#VALUE!</v>
      </c>
      <c r="G2682" s="3" t="e">
        <f t="shared" si="4"/>
        <v>#VALUE!</v>
      </c>
    </row>
    <row r="2683" ht="13.8" spans="1:7">
      <c r="A2683" s="1" t="s">
        <v>6</v>
      </c>
      <c r="B2683" s="2"/>
      <c r="C2683">
        <f t="shared" si="0"/>
        <v>0</v>
      </c>
      <c r="D2683">
        <f t="shared" si="1"/>
        <v>0</v>
      </c>
      <c r="E2683">
        <f t="shared" si="2"/>
        <v>0</v>
      </c>
      <c r="F2683" s="3">
        <f t="shared" si="3"/>
        <v>0</v>
      </c>
      <c r="G2683" s="3">
        <f t="shared" si="4"/>
        <v>0</v>
      </c>
    </row>
    <row r="2684" ht="52.8" spans="1:7">
      <c r="A2684" s="1" t="s">
        <v>3</v>
      </c>
      <c r="B2684" s="2" t="s">
        <v>257</v>
      </c>
      <c r="C2684" t="e">
        <f t="shared" si="0"/>
        <v>#VALUE!</v>
      </c>
      <c r="D2684" t="e">
        <f t="shared" si="1"/>
        <v>#VALUE!</v>
      </c>
      <c r="E2684" t="e">
        <f t="shared" si="2"/>
        <v>#VALUE!</v>
      </c>
      <c r="F2684" s="3" t="e">
        <f t="shared" si="3"/>
        <v>#VALUE!</v>
      </c>
      <c r="G2684" s="3" t="e">
        <f t="shared" si="4"/>
        <v>#VALUE!</v>
      </c>
    </row>
    <row r="2685" ht="13.8" spans="1:7">
      <c r="A2685" s="1" t="s">
        <v>6</v>
      </c>
      <c r="B2685" s="2"/>
      <c r="C2685">
        <f t="shared" si="0"/>
        <v>0</v>
      </c>
      <c r="D2685">
        <f t="shared" si="1"/>
        <v>0</v>
      </c>
      <c r="E2685">
        <f t="shared" si="2"/>
        <v>0</v>
      </c>
      <c r="F2685" s="3">
        <f t="shared" si="3"/>
        <v>0</v>
      </c>
      <c r="G2685" s="3">
        <f t="shared" si="4"/>
        <v>0</v>
      </c>
    </row>
    <row r="2686" ht="13.8" spans="1:7">
      <c r="A2686" s="1" t="s">
        <v>3</v>
      </c>
      <c r="B2686" s="2" t="s">
        <v>598</v>
      </c>
      <c r="C2686" t="e">
        <f t="shared" si="0"/>
        <v>#VALUE!</v>
      </c>
      <c r="D2686" t="e">
        <f t="shared" si="1"/>
        <v>#VALUE!</v>
      </c>
      <c r="E2686" t="e">
        <f t="shared" si="2"/>
        <v>#VALUE!</v>
      </c>
      <c r="F2686" s="3" t="e">
        <f t="shared" si="3"/>
        <v>#VALUE!</v>
      </c>
      <c r="G2686" s="3" t="e">
        <f t="shared" si="4"/>
        <v>#VALUE!</v>
      </c>
    </row>
    <row r="2687" ht="13.8" spans="1:7">
      <c r="A2687" s="1" t="s">
        <v>6</v>
      </c>
      <c r="B2687" s="2"/>
      <c r="C2687">
        <f t="shared" si="0"/>
        <v>0</v>
      </c>
      <c r="D2687">
        <f t="shared" si="1"/>
        <v>0</v>
      </c>
      <c r="E2687">
        <f t="shared" si="2"/>
        <v>0</v>
      </c>
      <c r="F2687" s="3">
        <f t="shared" si="3"/>
        <v>0</v>
      </c>
      <c r="G2687" s="3">
        <f t="shared" si="4"/>
        <v>0</v>
      </c>
    </row>
    <row r="2688" ht="39.6" spans="1:7">
      <c r="A2688" s="1" t="s">
        <v>3</v>
      </c>
      <c r="B2688" s="2" t="s">
        <v>55</v>
      </c>
      <c r="C2688" t="e">
        <f t="shared" si="0"/>
        <v>#VALUE!</v>
      </c>
      <c r="D2688" t="e">
        <f t="shared" si="1"/>
        <v>#VALUE!</v>
      </c>
      <c r="E2688" t="e">
        <f t="shared" si="2"/>
        <v>#VALUE!</v>
      </c>
      <c r="F2688" s="3">
        <f t="shared" si="3"/>
        <v>11</v>
      </c>
      <c r="G2688" s="3" t="e">
        <f t="shared" si="4"/>
        <v>#VALUE!</v>
      </c>
    </row>
    <row r="2689" ht="13.8" spans="1:7">
      <c r="A2689" s="1" t="s">
        <v>6</v>
      </c>
      <c r="B2689" s="2"/>
      <c r="C2689">
        <f t="shared" si="0"/>
        <v>0</v>
      </c>
      <c r="D2689">
        <f t="shared" si="1"/>
        <v>0</v>
      </c>
      <c r="E2689">
        <f t="shared" si="2"/>
        <v>0</v>
      </c>
      <c r="F2689" s="3">
        <f t="shared" si="3"/>
        <v>0</v>
      </c>
      <c r="G2689" s="3">
        <f t="shared" si="4"/>
        <v>0</v>
      </c>
    </row>
    <row r="2690" ht="39.6" spans="1:7">
      <c r="A2690" s="1" t="s">
        <v>3</v>
      </c>
      <c r="B2690" s="2" t="s">
        <v>648</v>
      </c>
      <c r="C2690" t="e">
        <f t="shared" si="0"/>
        <v>#VALUE!</v>
      </c>
      <c r="D2690" t="e">
        <f t="shared" si="1"/>
        <v>#VALUE!</v>
      </c>
      <c r="E2690" t="e">
        <f t="shared" si="2"/>
        <v>#VALUE!</v>
      </c>
      <c r="F2690" s="3" t="e">
        <f t="shared" si="3"/>
        <v>#VALUE!</v>
      </c>
      <c r="G2690" s="3" t="e">
        <f t="shared" si="4"/>
        <v>#VALUE!</v>
      </c>
    </row>
    <row r="2691" ht="13.8" spans="1:7">
      <c r="A2691" s="1" t="s">
        <v>6</v>
      </c>
      <c r="B2691" s="2"/>
      <c r="C2691">
        <f t="shared" si="0"/>
        <v>0</v>
      </c>
      <c r="D2691">
        <f t="shared" si="1"/>
        <v>0</v>
      </c>
      <c r="E2691">
        <f t="shared" si="2"/>
        <v>0</v>
      </c>
      <c r="F2691" s="3">
        <f t="shared" si="3"/>
        <v>0</v>
      </c>
      <c r="G2691" s="3">
        <f t="shared" si="4"/>
        <v>0</v>
      </c>
    </row>
    <row r="2692" ht="13.8" spans="1:7">
      <c r="A2692" s="1" t="s">
        <v>6</v>
      </c>
      <c r="B2692" s="2"/>
      <c r="C2692">
        <f t="shared" si="0"/>
        <v>0</v>
      </c>
      <c r="D2692">
        <f t="shared" si="1"/>
        <v>0</v>
      </c>
      <c r="E2692">
        <f t="shared" si="2"/>
        <v>0</v>
      </c>
      <c r="F2692" s="3">
        <f t="shared" si="3"/>
        <v>0</v>
      </c>
      <c r="G2692" s="3">
        <f t="shared" si="4"/>
        <v>0</v>
      </c>
    </row>
    <row r="2693" ht="52.8" spans="1:7">
      <c r="A2693" s="1" t="s">
        <v>3</v>
      </c>
      <c r="B2693" s="2" t="s">
        <v>575</v>
      </c>
      <c r="C2693" t="e">
        <f t="shared" si="0"/>
        <v>#VALUE!</v>
      </c>
      <c r="D2693" t="e">
        <f t="shared" si="1"/>
        <v>#VALUE!</v>
      </c>
      <c r="E2693" t="e">
        <f t="shared" si="2"/>
        <v>#VALUE!</v>
      </c>
      <c r="F2693" s="3" t="e">
        <f t="shared" si="3"/>
        <v>#VALUE!</v>
      </c>
      <c r="G2693" s="3" t="e">
        <f t="shared" si="4"/>
        <v>#VALUE!</v>
      </c>
    </row>
    <row r="2694" ht="13.8" spans="1:7">
      <c r="A2694" s="1" t="s">
        <v>6</v>
      </c>
      <c r="B2694" s="2"/>
      <c r="C2694">
        <f t="shared" si="0"/>
        <v>0</v>
      </c>
      <c r="D2694">
        <f t="shared" si="1"/>
        <v>0</v>
      </c>
      <c r="E2694">
        <f t="shared" si="2"/>
        <v>0</v>
      </c>
      <c r="F2694" s="3">
        <f t="shared" si="3"/>
        <v>0</v>
      </c>
      <c r="G2694" s="3">
        <f t="shared" si="4"/>
        <v>0</v>
      </c>
    </row>
    <row r="2695" ht="39.6" spans="1:7">
      <c r="A2695" s="1" t="s">
        <v>3</v>
      </c>
      <c r="B2695" s="2" t="s">
        <v>55</v>
      </c>
      <c r="C2695" t="e">
        <f t="shared" si="0"/>
        <v>#VALUE!</v>
      </c>
      <c r="D2695" t="e">
        <f t="shared" si="1"/>
        <v>#VALUE!</v>
      </c>
      <c r="E2695" t="e">
        <f t="shared" si="2"/>
        <v>#VALUE!</v>
      </c>
      <c r="F2695" s="3">
        <f t="shared" si="3"/>
        <v>11</v>
      </c>
      <c r="G2695" s="3" t="e">
        <f t="shared" si="4"/>
        <v>#VALUE!</v>
      </c>
    </row>
    <row r="2696" ht="13.8" spans="1:7">
      <c r="A2696" s="1" t="s">
        <v>6</v>
      </c>
      <c r="B2696" s="2"/>
      <c r="C2696">
        <f t="shared" si="0"/>
        <v>0</v>
      </c>
      <c r="D2696">
        <f t="shared" si="1"/>
        <v>0</v>
      </c>
      <c r="E2696">
        <f t="shared" si="2"/>
        <v>0</v>
      </c>
      <c r="F2696" s="3">
        <f t="shared" si="3"/>
        <v>0</v>
      </c>
      <c r="G2696" s="3">
        <f t="shared" si="4"/>
        <v>0</v>
      </c>
    </row>
    <row r="2697" ht="39.6" spans="1:7">
      <c r="A2697" s="1" t="s">
        <v>3</v>
      </c>
      <c r="B2697" s="2" t="s">
        <v>55</v>
      </c>
      <c r="C2697" t="e">
        <f t="shared" si="0"/>
        <v>#VALUE!</v>
      </c>
      <c r="D2697" t="e">
        <f t="shared" si="1"/>
        <v>#VALUE!</v>
      </c>
      <c r="E2697" t="e">
        <f t="shared" si="2"/>
        <v>#VALUE!</v>
      </c>
      <c r="F2697" s="3">
        <f t="shared" si="3"/>
        <v>11</v>
      </c>
      <c r="G2697" s="3" t="e">
        <f t="shared" si="4"/>
        <v>#VALUE!</v>
      </c>
    </row>
    <row r="2698" ht="13.8" spans="1:7">
      <c r="A2698" s="1" t="s">
        <v>6</v>
      </c>
      <c r="B2698" s="2"/>
      <c r="C2698">
        <f t="shared" si="0"/>
        <v>0</v>
      </c>
      <c r="D2698">
        <f t="shared" si="1"/>
        <v>0</v>
      </c>
      <c r="E2698">
        <f t="shared" si="2"/>
        <v>0</v>
      </c>
      <c r="F2698" s="3">
        <f t="shared" si="3"/>
        <v>0</v>
      </c>
      <c r="G2698" s="3">
        <f t="shared" si="4"/>
        <v>0</v>
      </c>
    </row>
    <row r="2699" ht="39.6" spans="1:7">
      <c r="A2699" s="1" t="s">
        <v>3</v>
      </c>
      <c r="B2699" s="2" t="s">
        <v>55</v>
      </c>
      <c r="C2699" t="e">
        <f t="shared" si="0"/>
        <v>#VALUE!</v>
      </c>
      <c r="D2699" t="e">
        <f t="shared" si="1"/>
        <v>#VALUE!</v>
      </c>
      <c r="E2699" t="e">
        <f t="shared" si="2"/>
        <v>#VALUE!</v>
      </c>
      <c r="F2699" s="3">
        <f t="shared" si="3"/>
        <v>11</v>
      </c>
      <c r="G2699" s="3" t="e">
        <f t="shared" si="4"/>
        <v>#VALUE!</v>
      </c>
    </row>
    <row r="2700" ht="13.8" spans="1:7">
      <c r="A2700" s="1" t="s">
        <v>6</v>
      </c>
      <c r="B2700" s="2"/>
      <c r="C2700">
        <f t="shared" si="0"/>
        <v>0</v>
      </c>
      <c r="D2700">
        <f t="shared" si="1"/>
        <v>0</v>
      </c>
      <c r="E2700">
        <f t="shared" si="2"/>
        <v>0</v>
      </c>
      <c r="F2700" s="3">
        <f t="shared" si="3"/>
        <v>0</v>
      </c>
      <c r="G2700" s="3">
        <f t="shared" si="4"/>
        <v>0</v>
      </c>
    </row>
    <row r="2701" ht="13.8" spans="1:7">
      <c r="A2701" s="1" t="s">
        <v>6</v>
      </c>
      <c r="B2701" s="2"/>
      <c r="C2701">
        <f t="shared" si="0"/>
        <v>0</v>
      </c>
      <c r="D2701">
        <f t="shared" si="1"/>
        <v>0</v>
      </c>
      <c r="E2701">
        <f t="shared" si="2"/>
        <v>0</v>
      </c>
      <c r="F2701" s="3">
        <f t="shared" si="3"/>
        <v>0</v>
      </c>
      <c r="G2701" s="3">
        <f t="shared" si="4"/>
        <v>0</v>
      </c>
    </row>
    <row r="2702" ht="39.6" spans="1:7">
      <c r="A2702" s="1" t="s">
        <v>3</v>
      </c>
      <c r="B2702" s="2" t="s">
        <v>55</v>
      </c>
      <c r="C2702" t="e">
        <f t="shared" si="0"/>
        <v>#VALUE!</v>
      </c>
      <c r="D2702" t="e">
        <f t="shared" si="1"/>
        <v>#VALUE!</v>
      </c>
      <c r="E2702" t="e">
        <f t="shared" si="2"/>
        <v>#VALUE!</v>
      </c>
      <c r="F2702" s="3">
        <f t="shared" si="3"/>
        <v>11</v>
      </c>
      <c r="G2702" s="3" t="e">
        <f t="shared" si="4"/>
        <v>#VALUE!</v>
      </c>
    </row>
    <row r="2703" ht="13.8" spans="1:7">
      <c r="A2703" s="1" t="s">
        <v>6</v>
      </c>
      <c r="B2703" s="2"/>
      <c r="C2703">
        <f t="shared" si="0"/>
        <v>0</v>
      </c>
      <c r="D2703">
        <f t="shared" si="1"/>
        <v>0</v>
      </c>
      <c r="E2703">
        <f t="shared" si="2"/>
        <v>0</v>
      </c>
      <c r="F2703" s="3">
        <f t="shared" si="3"/>
        <v>0</v>
      </c>
      <c r="G2703" s="3">
        <f t="shared" si="4"/>
        <v>0</v>
      </c>
    </row>
    <row r="2704" ht="39.6" spans="1:7">
      <c r="A2704" s="1" t="s">
        <v>3</v>
      </c>
      <c r="B2704" s="2" t="s">
        <v>55</v>
      </c>
      <c r="C2704" t="e">
        <f t="shared" si="0"/>
        <v>#VALUE!</v>
      </c>
      <c r="D2704" t="e">
        <f t="shared" si="1"/>
        <v>#VALUE!</v>
      </c>
      <c r="E2704" t="e">
        <f t="shared" si="2"/>
        <v>#VALUE!</v>
      </c>
      <c r="F2704" s="3">
        <f t="shared" si="3"/>
        <v>11</v>
      </c>
      <c r="G2704" s="3" t="e">
        <f t="shared" si="4"/>
        <v>#VALUE!</v>
      </c>
    </row>
    <row r="2705" ht="13.8" spans="1:7">
      <c r="A2705" s="1" t="s">
        <v>6</v>
      </c>
      <c r="B2705" s="2"/>
      <c r="C2705">
        <f t="shared" si="0"/>
        <v>0</v>
      </c>
      <c r="D2705">
        <f t="shared" si="1"/>
        <v>0</v>
      </c>
      <c r="E2705">
        <f t="shared" si="2"/>
        <v>0</v>
      </c>
      <c r="F2705" s="3">
        <f t="shared" si="3"/>
        <v>0</v>
      </c>
      <c r="G2705" s="3">
        <f t="shared" si="4"/>
        <v>0</v>
      </c>
    </row>
    <row r="2706" ht="39.6" spans="1:7">
      <c r="A2706" s="1" t="s">
        <v>3</v>
      </c>
      <c r="B2706" s="2" t="s">
        <v>55</v>
      </c>
      <c r="C2706" t="e">
        <f t="shared" si="0"/>
        <v>#VALUE!</v>
      </c>
      <c r="D2706" t="e">
        <f t="shared" si="1"/>
        <v>#VALUE!</v>
      </c>
      <c r="E2706" t="e">
        <f t="shared" si="2"/>
        <v>#VALUE!</v>
      </c>
      <c r="F2706" s="3">
        <f t="shared" si="3"/>
        <v>11</v>
      </c>
      <c r="G2706" s="3" t="e">
        <f t="shared" si="4"/>
        <v>#VALUE!</v>
      </c>
    </row>
    <row r="2707" ht="13.8" spans="1:7">
      <c r="A2707" s="1" t="s">
        <v>6</v>
      </c>
      <c r="B2707" s="2"/>
      <c r="C2707">
        <f t="shared" si="0"/>
        <v>0</v>
      </c>
      <c r="D2707">
        <f t="shared" si="1"/>
        <v>0</v>
      </c>
      <c r="E2707">
        <f t="shared" si="2"/>
        <v>0</v>
      </c>
      <c r="F2707" s="3">
        <f t="shared" si="3"/>
        <v>0</v>
      </c>
      <c r="G2707" s="3">
        <f t="shared" si="4"/>
        <v>0</v>
      </c>
    </row>
    <row r="2708" ht="39.6" spans="1:7">
      <c r="A2708" s="1" t="s">
        <v>3</v>
      </c>
      <c r="B2708" s="2" t="s">
        <v>55</v>
      </c>
      <c r="C2708" t="e">
        <f t="shared" si="0"/>
        <v>#VALUE!</v>
      </c>
      <c r="D2708" t="e">
        <f t="shared" si="1"/>
        <v>#VALUE!</v>
      </c>
      <c r="E2708" t="e">
        <f t="shared" si="2"/>
        <v>#VALUE!</v>
      </c>
      <c r="F2708" s="3">
        <f t="shared" si="3"/>
        <v>11</v>
      </c>
      <c r="G2708" s="3" t="e">
        <f t="shared" si="4"/>
        <v>#VALUE!</v>
      </c>
    </row>
    <row r="2709" ht="13.8" spans="1:7">
      <c r="A2709" s="1" t="s">
        <v>6</v>
      </c>
      <c r="B2709" s="2"/>
      <c r="C2709">
        <f t="shared" si="0"/>
        <v>0</v>
      </c>
      <c r="D2709">
        <f t="shared" si="1"/>
        <v>0</v>
      </c>
      <c r="E2709">
        <f t="shared" si="2"/>
        <v>0</v>
      </c>
      <c r="F2709" s="3">
        <f t="shared" si="3"/>
        <v>0</v>
      </c>
      <c r="G2709" s="3">
        <f t="shared" si="4"/>
        <v>0</v>
      </c>
    </row>
    <row r="2710" ht="39.6" spans="1:7">
      <c r="A2710" s="1" t="s">
        <v>3</v>
      </c>
      <c r="B2710" s="2" t="s">
        <v>55</v>
      </c>
      <c r="C2710" t="e">
        <f t="shared" si="0"/>
        <v>#VALUE!</v>
      </c>
      <c r="D2710" t="e">
        <f t="shared" si="1"/>
        <v>#VALUE!</v>
      </c>
      <c r="E2710" t="e">
        <f t="shared" si="2"/>
        <v>#VALUE!</v>
      </c>
      <c r="F2710" s="3">
        <f t="shared" si="3"/>
        <v>11</v>
      </c>
      <c r="G2710" s="3" t="e">
        <f t="shared" si="4"/>
        <v>#VALUE!</v>
      </c>
    </row>
    <row r="2711" ht="13.8" spans="1:7">
      <c r="A2711" s="1" t="s">
        <v>6</v>
      </c>
      <c r="B2711" s="2"/>
      <c r="C2711">
        <f t="shared" si="0"/>
        <v>0</v>
      </c>
      <c r="D2711">
        <f t="shared" si="1"/>
        <v>0</v>
      </c>
      <c r="E2711">
        <f t="shared" si="2"/>
        <v>0</v>
      </c>
      <c r="F2711" s="3">
        <f t="shared" si="3"/>
        <v>0</v>
      </c>
      <c r="G2711" s="3">
        <f t="shared" si="4"/>
        <v>0</v>
      </c>
    </row>
    <row r="2712" ht="13.8" spans="1:7">
      <c r="A2712" s="1" t="s">
        <v>6</v>
      </c>
      <c r="B2712" s="2"/>
      <c r="C2712">
        <f t="shared" si="0"/>
        <v>0</v>
      </c>
      <c r="D2712">
        <f t="shared" si="1"/>
        <v>0</v>
      </c>
      <c r="E2712">
        <f t="shared" si="2"/>
        <v>0</v>
      </c>
      <c r="F2712" s="3">
        <f t="shared" si="3"/>
        <v>0</v>
      </c>
      <c r="G2712" s="3">
        <f t="shared" si="4"/>
        <v>0</v>
      </c>
    </row>
    <row r="2713" ht="39.6" spans="1:7">
      <c r="A2713" s="1" t="s">
        <v>3</v>
      </c>
      <c r="B2713" s="2" t="s">
        <v>55</v>
      </c>
      <c r="C2713" t="e">
        <f t="shared" si="0"/>
        <v>#VALUE!</v>
      </c>
      <c r="D2713" t="e">
        <f t="shared" si="1"/>
        <v>#VALUE!</v>
      </c>
      <c r="E2713" t="e">
        <f t="shared" si="2"/>
        <v>#VALUE!</v>
      </c>
      <c r="F2713" s="3">
        <f t="shared" si="3"/>
        <v>11</v>
      </c>
      <c r="G2713" s="3" t="e">
        <f t="shared" si="4"/>
        <v>#VALUE!</v>
      </c>
    </row>
    <row r="2714" ht="13.8" spans="1:7">
      <c r="A2714" s="1" t="s">
        <v>6</v>
      </c>
      <c r="B2714" s="2"/>
      <c r="C2714">
        <f t="shared" si="0"/>
        <v>0</v>
      </c>
      <c r="D2714">
        <f t="shared" si="1"/>
        <v>0</v>
      </c>
      <c r="E2714">
        <f t="shared" si="2"/>
        <v>0</v>
      </c>
      <c r="F2714" s="3">
        <f t="shared" si="3"/>
        <v>0</v>
      </c>
      <c r="G2714" s="3">
        <f t="shared" si="4"/>
        <v>0</v>
      </c>
    </row>
    <row r="2715" ht="26.4" spans="1:7">
      <c r="A2715" s="1" t="s">
        <v>3</v>
      </c>
      <c r="B2715" s="2" t="s">
        <v>155</v>
      </c>
      <c r="C2715" t="e">
        <f t="shared" si="0"/>
        <v>#VALUE!</v>
      </c>
      <c r="D2715" t="e">
        <f t="shared" si="1"/>
        <v>#VALUE!</v>
      </c>
      <c r="E2715" t="e">
        <f t="shared" si="2"/>
        <v>#VALUE!</v>
      </c>
      <c r="F2715" s="3" t="e">
        <f t="shared" si="3"/>
        <v>#VALUE!</v>
      </c>
      <c r="G2715" s="3">
        <f t="shared" si="4"/>
        <v>7</v>
      </c>
    </row>
    <row r="2716" ht="13.8" spans="1:7">
      <c r="A2716" s="1" t="s">
        <v>6</v>
      </c>
      <c r="B2716" s="2"/>
      <c r="C2716">
        <f t="shared" si="0"/>
        <v>0</v>
      </c>
      <c r="D2716">
        <f t="shared" si="1"/>
        <v>0</v>
      </c>
      <c r="E2716">
        <f t="shared" si="2"/>
        <v>0</v>
      </c>
      <c r="F2716" s="3">
        <f t="shared" si="3"/>
        <v>0</v>
      </c>
      <c r="G2716" s="3">
        <f t="shared" si="4"/>
        <v>0</v>
      </c>
    </row>
    <row r="2717" ht="13.8" spans="1:7">
      <c r="A2717" s="1" t="s">
        <v>3</v>
      </c>
      <c r="B2717" s="2" t="s">
        <v>596</v>
      </c>
      <c r="C2717" t="e">
        <f t="shared" si="0"/>
        <v>#VALUE!</v>
      </c>
      <c r="D2717" t="e">
        <f t="shared" si="1"/>
        <v>#VALUE!</v>
      </c>
      <c r="E2717" t="e">
        <f t="shared" si="2"/>
        <v>#VALUE!</v>
      </c>
      <c r="F2717" s="3" t="e">
        <f t="shared" si="3"/>
        <v>#VALUE!</v>
      </c>
      <c r="G2717" s="3" t="e">
        <f t="shared" si="4"/>
        <v>#VALUE!</v>
      </c>
    </row>
    <row r="2718" ht="13.8" spans="1:7">
      <c r="A2718" s="1" t="s">
        <v>6</v>
      </c>
      <c r="B2718" s="2"/>
      <c r="C2718">
        <f t="shared" si="0"/>
        <v>0</v>
      </c>
      <c r="D2718">
        <f t="shared" si="1"/>
        <v>0</v>
      </c>
      <c r="E2718">
        <f t="shared" si="2"/>
        <v>0</v>
      </c>
      <c r="F2718" s="3">
        <f t="shared" si="3"/>
        <v>0</v>
      </c>
      <c r="G2718" s="3">
        <f t="shared" si="4"/>
        <v>0</v>
      </c>
    </row>
    <row r="2719" ht="39.6" spans="1:7">
      <c r="A2719" s="1" t="s">
        <v>3</v>
      </c>
      <c r="B2719" s="2" t="s">
        <v>55</v>
      </c>
      <c r="C2719" t="e">
        <f t="shared" si="0"/>
        <v>#VALUE!</v>
      </c>
      <c r="D2719" t="e">
        <f t="shared" si="1"/>
        <v>#VALUE!</v>
      </c>
      <c r="E2719" t="e">
        <f t="shared" si="2"/>
        <v>#VALUE!</v>
      </c>
      <c r="F2719" s="3">
        <f t="shared" si="3"/>
        <v>11</v>
      </c>
      <c r="G2719" s="3" t="e">
        <f t="shared" si="4"/>
        <v>#VALUE!</v>
      </c>
    </row>
    <row r="2720" ht="13.8" spans="1:7">
      <c r="A2720" s="1" t="s">
        <v>6</v>
      </c>
      <c r="B2720" s="2"/>
      <c r="C2720">
        <f t="shared" si="0"/>
        <v>0</v>
      </c>
      <c r="D2720">
        <f t="shared" si="1"/>
        <v>0</v>
      </c>
      <c r="E2720">
        <f t="shared" si="2"/>
        <v>0</v>
      </c>
      <c r="F2720" s="3">
        <f t="shared" si="3"/>
        <v>0</v>
      </c>
      <c r="G2720" s="3">
        <f t="shared" si="4"/>
        <v>0</v>
      </c>
    </row>
    <row r="2721" ht="13.8" spans="1:7">
      <c r="A2721" s="1" t="s">
        <v>6</v>
      </c>
      <c r="B2721" s="2"/>
      <c r="C2721">
        <f t="shared" si="0"/>
        <v>0</v>
      </c>
      <c r="D2721">
        <f t="shared" si="1"/>
        <v>0</v>
      </c>
      <c r="E2721">
        <f t="shared" si="2"/>
        <v>0</v>
      </c>
      <c r="F2721" s="3">
        <f t="shared" si="3"/>
        <v>0</v>
      </c>
      <c r="G2721" s="3">
        <f t="shared" si="4"/>
        <v>0</v>
      </c>
    </row>
    <row r="2722" ht="13.8" spans="1:7">
      <c r="A2722" s="1" t="s">
        <v>6</v>
      </c>
      <c r="B2722" s="2"/>
      <c r="C2722">
        <f t="shared" si="0"/>
        <v>0</v>
      </c>
      <c r="D2722">
        <f t="shared" si="1"/>
        <v>0</v>
      </c>
      <c r="E2722">
        <f t="shared" si="2"/>
        <v>0</v>
      </c>
      <c r="F2722" s="3">
        <f t="shared" si="3"/>
        <v>0</v>
      </c>
      <c r="G2722" s="3">
        <f t="shared" si="4"/>
        <v>0</v>
      </c>
    </row>
    <row r="2723" ht="13.8" spans="1:7">
      <c r="A2723" s="1" t="s">
        <v>3</v>
      </c>
      <c r="B2723" s="2" t="s">
        <v>676</v>
      </c>
      <c r="C2723" t="e">
        <f t="shared" si="0"/>
        <v>#VALUE!</v>
      </c>
      <c r="D2723" t="e">
        <f t="shared" si="1"/>
        <v>#VALUE!</v>
      </c>
      <c r="E2723" t="e">
        <f t="shared" si="2"/>
        <v>#VALUE!</v>
      </c>
      <c r="F2723" s="3" t="e">
        <f t="shared" si="3"/>
        <v>#VALUE!</v>
      </c>
      <c r="G2723" s="3" t="e">
        <f t="shared" si="4"/>
        <v>#VALUE!</v>
      </c>
    </row>
    <row r="2724" ht="13.8" spans="1:7">
      <c r="A2724" s="1" t="s">
        <v>6</v>
      </c>
      <c r="B2724" s="2"/>
      <c r="C2724">
        <f t="shared" si="0"/>
        <v>0</v>
      </c>
      <c r="D2724">
        <f t="shared" si="1"/>
        <v>0</v>
      </c>
      <c r="E2724">
        <f t="shared" si="2"/>
        <v>0</v>
      </c>
      <c r="F2724" s="3">
        <f t="shared" si="3"/>
        <v>0</v>
      </c>
      <c r="G2724" s="3">
        <f t="shared" si="4"/>
        <v>0</v>
      </c>
    </row>
    <row r="2725" ht="39.6" spans="1:7">
      <c r="A2725" s="1" t="s">
        <v>3</v>
      </c>
      <c r="B2725" s="2" t="s">
        <v>55</v>
      </c>
      <c r="C2725" t="e">
        <f t="shared" si="0"/>
        <v>#VALUE!</v>
      </c>
      <c r="D2725" t="e">
        <f t="shared" si="1"/>
        <v>#VALUE!</v>
      </c>
      <c r="E2725" t="e">
        <f t="shared" si="2"/>
        <v>#VALUE!</v>
      </c>
      <c r="F2725" s="3">
        <f t="shared" si="3"/>
        <v>11</v>
      </c>
      <c r="G2725" s="3" t="e">
        <f t="shared" si="4"/>
        <v>#VALUE!</v>
      </c>
    </row>
    <row r="2726" ht="13.8" spans="1:7">
      <c r="A2726" s="1" t="s">
        <v>6</v>
      </c>
      <c r="B2726" s="2"/>
      <c r="C2726">
        <f t="shared" si="0"/>
        <v>0</v>
      </c>
      <c r="D2726">
        <f t="shared" si="1"/>
        <v>0</v>
      </c>
      <c r="E2726">
        <f t="shared" si="2"/>
        <v>0</v>
      </c>
      <c r="F2726" s="3">
        <f t="shared" si="3"/>
        <v>0</v>
      </c>
      <c r="G2726" s="3">
        <f t="shared" si="4"/>
        <v>0</v>
      </c>
    </row>
    <row r="2727" ht="26.4" spans="1:7">
      <c r="A2727" s="1" t="s">
        <v>3</v>
      </c>
      <c r="B2727" s="2" t="s">
        <v>195</v>
      </c>
      <c r="C2727" t="e">
        <f t="shared" si="0"/>
        <v>#VALUE!</v>
      </c>
      <c r="D2727" t="e">
        <f t="shared" si="1"/>
        <v>#VALUE!</v>
      </c>
      <c r="E2727" t="e">
        <f t="shared" si="2"/>
        <v>#VALUE!</v>
      </c>
      <c r="F2727" s="3">
        <f t="shared" si="3"/>
        <v>1</v>
      </c>
      <c r="G2727" s="3" t="e">
        <f t="shared" si="4"/>
        <v>#VALUE!</v>
      </c>
    </row>
    <row r="2728" ht="13.8" spans="1:7">
      <c r="A2728" s="1" t="s">
        <v>6</v>
      </c>
      <c r="B2728" s="2"/>
      <c r="C2728">
        <f t="shared" si="0"/>
        <v>0</v>
      </c>
      <c r="D2728">
        <f t="shared" si="1"/>
        <v>0</v>
      </c>
      <c r="E2728">
        <f t="shared" si="2"/>
        <v>0</v>
      </c>
      <c r="F2728" s="3">
        <f t="shared" si="3"/>
        <v>0</v>
      </c>
      <c r="G2728" s="3">
        <f t="shared" si="4"/>
        <v>0</v>
      </c>
    </row>
    <row r="2729" ht="26.4" spans="1:7">
      <c r="A2729" s="1" t="s">
        <v>3</v>
      </c>
      <c r="B2729" s="2" t="s">
        <v>677</v>
      </c>
      <c r="C2729" t="e">
        <f t="shared" si="0"/>
        <v>#VALUE!</v>
      </c>
      <c r="D2729" t="e">
        <f t="shared" si="1"/>
        <v>#VALUE!</v>
      </c>
      <c r="E2729" t="e">
        <f t="shared" si="2"/>
        <v>#VALUE!</v>
      </c>
      <c r="F2729" s="3" t="e">
        <f t="shared" si="3"/>
        <v>#VALUE!</v>
      </c>
      <c r="G2729" s="3" t="e">
        <f t="shared" si="4"/>
        <v>#VALUE!</v>
      </c>
    </row>
    <row r="2730" ht="13.8" spans="1:7">
      <c r="A2730" s="1" t="s">
        <v>6</v>
      </c>
      <c r="B2730" s="2"/>
      <c r="C2730">
        <f t="shared" si="0"/>
        <v>0</v>
      </c>
      <c r="D2730">
        <f t="shared" si="1"/>
        <v>0</v>
      </c>
      <c r="E2730">
        <f t="shared" si="2"/>
        <v>0</v>
      </c>
      <c r="F2730" s="3">
        <f t="shared" si="3"/>
        <v>0</v>
      </c>
      <c r="G2730" s="3">
        <f t="shared" si="4"/>
        <v>0</v>
      </c>
    </row>
    <row r="2731" ht="39.6" spans="1:7">
      <c r="A2731" s="1" t="s">
        <v>3</v>
      </c>
      <c r="B2731" s="2" t="s">
        <v>55</v>
      </c>
      <c r="C2731" t="e">
        <f t="shared" si="0"/>
        <v>#VALUE!</v>
      </c>
      <c r="D2731" t="e">
        <f t="shared" si="1"/>
        <v>#VALUE!</v>
      </c>
      <c r="E2731" t="e">
        <f t="shared" si="2"/>
        <v>#VALUE!</v>
      </c>
      <c r="F2731" s="3">
        <f t="shared" si="3"/>
        <v>11</v>
      </c>
      <c r="G2731" s="3" t="e">
        <f t="shared" si="4"/>
        <v>#VALUE!</v>
      </c>
    </row>
    <row r="2732" ht="13.8" spans="1:7">
      <c r="A2732" s="1" t="s">
        <v>6</v>
      </c>
      <c r="B2732" s="2"/>
      <c r="C2732">
        <f t="shared" si="0"/>
        <v>0</v>
      </c>
      <c r="D2732">
        <f t="shared" si="1"/>
        <v>0</v>
      </c>
      <c r="E2732">
        <f t="shared" si="2"/>
        <v>0</v>
      </c>
      <c r="F2732" s="3">
        <f t="shared" si="3"/>
        <v>0</v>
      </c>
      <c r="G2732" s="3">
        <f t="shared" si="4"/>
        <v>0</v>
      </c>
    </row>
    <row r="2733" ht="39.6" spans="1:7">
      <c r="A2733" s="1" t="s">
        <v>3</v>
      </c>
      <c r="B2733" s="2" t="s">
        <v>678</v>
      </c>
      <c r="C2733" t="e">
        <f t="shared" si="0"/>
        <v>#VALUE!</v>
      </c>
      <c r="D2733" t="e">
        <f t="shared" si="1"/>
        <v>#VALUE!</v>
      </c>
      <c r="E2733" t="e">
        <f t="shared" si="2"/>
        <v>#VALUE!</v>
      </c>
      <c r="F2733" s="3" t="e">
        <f t="shared" si="3"/>
        <v>#VALUE!</v>
      </c>
      <c r="G2733" s="3" t="e">
        <f t="shared" si="4"/>
        <v>#VALUE!</v>
      </c>
    </row>
    <row r="2734" ht="13.8" spans="1:7">
      <c r="A2734" s="1" t="s">
        <v>6</v>
      </c>
      <c r="B2734" s="2"/>
      <c r="C2734">
        <f t="shared" si="0"/>
        <v>0</v>
      </c>
      <c r="D2734">
        <f t="shared" si="1"/>
        <v>0</v>
      </c>
      <c r="E2734">
        <f t="shared" si="2"/>
        <v>0</v>
      </c>
      <c r="F2734" s="3">
        <f t="shared" si="3"/>
        <v>0</v>
      </c>
      <c r="G2734" s="3">
        <f t="shared" si="4"/>
        <v>0</v>
      </c>
    </row>
    <row r="2735" ht="13.8" spans="1:7">
      <c r="A2735" s="1" t="s">
        <v>3</v>
      </c>
      <c r="B2735" s="2" t="s">
        <v>679</v>
      </c>
      <c r="C2735" t="e">
        <f t="shared" si="0"/>
        <v>#VALUE!</v>
      </c>
      <c r="D2735" t="e">
        <f t="shared" si="1"/>
        <v>#VALUE!</v>
      </c>
      <c r="E2735" t="e">
        <f t="shared" si="2"/>
        <v>#VALUE!</v>
      </c>
      <c r="F2735" s="3" t="e">
        <f t="shared" si="3"/>
        <v>#VALUE!</v>
      </c>
      <c r="G2735" s="3" t="e">
        <f t="shared" si="4"/>
        <v>#VALUE!</v>
      </c>
    </row>
    <row r="2736" ht="13.8" spans="1:7">
      <c r="A2736" s="1" t="s">
        <v>6</v>
      </c>
      <c r="B2736" s="2"/>
      <c r="C2736">
        <f t="shared" si="0"/>
        <v>0</v>
      </c>
      <c r="D2736">
        <f t="shared" si="1"/>
        <v>0</v>
      </c>
      <c r="E2736">
        <f t="shared" si="2"/>
        <v>0</v>
      </c>
      <c r="F2736" s="3">
        <f t="shared" si="3"/>
        <v>0</v>
      </c>
      <c r="G2736" s="3">
        <f t="shared" si="4"/>
        <v>0</v>
      </c>
    </row>
    <row r="2737" ht="26.4" spans="1:7">
      <c r="A2737" s="1" t="s">
        <v>3</v>
      </c>
      <c r="B2737" s="2" t="s">
        <v>70</v>
      </c>
      <c r="C2737" t="e">
        <f t="shared" si="0"/>
        <v>#VALUE!</v>
      </c>
      <c r="D2737" t="e">
        <f t="shared" si="1"/>
        <v>#VALUE!</v>
      </c>
      <c r="E2737" t="e">
        <f t="shared" si="2"/>
        <v>#VALUE!</v>
      </c>
      <c r="F2737" s="3" t="e">
        <f t="shared" si="3"/>
        <v>#VALUE!</v>
      </c>
      <c r="G2737" s="3" t="e">
        <f t="shared" si="4"/>
        <v>#VALUE!</v>
      </c>
    </row>
    <row r="2738" ht="13.8" spans="1:7">
      <c r="A2738" s="1" t="s">
        <v>6</v>
      </c>
      <c r="B2738" s="2"/>
      <c r="C2738">
        <f t="shared" si="0"/>
        <v>0</v>
      </c>
      <c r="D2738">
        <f t="shared" si="1"/>
        <v>0</v>
      </c>
      <c r="E2738">
        <f t="shared" si="2"/>
        <v>0</v>
      </c>
      <c r="F2738" s="3">
        <f t="shared" si="3"/>
        <v>0</v>
      </c>
      <c r="G2738" s="3">
        <f t="shared" si="4"/>
        <v>0</v>
      </c>
    </row>
    <row r="2739" ht="26.4" spans="1:7">
      <c r="A2739" s="1" t="s">
        <v>3</v>
      </c>
      <c r="B2739" s="2" t="s">
        <v>680</v>
      </c>
      <c r="C2739" t="e">
        <f t="shared" si="0"/>
        <v>#VALUE!</v>
      </c>
      <c r="D2739" t="e">
        <f t="shared" si="1"/>
        <v>#VALUE!</v>
      </c>
      <c r="E2739" t="e">
        <f t="shared" si="2"/>
        <v>#VALUE!</v>
      </c>
      <c r="F2739" s="3" t="e">
        <f t="shared" si="3"/>
        <v>#VALUE!</v>
      </c>
      <c r="G2739" s="3" t="e">
        <f t="shared" si="4"/>
        <v>#VALUE!</v>
      </c>
    </row>
    <row r="2740" ht="13.8" spans="1:7">
      <c r="A2740" s="1" t="s">
        <v>6</v>
      </c>
      <c r="B2740" s="2"/>
      <c r="C2740">
        <f t="shared" si="0"/>
        <v>0</v>
      </c>
      <c r="D2740">
        <f t="shared" si="1"/>
        <v>0</v>
      </c>
      <c r="E2740">
        <f t="shared" si="2"/>
        <v>0</v>
      </c>
      <c r="F2740" s="3">
        <f t="shared" si="3"/>
        <v>0</v>
      </c>
      <c r="G2740" s="3">
        <f t="shared" si="4"/>
        <v>0</v>
      </c>
    </row>
    <row r="2741" ht="66" spans="1:7">
      <c r="A2741" s="1" t="s">
        <v>3</v>
      </c>
      <c r="B2741" s="2" t="s">
        <v>681</v>
      </c>
      <c r="C2741" t="e">
        <f t="shared" si="0"/>
        <v>#VALUE!</v>
      </c>
      <c r="D2741" t="e">
        <f t="shared" si="1"/>
        <v>#VALUE!</v>
      </c>
      <c r="E2741" t="e">
        <f t="shared" si="2"/>
        <v>#VALUE!</v>
      </c>
      <c r="F2741" s="3" t="e">
        <f t="shared" si="3"/>
        <v>#VALUE!</v>
      </c>
      <c r="G2741" s="3" t="e">
        <f t="shared" si="4"/>
        <v>#VALUE!</v>
      </c>
    </row>
    <row r="2742" ht="13.8" spans="1:7">
      <c r="A2742" s="1" t="s">
        <v>6</v>
      </c>
      <c r="B2742" s="2"/>
      <c r="C2742">
        <f t="shared" si="0"/>
        <v>0</v>
      </c>
      <c r="D2742">
        <f t="shared" si="1"/>
        <v>0</v>
      </c>
      <c r="E2742">
        <f t="shared" si="2"/>
        <v>0</v>
      </c>
      <c r="F2742" s="3">
        <f t="shared" si="3"/>
        <v>0</v>
      </c>
      <c r="G2742" s="3">
        <f t="shared" si="4"/>
        <v>0</v>
      </c>
    </row>
    <row r="2743" ht="26.4" spans="1:7">
      <c r="A2743" s="1" t="s">
        <v>3</v>
      </c>
      <c r="B2743" s="2" t="s">
        <v>638</v>
      </c>
      <c r="C2743" t="e">
        <f t="shared" si="0"/>
        <v>#VALUE!</v>
      </c>
      <c r="D2743" t="e">
        <f t="shared" si="1"/>
        <v>#VALUE!</v>
      </c>
      <c r="E2743" t="e">
        <f t="shared" si="2"/>
        <v>#VALUE!</v>
      </c>
      <c r="F2743" s="3" t="e">
        <f t="shared" si="3"/>
        <v>#VALUE!</v>
      </c>
      <c r="G2743" s="3" t="e">
        <f t="shared" si="4"/>
        <v>#VALUE!</v>
      </c>
    </row>
    <row r="2744" ht="13.8" spans="1:7">
      <c r="A2744" s="1" t="s">
        <v>6</v>
      </c>
      <c r="B2744" s="2"/>
      <c r="C2744">
        <f t="shared" si="0"/>
        <v>0</v>
      </c>
      <c r="D2744">
        <f t="shared" si="1"/>
        <v>0</v>
      </c>
      <c r="E2744">
        <f t="shared" si="2"/>
        <v>0</v>
      </c>
      <c r="F2744" s="3">
        <f t="shared" si="3"/>
        <v>0</v>
      </c>
      <c r="G2744" s="3">
        <f t="shared" si="4"/>
        <v>0</v>
      </c>
    </row>
    <row r="2745" ht="13.8" spans="1:7">
      <c r="A2745" s="1" t="s">
        <v>6</v>
      </c>
      <c r="B2745" s="2"/>
      <c r="C2745">
        <f t="shared" si="0"/>
        <v>0</v>
      </c>
      <c r="D2745">
        <f t="shared" si="1"/>
        <v>0</v>
      </c>
      <c r="E2745">
        <f t="shared" si="2"/>
        <v>0</v>
      </c>
      <c r="F2745" s="3">
        <f t="shared" si="3"/>
        <v>0</v>
      </c>
      <c r="G2745" s="3">
        <f t="shared" si="4"/>
        <v>0</v>
      </c>
    </row>
    <row r="2746" ht="13.8" spans="1:7">
      <c r="A2746" s="1" t="s">
        <v>6</v>
      </c>
      <c r="B2746" s="2"/>
      <c r="C2746">
        <f t="shared" si="0"/>
        <v>0</v>
      </c>
      <c r="D2746">
        <f t="shared" si="1"/>
        <v>0</v>
      </c>
      <c r="E2746">
        <f t="shared" si="2"/>
        <v>0</v>
      </c>
      <c r="F2746" s="3">
        <f t="shared" si="3"/>
        <v>0</v>
      </c>
      <c r="G2746" s="3">
        <f t="shared" si="4"/>
        <v>0</v>
      </c>
    </row>
    <row r="2747" ht="26.4" spans="1:7">
      <c r="A2747" s="1" t="s">
        <v>3</v>
      </c>
      <c r="B2747" s="2" t="s">
        <v>70</v>
      </c>
      <c r="C2747" t="e">
        <f t="shared" si="0"/>
        <v>#VALUE!</v>
      </c>
      <c r="D2747" t="e">
        <f t="shared" si="1"/>
        <v>#VALUE!</v>
      </c>
      <c r="E2747" t="e">
        <f t="shared" si="2"/>
        <v>#VALUE!</v>
      </c>
      <c r="F2747" s="3" t="e">
        <f t="shared" si="3"/>
        <v>#VALUE!</v>
      </c>
      <c r="G2747" s="3" t="e">
        <f t="shared" si="4"/>
        <v>#VALUE!</v>
      </c>
    </row>
    <row r="2748" ht="13.8" spans="1:7">
      <c r="A2748" s="1" t="s">
        <v>6</v>
      </c>
      <c r="B2748" s="2"/>
      <c r="C2748">
        <f t="shared" si="0"/>
        <v>0</v>
      </c>
      <c r="D2748">
        <f t="shared" si="1"/>
        <v>0</v>
      </c>
      <c r="E2748">
        <f t="shared" si="2"/>
        <v>0</v>
      </c>
      <c r="F2748" s="3">
        <f t="shared" si="3"/>
        <v>0</v>
      </c>
      <c r="G2748" s="3">
        <f t="shared" si="4"/>
        <v>0</v>
      </c>
    </row>
    <row r="2749" ht="26.4" spans="1:7">
      <c r="A2749" s="1" t="s">
        <v>3</v>
      </c>
      <c r="B2749" s="2" t="s">
        <v>666</v>
      </c>
      <c r="C2749" t="e">
        <f t="shared" si="0"/>
        <v>#VALUE!</v>
      </c>
      <c r="D2749" t="e">
        <f t="shared" si="1"/>
        <v>#VALUE!</v>
      </c>
      <c r="E2749" t="e">
        <f t="shared" si="2"/>
        <v>#VALUE!</v>
      </c>
      <c r="F2749" s="3" t="e">
        <f t="shared" si="3"/>
        <v>#VALUE!</v>
      </c>
      <c r="G2749" s="3" t="e">
        <f t="shared" si="4"/>
        <v>#VALUE!</v>
      </c>
    </row>
    <row r="2750" ht="13.8" spans="1:7">
      <c r="A2750" s="1" t="s">
        <v>6</v>
      </c>
      <c r="B2750" s="2"/>
      <c r="C2750">
        <f t="shared" si="0"/>
        <v>0</v>
      </c>
      <c r="D2750">
        <f t="shared" si="1"/>
        <v>0</v>
      </c>
      <c r="E2750">
        <f t="shared" si="2"/>
        <v>0</v>
      </c>
      <c r="F2750" s="3">
        <f t="shared" si="3"/>
        <v>0</v>
      </c>
      <c r="G2750" s="3">
        <f t="shared" si="4"/>
        <v>0</v>
      </c>
    </row>
    <row r="2751" ht="26.4" spans="1:7">
      <c r="A2751" s="1" t="s">
        <v>3</v>
      </c>
      <c r="B2751" s="2" t="s">
        <v>682</v>
      </c>
      <c r="C2751" t="e">
        <f t="shared" si="0"/>
        <v>#VALUE!</v>
      </c>
      <c r="D2751" t="e">
        <f t="shared" si="1"/>
        <v>#VALUE!</v>
      </c>
      <c r="E2751" t="e">
        <f t="shared" si="2"/>
        <v>#VALUE!</v>
      </c>
      <c r="F2751" s="3" t="e">
        <f t="shared" si="3"/>
        <v>#VALUE!</v>
      </c>
      <c r="G2751" s="3">
        <f t="shared" si="4"/>
        <v>7</v>
      </c>
    </row>
    <row r="2752" ht="13.8" spans="1:7">
      <c r="A2752" s="1" t="s">
        <v>6</v>
      </c>
      <c r="B2752" s="2"/>
      <c r="C2752">
        <f t="shared" si="0"/>
        <v>0</v>
      </c>
      <c r="D2752">
        <f t="shared" si="1"/>
        <v>0</v>
      </c>
      <c r="E2752">
        <f t="shared" si="2"/>
        <v>0</v>
      </c>
      <c r="F2752" s="3">
        <f t="shared" si="3"/>
        <v>0</v>
      </c>
      <c r="G2752" s="3">
        <f t="shared" si="4"/>
        <v>0</v>
      </c>
    </row>
    <row r="2753" ht="39.6" spans="1:7">
      <c r="A2753" s="1" t="s">
        <v>3</v>
      </c>
      <c r="B2753" s="2" t="s">
        <v>683</v>
      </c>
      <c r="C2753" t="e">
        <f t="shared" si="0"/>
        <v>#VALUE!</v>
      </c>
      <c r="D2753" t="e">
        <f t="shared" si="1"/>
        <v>#VALUE!</v>
      </c>
      <c r="E2753" t="e">
        <f t="shared" si="2"/>
        <v>#VALUE!</v>
      </c>
      <c r="F2753" s="3" t="e">
        <f t="shared" si="3"/>
        <v>#VALUE!</v>
      </c>
      <c r="G2753" s="3" t="e">
        <f t="shared" si="4"/>
        <v>#VALUE!</v>
      </c>
    </row>
    <row r="2754" ht="13.8" spans="1:7">
      <c r="A2754" s="1" t="s">
        <v>6</v>
      </c>
      <c r="B2754" s="2"/>
      <c r="C2754">
        <f t="shared" si="0"/>
        <v>0</v>
      </c>
      <c r="D2754">
        <f t="shared" si="1"/>
        <v>0</v>
      </c>
      <c r="E2754">
        <f t="shared" si="2"/>
        <v>0</v>
      </c>
      <c r="F2754" s="3">
        <f t="shared" si="3"/>
        <v>0</v>
      </c>
      <c r="G2754" s="3">
        <f t="shared" si="4"/>
        <v>0</v>
      </c>
    </row>
    <row r="2755" ht="13.8" spans="1:7">
      <c r="A2755" s="1" t="s">
        <v>6</v>
      </c>
      <c r="B2755" s="2"/>
      <c r="C2755">
        <f t="shared" si="0"/>
        <v>0</v>
      </c>
      <c r="D2755">
        <f t="shared" si="1"/>
        <v>0</v>
      </c>
      <c r="E2755">
        <f t="shared" si="2"/>
        <v>0</v>
      </c>
      <c r="F2755" s="3">
        <f t="shared" si="3"/>
        <v>0</v>
      </c>
      <c r="G2755" s="3">
        <f t="shared" si="4"/>
        <v>0</v>
      </c>
    </row>
    <row r="2756" ht="26.4" spans="1:7">
      <c r="A2756" s="1" t="s">
        <v>3</v>
      </c>
      <c r="B2756" s="2" t="s">
        <v>155</v>
      </c>
      <c r="C2756" t="e">
        <f t="shared" si="0"/>
        <v>#VALUE!</v>
      </c>
      <c r="D2756" t="e">
        <f t="shared" si="1"/>
        <v>#VALUE!</v>
      </c>
      <c r="E2756" t="e">
        <f t="shared" si="2"/>
        <v>#VALUE!</v>
      </c>
      <c r="F2756" s="3" t="e">
        <f t="shared" si="3"/>
        <v>#VALUE!</v>
      </c>
      <c r="G2756" s="3">
        <f t="shared" si="4"/>
        <v>7</v>
      </c>
    </row>
    <row r="2757" ht="13.8" spans="1:7">
      <c r="A2757" s="1" t="s">
        <v>6</v>
      </c>
      <c r="B2757" s="2"/>
      <c r="C2757">
        <f t="shared" si="0"/>
        <v>0</v>
      </c>
      <c r="D2757">
        <f t="shared" si="1"/>
        <v>0</v>
      </c>
      <c r="E2757">
        <f t="shared" si="2"/>
        <v>0</v>
      </c>
      <c r="F2757" s="3">
        <f t="shared" si="3"/>
        <v>0</v>
      </c>
      <c r="G2757" s="3">
        <f t="shared" si="4"/>
        <v>0</v>
      </c>
    </row>
    <row r="2758" ht="13.8" spans="1:7">
      <c r="A2758" s="1" t="s">
        <v>6</v>
      </c>
      <c r="B2758" s="2"/>
      <c r="C2758">
        <f t="shared" si="0"/>
        <v>0</v>
      </c>
      <c r="D2758">
        <f t="shared" si="1"/>
        <v>0</v>
      </c>
      <c r="E2758">
        <f t="shared" si="2"/>
        <v>0</v>
      </c>
      <c r="F2758" s="3">
        <f t="shared" si="3"/>
        <v>0</v>
      </c>
      <c r="G2758" s="3">
        <f t="shared" si="4"/>
        <v>0</v>
      </c>
    </row>
    <row r="2759" ht="26.4" spans="1:7">
      <c r="A2759" s="1" t="s">
        <v>3</v>
      </c>
      <c r="B2759" s="2" t="s">
        <v>652</v>
      </c>
      <c r="C2759" t="e">
        <f t="shared" si="0"/>
        <v>#VALUE!</v>
      </c>
      <c r="D2759" t="e">
        <f t="shared" si="1"/>
        <v>#VALUE!</v>
      </c>
      <c r="E2759" t="e">
        <f t="shared" si="2"/>
        <v>#VALUE!</v>
      </c>
      <c r="F2759" s="3" t="e">
        <f t="shared" si="3"/>
        <v>#VALUE!</v>
      </c>
      <c r="G2759" s="3" t="e">
        <f t="shared" si="4"/>
        <v>#VALUE!</v>
      </c>
    </row>
    <row r="2760" ht="13.8" spans="1:7">
      <c r="A2760" s="1" t="s">
        <v>6</v>
      </c>
      <c r="B2760" s="2"/>
      <c r="C2760">
        <f t="shared" si="0"/>
        <v>0</v>
      </c>
      <c r="D2760">
        <f t="shared" si="1"/>
        <v>0</v>
      </c>
      <c r="E2760">
        <f t="shared" si="2"/>
        <v>0</v>
      </c>
      <c r="F2760" s="3">
        <f t="shared" si="3"/>
        <v>0</v>
      </c>
      <c r="G2760" s="3">
        <f t="shared" si="4"/>
        <v>0</v>
      </c>
    </row>
    <row r="2761" ht="39.6" spans="1:7">
      <c r="A2761" s="1" t="s">
        <v>3</v>
      </c>
      <c r="B2761" s="2" t="s">
        <v>655</v>
      </c>
      <c r="C2761" t="e">
        <f t="shared" si="0"/>
        <v>#VALUE!</v>
      </c>
      <c r="D2761" t="e">
        <f t="shared" si="1"/>
        <v>#VALUE!</v>
      </c>
      <c r="E2761" t="e">
        <f t="shared" si="2"/>
        <v>#VALUE!</v>
      </c>
      <c r="F2761" s="3" t="e">
        <f t="shared" si="3"/>
        <v>#VALUE!</v>
      </c>
      <c r="G2761" s="3">
        <f t="shared" si="4"/>
        <v>10</v>
      </c>
    </row>
    <row r="2762" ht="13.8" spans="1:7">
      <c r="A2762" s="1" t="s">
        <v>6</v>
      </c>
      <c r="B2762" s="2"/>
      <c r="C2762">
        <f t="shared" si="0"/>
        <v>0</v>
      </c>
      <c r="D2762">
        <f t="shared" si="1"/>
        <v>0</v>
      </c>
      <c r="E2762">
        <f t="shared" si="2"/>
        <v>0</v>
      </c>
      <c r="F2762" s="3">
        <f t="shared" si="3"/>
        <v>0</v>
      </c>
      <c r="G2762" s="3">
        <f t="shared" si="4"/>
        <v>0</v>
      </c>
    </row>
    <row r="2763" ht="26.4" spans="1:7">
      <c r="A2763" s="1" t="s">
        <v>3</v>
      </c>
      <c r="B2763" s="2" t="s">
        <v>568</v>
      </c>
      <c r="C2763" t="e">
        <f t="shared" si="0"/>
        <v>#VALUE!</v>
      </c>
      <c r="D2763" t="e">
        <f t="shared" si="1"/>
        <v>#VALUE!</v>
      </c>
      <c r="E2763" t="e">
        <f t="shared" si="2"/>
        <v>#VALUE!</v>
      </c>
      <c r="F2763" s="3" t="e">
        <f t="shared" si="3"/>
        <v>#VALUE!</v>
      </c>
      <c r="G2763" s="3" t="e">
        <f t="shared" si="4"/>
        <v>#VALUE!</v>
      </c>
    </row>
    <row r="2764" ht="13.8" spans="1:7">
      <c r="A2764" s="1" t="s">
        <v>6</v>
      </c>
      <c r="B2764" s="2"/>
      <c r="C2764">
        <f t="shared" si="0"/>
        <v>0</v>
      </c>
      <c r="D2764">
        <f t="shared" si="1"/>
        <v>0</v>
      </c>
      <c r="E2764">
        <f t="shared" si="2"/>
        <v>0</v>
      </c>
      <c r="F2764" s="3">
        <f t="shared" si="3"/>
        <v>0</v>
      </c>
      <c r="G2764" s="3">
        <f t="shared" si="4"/>
        <v>0</v>
      </c>
    </row>
    <row r="2765" ht="13.8" spans="1:7">
      <c r="A2765" s="1" t="s">
        <v>3</v>
      </c>
      <c r="B2765" s="2" t="s">
        <v>567</v>
      </c>
      <c r="C2765" t="e">
        <f t="shared" si="0"/>
        <v>#VALUE!</v>
      </c>
      <c r="D2765" t="e">
        <f t="shared" si="1"/>
        <v>#VALUE!</v>
      </c>
      <c r="E2765" t="e">
        <f t="shared" si="2"/>
        <v>#VALUE!</v>
      </c>
      <c r="F2765" s="3" t="e">
        <f t="shared" si="3"/>
        <v>#VALUE!</v>
      </c>
      <c r="G2765" s="3" t="e">
        <f t="shared" si="4"/>
        <v>#VALUE!</v>
      </c>
    </row>
    <row r="2766" ht="13.8" spans="1:7">
      <c r="A2766" s="1" t="s">
        <v>6</v>
      </c>
      <c r="B2766" s="2"/>
      <c r="C2766">
        <f t="shared" si="0"/>
        <v>0</v>
      </c>
      <c r="D2766">
        <f t="shared" si="1"/>
        <v>0</v>
      </c>
      <c r="E2766">
        <f t="shared" si="2"/>
        <v>0</v>
      </c>
      <c r="F2766" s="3">
        <f t="shared" si="3"/>
        <v>0</v>
      </c>
      <c r="G2766" s="3">
        <f t="shared" si="4"/>
        <v>0</v>
      </c>
    </row>
    <row r="2767" ht="39.6" spans="1:7">
      <c r="A2767" s="1" t="s">
        <v>3</v>
      </c>
      <c r="B2767" s="2" t="s">
        <v>584</v>
      </c>
      <c r="C2767" t="e">
        <f t="shared" si="0"/>
        <v>#VALUE!</v>
      </c>
      <c r="D2767" t="e">
        <f t="shared" si="1"/>
        <v>#VALUE!</v>
      </c>
      <c r="E2767" t="e">
        <f t="shared" si="2"/>
        <v>#VALUE!</v>
      </c>
      <c r="F2767" s="3" t="e">
        <f t="shared" si="3"/>
        <v>#VALUE!</v>
      </c>
      <c r="G2767" s="3" t="e">
        <f t="shared" si="4"/>
        <v>#VALUE!</v>
      </c>
    </row>
    <row r="2768" ht="13.8" spans="1:7">
      <c r="A2768" s="1" t="s">
        <v>6</v>
      </c>
      <c r="B2768" s="2"/>
      <c r="C2768">
        <f t="shared" si="0"/>
        <v>0</v>
      </c>
      <c r="D2768">
        <f t="shared" si="1"/>
        <v>0</v>
      </c>
      <c r="E2768">
        <f t="shared" si="2"/>
        <v>0</v>
      </c>
      <c r="F2768" s="3">
        <f t="shared" si="3"/>
        <v>0</v>
      </c>
      <c r="G2768" s="3">
        <f t="shared" si="4"/>
        <v>0</v>
      </c>
    </row>
    <row r="2769" ht="13.8" spans="1:7">
      <c r="A2769" s="1" t="s">
        <v>6</v>
      </c>
      <c r="B2769" s="2"/>
      <c r="C2769">
        <f t="shared" si="0"/>
        <v>0</v>
      </c>
      <c r="D2769">
        <f t="shared" si="1"/>
        <v>0</v>
      </c>
      <c r="E2769">
        <f t="shared" si="2"/>
        <v>0</v>
      </c>
      <c r="F2769" s="3">
        <f t="shared" si="3"/>
        <v>0</v>
      </c>
      <c r="G2769" s="3">
        <f t="shared" si="4"/>
        <v>0</v>
      </c>
    </row>
    <row r="2770" ht="52.8" spans="1:7">
      <c r="A2770" s="1" t="s">
        <v>3</v>
      </c>
      <c r="B2770" s="2" t="s">
        <v>575</v>
      </c>
      <c r="C2770" t="e">
        <f t="shared" si="0"/>
        <v>#VALUE!</v>
      </c>
      <c r="D2770" t="e">
        <f t="shared" si="1"/>
        <v>#VALUE!</v>
      </c>
      <c r="E2770" t="e">
        <f t="shared" si="2"/>
        <v>#VALUE!</v>
      </c>
      <c r="F2770" s="3" t="e">
        <f t="shared" si="3"/>
        <v>#VALUE!</v>
      </c>
      <c r="G2770" s="3" t="e">
        <f t="shared" si="4"/>
        <v>#VALUE!</v>
      </c>
    </row>
    <row r="2771" ht="13.8" spans="1:7">
      <c r="A2771" s="1" t="s">
        <v>6</v>
      </c>
      <c r="B2771" s="2"/>
      <c r="C2771">
        <f t="shared" si="0"/>
        <v>0</v>
      </c>
      <c r="D2771">
        <f t="shared" si="1"/>
        <v>0</v>
      </c>
      <c r="E2771">
        <f t="shared" si="2"/>
        <v>0</v>
      </c>
      <c r="F2771" s="3">
        <f t="shared" si="3"/>
        <v>0</v>
      </c>
      <c r="G2771" s="3">
        <f t="shared" si="4"/>
        <v>0</v>
      </c>
    </row>
    <row r="2772" ht="39.6" spans="1:7">
      <c r="A2772" s="1" t="s">
        <v>3</v>
      </c>
      <c r="B2772" s="2" t="s">
        <v>55</v>
      </c>
      <c r="C2772" t="e">
        <f t="shared" si="0"/>
        <v>#VALUE!</v>
      </c>
      <c r="D2772" t="e">
        <f t="shared" si="1"/>
        <v>#VALUE!</v>
      </c>
      <c r="E2772" t="e">
        <f t="shared" si="2"/>
        <v>#VALUE!</v>
      </c>
      <c r="F2772" s="3">
        <f t="shared" si="3"/>
        <v>11</v>
      </c>
      <c r="G2772" s="3" t="e">
        <f t="shared" si="4"/>
        <v>#VALUE!</v>
      </c>
    </row>
    <row r="2773" ht="13.8" spans="1:7">
      <c r="A2773" s="1" t="s">
        <v>6</v>
      </c>
      <c r="B2773" s="2"/>
      <c r="C2773">
        <f t="shared" si="0"/>
        <v>0</v>
      </c>
      <c r="D2773">
        <f t="shared" si="1"/>
        <v>0</v>
      </c>
      <c r="E2773">
        <f t="shared" si="2"/>
        <v>0</v>
      </c>
      <c r="F2773" s="3">
        <f t="shared" si="3"/>
        <v>0</v>
      </c>
      <c r="G2773" s="3">
        <f t="shared" si="4"/>
        <v>0</v>
      </c>
    </row>
    <row r="2774" ht="39.6" spans="1:7">
      <c r="A2774" s="1" t="s">
        <v>3</v>
      </c>
      <c r="B2774" s="2" t="s">
        <v>55</v>
      </c>
      <c r="C2774" t="e">
        <f t="shared" si="0"/>
        <v>#VALUE!</v>
      </c>
      <c r="D2774" t="e">
        <f t="shared" si="1"/>
        <v>#VALUE!</v>
      </c>
      <c r="E2774" t="e">
        <f t="shared" si="2"/>
        <v>#VALUE!</v>
      </c>
      <c r="F2774" s="3">
        <f t="shared" si="3"/>
        <v>11</v>
      </c>
      <c r="G2774" s="3" t="e">
        <f t="shared" si="4"/>
        <v>#VALUE!</v>
      </c>
    </row>
    <row r="2775" ht="13.8" spans="1:7">
      <c r="A2775" s="1" t="s">
        <v>6</v>
      </c>
      <c r="B2775" s="2"/>
      <c r="C2775">
        <f t="shared" si="0"/>
        <v>0</v>
      </c>
      <c r="D2775">
        <f t="shared" si="1"/>
        <v>0</v>
      </c>
      <c r="E2775">
        <f t="shared" si="2"/>
        <v>0</v>
      </c>
      <c r="F2775" s="3">
        <f t="shared" si="3"/>
        <v>0</v>
      </c>
      <c r="G2775" s="3">
        <f t="shared" si="4"/>
        <v>0</v>
      </c>
    </row>
    <row r="2776" ht="39.6" spans="1:7">
      <c r="A2776" s="1" t="s">
        <v>3</v>
      </c>
      <c r="B2776" s="2" t="s">
        <v>55</v>
      </c>
      <c r="C2776" t="e">
        <f t="shared" si="0"/>
        <v>#VALUE!</v>
      </c>
      <c r="D2776" t="e">
        <f t="shared" si="1"/>
        <v>#VALUE!</v>
      </c>
      <c r="E2776" t="e">
        <f t="shared" si="2"/>
        <v>#VALUE!</v>
      </c>
      <c r="F2776" s="3">
        <f t="shared" si="3"/>
        <v>11</v>
      </c>
      <c r="G2776" s="3" t="e">
        <f t="shared" si="4"/>
        <v>#VALUE!</v>
      </c>
    </row>
    <row r="2777" ht="13.8" spans="1:7">
      <c r="A2777" s="1" t="s">
        <v>6</v>
      </c>
      <c r="B2777" s="2"/>
      <c r="C2777">
        <f t="shared" si="0"/>
        <v>0</v>
      </c>
      <c r="D2777">
        <f t="shared" si="1"/>
        <v>0</v>
      </c>
      <c r="E2777">
        <f t="shared" si="2"/>
        <v>0</v>
      </c>
      <c r="F2777" s="3">
        <f t="shared" si="3"/>
        <v>0</v>
      </c>
      <c r="G2777" s="3">
        <f t="shared" si="4"/>
        <v>0</v>
      </c>
    </row>
    <row r="2778" ht="13.8" spans="1:7">
      <c r="A2778" s="1" t="s">
        <v>6</v>
      </c>
      <c r="B2778" s="2"/>
      <c r="C2778">
        <f t="shared" si="0"/>
        <v>0</v>
      </c>
      <c r="D2778">
        <f t="shared" si="1"/>
        <v>0</v>
      </c>
      <c r="E2778">
        <f t="shared" si="2"/>
        <v>0</v>
      </c>
      <c r="F2778" s="3">
        <f t="shared" si="3"/>
        <v>0</v>
      </c>
      <c r="G2778" s="3">
        <f t="shared" si="4"/>
        <v>0</v>
      </c>
    </row>
    <row r="2779" ht="39.6" spans="1:7">
      <c r="A2779" s="1" t="s">
        <v>3</v>
      </c>
      <c r="B2779" s="2" t="s">
        <v>55</v>
      </c>
      <c r="C2779" t="e">
        <f t="shared" si="0"/>
        <v>#VALUE!</v>
      </c>
      <c r="D2779" t="e">
        <f t="shared" si="1"/>
        <v>#VALUE!</v>
      </c>
      <c r="E2779" t="e">
        <f t="shared" si="2"/>
        <v>#VALUE!</v>
      </c>
      <c r="F2779" s="3">
        <f t="shared" si="3"/>
        <v>11</v>
      </c>
      <c r="G2779" s="3" t="e">
        <f t="shared" si="4"/>
        <v>#VALUE!</v>
      </c>
    </row>
    <row r="2780" ht="13.8" spans="1:7">
      <c r="A2780" s="1" t="s">
        <v>6</v>
      </c>
      <c r="B2780" s="2"/>
      <c r="C2780">
        <f t="shared" si="0"/>
        <v>0</v>
      </c>
      <c r="D2780">
        <f t="shared" si="1"/>
        <v>0</v>
      </c>
      <c r="E2780">
        <f t="shared" si="2"/>
        <v>0</v>
      </c>
      <c r="F2780" s="3">
        <f t="shared" si="3"/>
        <v>0</v>
      </c>
      <c r="G2780" s="3">
        <f t="shared" si="4"/>
        <v>0</v>
      </c>
    </row>
    <row r="2781" ht="39.6" spans="1:7">
      <c r="A2781" s="1" t="s">
        <v>3</v>
      </c>
      <c r="B2781" s="2" t="s">
        <v>55</v>
      </c>
      <c r="C2781" t="e">
        <f t="shared" si="0"/>
        <v>#VALUE!</v>
      </c>
      <c r="D2781" t="e">
        <f t="shared" si="1"/>
        <v>#VALUE!</v>
      </c>
      <c r="E2781" t="e">
        <f t="shared" si="2"/>
        <v>#VALUE!</v>
      </c>
      <c r="F2781" s="3">
        <f t="shared" si="3"/>
        <v>11</v>
      </c>
      <c r="G2781" s="3" t="e">
        <f t="shared" si="4"/>
        <v>#VALUE!</v>
      </c>
    </row>
    <row r="2782" ht="13.8" spans="1:7">
      <c r="A2782" s="1" t="s">
        <v>6</v>
      </c>
      <c r="B2782" s="2"/>
      <c r="C2782">
        <f t="shared" si="0"/>
        <v>0</v>
      </c>
      <c r="D2782">
        <f t="shared" si="1"/>
        <v>0</v>
      </c>
      <c r="E2782">
        <f t="shared" si="2"/>
        <v>0</v>
      </c>
      <c r="F2782" s="3">
        <f t="shared" si="3"/>
        <v>0</v>
      </c>
      <c r="G2782" s="3">
        <f t="shared" si="4"/>
        <v>0</v>
      </c>
    </row>
    <row r="2783" ht="39.6" spans="1:7">
      <c r="A2783" s="1" t="s">
        <v>3</v>
      </c>
      <c r="B2783" s="2" t="s">
        <v>55</v>
      </c>
      <c r="C2783" t="e">
        <f t="shared" si="0"/>
        <v>#VALUE!</v>
      </c>
      <c r="D2783" t="e">
        <f t="shared" si="1"/>
        <v>#VALUE!</v>
      </c>
      <c r="E2783" t="e">
        <f t="shared" si="2"/>
        <v>#VALUE!</v>
      </c>
      <c r="F2783" s="3">
        <f t="shared" si="3"/>
        <v>11</v>
      </c>
      <c r="G2783" s="3" t="e">
        <f t="shared" si="4"/>
        <v>#VALUE!</v>
      </c>
    </row>
    <row r="2784" ht="13.8" spans="1:7">
      <c r="A2784" s="1" t="s">
        <v>6</v>
      </c>
      <c r="B2784" s="2"/>
      <c r="C2784">
        <f t="shared" si="0"/>
        <v>0</v>
      </c>
      <c r="D2784">
        <f t="shared" si="1"/>
        <v>0</v>
      </c>
      <c r="E2784">
        <f t="shared" si="2"/>
        <v>0</v>
      </c>
      <c r="F2784" s="3">
        <f t="shared" si="3"/>
        <v>0</v>
      </c>
      <c r="G2784" s="3">
        <f t="shared" si="4"/>
        <v>0</v>
      </c>
    </row>
    <row r="2785" ht="39.6" spans="1:7">
      <c r="A2785" s="1" t="s">
        <v>3</v>
      </c>
      <c r="B2785" s="2" t="s">
        <v>55</v>
      </c>
      <c r="C2785" t="e">
        <f t="shared" si="0"/>
        <v>#VALUE!</v>
      </c>
      <c r="D2785" t="e">
        <f t="shared" si="1"/>
        <v>#VALUE!</v>
      </c>
      <c r="E2785" t="e">
        <f t="shared" si="2"/>
        <v>#VALUE!</v>
      </c>
      <c r="F2785" s="3">
        <f t="shared" si="3"/>
        <v>11</v>
      </c>
      <c r="G2785" s="3" t="e">
        <f t="shared" si="4"/>
        <v>#VALUE!</v>
      </c>
    </row>
    <row r="2786" ht="13.8" spans="1:7">
      <c r="A2786" s="1" t="s">
        <v>6</v>
      </c>
      <c r="B2786" s="2"/>
      <c r="C2786">
        <f t="shared" si="0"/>
        <v>0</v>
      </c>
      <c r="D2786">
        <f t="shared" si="1"/>
        <v>0</v>
      </c>
      <c r="E2786">
        <f t="shared" si="2"/>
        <v>0</v>
      </c>
      <c r="F2786" s="3">
        <f t="shared" si="3"/>
        <v>0</v>
      </c>
      <c r="G2786" s="3">
        <f t="shared" si="4"/>
        <v>0</v>
      </c>
    </row>
    <row r="2787" ht="39.6" spans="1:7">
      <c r="A2787" s="1" t="s">
        <v>3</v>
      </c>
      <c r="B2787" s="2" t="s">
        <v>55</v>
      </c>
      <c r="C2787" t="e">
        <f t="shared" si="0"/>
        <v>#VALUE!</v>
      </c>
      <c r="D2787" t="e">
        <f t="shared" si="1"/>
        <v>#VALUE!</v>
      </c>
      <c r="E2787" t="e">
        <f t="shared" si="2"/>
        <v>#VALUE!</v>
      </c>
      <c r="F2787" s="3">
        <f t="shared" si="3"/>
        <v>11</v>
      </c>
      <c r="G2787" s="3" t="e">
        <f t="shared" si="4"/>
        <v>#VALUE!</v>
      </c>
    </row>
    <row r="2788" ht="13.8" spans="1:7">
      <c r="A2788" s="1" t="s">
        <v>6</v>
      </c>
      <c r="B2788" s="2"/>
      <c r="C2788">
        <f t="shared" si="0"/>
        <v>0</v>
      </c>
      <c r="D2788">
        <f t="shared" si="1"/>
        <v>0</v>
      </c>
      <c r="E2788">
        <f t="shared" si="2"/>
        <v>0</v>
      </c>
      <c r="F2788" s="3">
        <f t="shared" si="3"/>
        <v>0</v>
      </c>
      <c r="G2788" s="3">
        <f t="shared" si="4"/>
        <v>0</v>
      </c>
    </row>
    <row r="2789" ht="39.6" spans="1:7">
      <c r="A2789" s="1" t="s">
        <v>3</v>
      </c>
      <c r="B2789" s="2" t="s">
        <v>55</v>
      </c>
      <c r="C2789" t="e">
        <f t="shared" si="0"/>
        <v>#VALUE!</v>
      </c>
      <c r="D2789" t="e">
        <f t="shared" si="1"/>
        <v>#VALUE!</v>
      </c>
      <c r="E2789" t="e">
        <f t="shared" si="2"/>
        <v>#VALUE!</v>
      </c>
      <c r="F2789" s="3">
        <f t="shared" si="3"/>
        <v>11</v>
      </c>
      <c r="G2789" s="3" t="e">
        <f t="shared" si="4"/>
        <v>#VALUE!</v>
      </c>
    </row>
    <row r="2790" ht="13.8" spans="1:7">
      <c r="A2790" s="1" t="s">
        <v>6</v>
      </c>
      <c r="B2790" s="2"/>
      <c r="C2790">
        <f t="shared" si="0"/>
        <v>0</v>
      </c>
      <c r="D2790">
        <f t="shared" si="1"/>
        <v>0</v>
      </c>
      <c r="E2790">
        <f t="shared" si="2"/>
        <v>0</v>
      </c>
      <c r="F2790" s="3">
        <f t="shared" si="3"/>
        <v>0</v>
      </c>
      <c r="G2790" s="3">
        <f t="shared" si="4"/>
        <v>0</v>
      </c>
    </row>
    <row r="2791" ht="39.6" spans="1:7">
      <c r="A2791" s="1" t="s">
        <v>3</v>
      </c>
      <c r="B2791" s="2" t="s">
        <v>55</v>
      </c>
      <c r="C2791" t="e">
        <f t="shared" si="0"/>
        <v>#VALUE!</v>
      </c>
      <c r="D2791" t="e">
        <f t="shared" si="1"/>
        <v>#VALUE!</v>
      </c>
      <c r="E2791" t="e">
        <f t="shared" si="2"/>
        <v>#VALUE!</v>
      </c>
      <c r="F2791" s="3">
        <f t="shared" si="3"/>
        <v>11</v>
      </c>
      <c r="G2791" s="3" t="e">
        <f t="shared" si="4"/>
        <v>#VALUE!</v>
      </c>
    </row>
    <row r="2792" ht="13.8" spans="1:7">
      <c r="A2792" s="1" t="s">
        <v>6</v>
      </c>
      <c r="B2792" s="2"/>
      <c r="C2792">
        <f t="shared" si="0"/>
        <v>0</v>
      </c>
      <c r="D2792">
        <f t="shared" si="1"/>
        <v>0</v>
      </c>
      <c r="E2792">
        <f t="shared" si="2"/>
        <v>0</v>
      </c>
      <c r="F2792" s="3">
        <f t="shared" si="3"/>
        <v>0</v>
      </c>
      <c r="G2792" s="3">
        <f t="shared" si="4"/>
        <v>0</v>
      </c>
    </row>
    <row r="2793" ht="39.6" spans="1:7">
      <c r="A2793" s="1" t="s">
        <v>3</v>
      </c>
      <c r="B2793" s="2" t="s">
        <v>55</v>
      </c>
      <c r="C2793" t="e">
        <f t="shared" si="0"/>
        <v>#VALUE!</v>
      </c>
      <c r="D2793" t="e">
        <f t="shared" si="1"/>
        <v>#VALUE!</v>
      </c>
      <c r="E2793" t="e">
        <f t="shared" si="2"/>
        <v>#VALUE!</v>
      </c>
      <c r="F2793" s="3">
        <f t="shared" si="3"/>
        <v>11</v>
      </c>
      <c r="G2793" s="3" t="e">
        <f t="shared" si="4"/>
        <v>#VALUE!</v>
      </c>
    </row>
    <row r="2794" ht="13.8" spans="1:7">
      <c r="A2794" s="1" t="s">
        <v>6</v>
      </c>
      <c r="B2794" s="2"/>
      <c r="C2794">
        <f t="shared" si="0"/>
        <v>0</v>
      </c>
      <c r="D2794">
        <f t="shared" si="1"/>
        <v>0</v>
      </c>
      <c r="E2794">
        <f t="shared" si="2"/>
        <v>0</v>
      </c>
      <c r="F2794" s="3">
        <f t="shared" si="3"/>
        <v>0</v>
      </c>
      <c r="G2794" s="3">
        <f t="shared" si="4"/>
        <v>0</v>
      </c>
    </row>
    <row r="2795" ht="39.6" spans="1:7">
      <c r="A2795" s="1" t="s">
        <v>3</v>
      </c>
      <c r="B2795" s="2" t="s">
        <v>55</v>
      </c>
      <c r="C2795" t="e">
        <f t="shared" si="0"/>
        <v>#VALUE!</v>
      </c>
      <c r="D2795" t="e">
        <f t="shared" si="1"/>
        <v>#VALUE!</v>
      </c>
      <c r="E2795" t="e">
        <f t="shared" si="2"/>
        <v>#VALUE!</v>
      </c>
      <c r="F2795" s="3">
        <f t="shared" si="3"/>
        <v>11</v>
      </c>
      <c r="G2795" s="3" t="e">
        <f t="shared" si="4"/>
        <v>#VALUE!</v>
      </c>
    </row>
    <row r="2796" ht="13.8" spans="1:7">
      <c r="A2796" s="1" t="s">
        <v>6</v>
      </c>
      <c r="B2796" s="2"/>
      <c r="C2796">
        <f t="shared" si="0"/>
        <v>0</v>
      </c>
      <c r="D2796">
        <f t="shared" si="1"/>
        <v>0</v>
      </c>
      <c r="E2796">
        <f t="shared" si="2"/>
        <v>0</v>
      </c>
      <c r="F2796" s="3">
        <f t="shared" si="3"/>
        <v>0</v>
      </c>
      <c r="G2796" s="3">
        <f t="shared" si="4"/>
        <v>0</v>
      </c>
    </row>
    <row r="2797" ht="39.6" spans="1:7">
      <c r="A2797" s="1" t="s">
        <v>3</v>
      </c>
      <c r="B2797" s="2" t="s">
        <v>55</v>
      </c>
      <c r="C2797" t="e">
        <f t="shared" si="0"/>
        <v>#VALUE!</v>
      </c>
      <c r="D2797" t="e">
        <f t="shared" si="1"/>
        <v>#VALUE!</v>
      </c>
      <c r="E2797" t="e">
        <f t="shared" si="2"/>
        <v>#VALUE!</v>
      </c>
      <c r="F2797" s="3">
        <f t="shared" si="3"/>
        <v>11</v>
      </c>
      <c r="G2797" s="3" t="e">
        <f t="shared" si="4"/>
        <v>#VALUE!</v>
      </c>
    </row>
    <row r="2798" ht="13.8" spans="1:7">
      <c r="A2798" s="1" t="s">
        <v>6</v>
      </c>
      <c r="B2798" s="2"/>
      <c r="C2798">
        <f t="shared" si="0"/>
        <v>0</v>
      </c>
      <c r="D2798">
        <f t="shared" si="1"/>
        <v>0</v>
      </c>
      <c r="E2798">
        <f t="shared" si="2"/>
        <v>0</v>
      </c>
      <c r="F2798" s="3">
        <f t="shared" si="3"/>
        <v>0</v>
      </c>
      <c r="G2798" s="3">
        <f t="shared" si="4"/>
        <v>0</v>
      </c>
    </row>
    <row r="2799" ht="39.6" spans="1:7">
      <c r="A2799" s="1" t="s">
        <v>3</v>
      </c>
      <c r="B2799" s="2" t="s">
        <v>55</v>
      </c>
      <c r="C2799" t="e">
        <f t="shared" si="0"/>
        <v>#VALUE!</v>
      </c>
      <c r="D2799" t="e">
        <f t="shared" si="1"/>
        <v>#VALUE!</v>
      </c>
      <c r="E2799" t="e">
        <f t="shared" si="2"/>
        <v>#VALUE!</v>
      </c>
      <c r="F2799" s="3">
        <f t="shared" si="3"/>
        <v>11</v>
      </c>
      <c r="G2799" s="3" t="e">
        <f t="shared" si="4"/>
        <v>#VALUE!</v>
      </c>
    </row>
    <row r="2800" ht="13.8" spans="1:7">
      <c r="A2800" s="1" t="s">
        <v>6</v>
      </c>
      <c r="B2800" s="2"/>
      <c r="C2800">
        <f t="shared" si="0"/>
        <v>0</v>
      </c>
      <c r="D2800">
        <f t="shared" si="1"/>
        <v>0</v>
      </c>
      <c r="E2800">
        <f t="shared" si="2"/>
        <v>0</v>
      </c>
      <c r="F2800" s="3">
        <f t="shared" si="3"/>
        <v>0</v>
      </c>
      <c r="G2800" s="3">
        <f t="shared" si="4"/>
        <v>0</v>
      </c>
    </row>
    <row r="2801" ht="39.6" spans="1:7">
      <c r="A2801" s="1" t="s">
        <v>3</v>
      </c>
      <c r="B2801" s="2" t="s">
        <v>55</v>
      </c>
      <c r="C2801" t="e">
        <f t="shared" si="0"/>
        <v>#VALUE!</v>
      </c>
      <c r="D2801" t="e">
        <f t="shared" si="1"/>
        <v>#VALUE!</v>
      </c>
      <c r="E2801" t="e">
        <f t="shared" si="2"/>
        <v>#VALUE!</v>
      </c>
      <c r="F2801" s="3">
        <f t="shared" si="3"/>
        <v>11</v>
      </c>
      <c r="G2801" s="3" t="e">
        <f t="shared" si="4"/>
        <v>#VALUE!</v>
      </c>
    </row>
    <row r="2802" ht="13.8" spans="1:7">
      <c r="A2802" s="1" t="s">
        <v>6</v>
      </c>
      <c r="B2802" s="2"/>
      <c r="C2802">
        <f t="shared" si="0"/>
        <v>0</v>
      </c>
      <c r="D2802">
        <f t="shared" si="1"/>
        <v>0</v>
      </c>
      <c r="E2802">
        <f t="shared" si="2"/>
        <v>0</v>
      </c>
      <c r="F2802" s="3">
        <f t="shared" si="3"/>
        <v>0</v>
      </c>
      <c r="G2802" s="3">
        <f t="shared" si="4"/>
        <v>0</v>
      </c>
    </row>
    <row r="2803" ht="39.6" spans="1:7">
      <c r="A2803" s="1" t="s">
        <v>3</v>
      </c>
      <c r="B2803" s="2" t="s">
        <v>55</v>
      </c>
      <c r="C2803" t="e">
        <f t="shared" si="0"/>
        <v>#VALUE!</v>
      </c>
      <c r="D2803" t="e">
        <f t="shared" si="1"/>
        <v>#VALUE!</v>
      </c>
      <c r="E2803" t="e">
        <f t="shared" si="2"/>
        <v>#VALUE!</v>
      </c>
      <c r="F2803" s="3">
        <f t="shared" si="3"/>
        <v>11</v>
      </c>
      <c r="G2803" s="3" t="e">
        <f t="shared" si="4"/>
        <v>#VALUE!</v>
      </c>
    </row>
    <row r="2804" ht="13.8" spans="1:7">
      <c r="A2804" s="1" t="s">
        <v>6</v>
      </c>
      <c r="B2804" s="2"/>
      <c r="C2804">
        <f t="shared" si="0"/>
        <v>0</v>
      </c>
      <c r="D2804">
        <f t="shared" si="1"/>
        <v>0</v>
      </c>
      <c r="E2804">
        <f t="shared" si="2"/>
        <v>0</v>
      </c>
      <c r="F2804" s="3">
        <f t="shared" si="3"/>
        <v>0</v>
      </c>
      <c r="G2804" s="3">
        <f t="shared" si="4"/>
        <v>0</v>
      </c>
    </row>
    <row r="2805" ht="26.4" spans="1:7">
      <c r="A2805" s="1" t="s">
        <v>3</v>
      </c>
      <c r="B2805" s="2" t="s">
        <v>593</v>
      </c>
      <c r="C2805" t="e">
        <f t="shared" si="0"/>
        <v>#VALUE!</v>
      </c>
      <c r="D2805" t="e">
        <f t="shared" si="1"/>
        <v>#VALUE!</v>
      </c>
      <c r="E2805" t="e">
        <f t="shared" si="2"/>
        <v>#VALUE!</v>
      </c>
      <c r="F2805" s="3" t="e">
        <f t="shared" si="3"/>
        <v>#VALUE!</v>
      </c>
      <c r="G2805" s="3" t="e">
        <f t="shared" si="4"/>
        <v>#VALUE!</v>
      </c>
    </row>
    <row r="2806" ht="13.8" spans="1:7">
      <c r="A2806" s="1" t="s">
        <v>6</v>
      </c>
      <c r="B2806" s="2"/>
      <c r="C2806">
        <f t="shared" si="0"/>
        <v>0</v>
      </c>
      <c r="D2806">
        <f t="shared" si="1"/>
        <v>0</v>
      </c>
      <c r="E2806">
        <f t="shared" si="2"/>
        <v>0</v>
      </c>
      <c r="F2806" s="3">
        <f t="shared" si="3"/>
        <v>0</v>
      </c>
      <c r="G2806" s="3">
        <f t="shared" si="4"/>
        <v>0</v>
      </c>
    </row>
    <row r="2807" ht="39.6" spans="1:7">
      <c r="A2807" s="1" t="s">
        <v>3</v>
      </c>
      <c r="B2807" s="2" t="s">
        <v>594</v>
      </c>
      <c r="C2807" t="e">
        <f t="shared" si="0"/>
        <v>#VALUE!</v>
      </c>
      <c r="D2807" t="e">
        <f t="shared" si="1"/>
        <v>#VALUE!</v>
      </c>
      <c r="E2807" t="e">
        <f t="shared" si="2"/>
        <v>#VALUE!</v>
      </c>
      <c r="F2807" s="3" t="e">
        <f t="shared" si="3"/>
        <v>#VALUE!</v>
      </c>
      <c r="G2807" s="3" t="e">
        <f t="shared" si="4"/>
        <v>#VALUE!</v>
      </c>
    </row>
    <row r="2808" ht="13.8" spans="1:7">
      <c r="A2808" s="1" t="s">
        <v>6</v>
      </c>
      <c r="B2808" s="2"/>
      <c r="C2808">
        <f t="shared" si="0"/>
        <v>0</v>
      </c>
      <c r="D2808">
        <f t="shared" si="1"/>
        <v>0</v>
      </c>
      <c r="E2808">
        <f t="shared" si="2"/>
        <v>0</v>
      </c>
      <c r="F2808" s="3">
        <f t="shared" si="3"/>
        <v>0</v>
      </c>
      <c r="G2808" s="3">
        <f t="shared" si="4"/>
        <v>0</v>
      </c>
    </row>
    <row r="2809" ht="13.8" spans="1:7">
      <c r="A2809" s="1" t="s">
        <v>3</v>
      </c>
      <c r="B2809" s="2" t="s">
        <v>595</v>
      </c>
      <c r="C2809" t="e">
        <f t="shared" si="0"/>
        <v>#VALUE!</v>
      </c>
      <c r="D2809" t="e">
        <f t="shared" si="1"/>
        <v>#VALUE!</v>
      </c>
      <c r="E2809" t="e">
        <f t="shared" si="2"/>
        <v>#VALUE!</v>
      </c>
      <c r="F2809" s="3" t="e">
        <f t="shared" si="3"/>
        <v>#VALUE!</v>
      </c>
      <c r="G2809" s="3" t="e">
        <f t="shared" si="4"/>
        <v>#VALUE!</v>
      </c>
    </row>
    <row r="2810" ht="13.8" spans="1:7">
      <c r="A2810" s="1" t="s">
        <v>6</v>
      </c>
      <c r="B2810" s="2"/>
      <c r="C2810">
        <f t="shared" si="0"/>
        <v>0</v>
      </c>
      <c r="D2810">
        <f t="shared" si="1"/>
        <v>0</v>
      </c>
      <c r="E2810">
        <f t="shared" si="2"/>
        <v>0</v>
      </c>
      <c r="F2810" s="3">
        <f t="shared" si="3"/>
        <v>0</v>
      </c>
      <c r="G2810" s="3">
        <f t="shared" si="4"/>
        <v>0</v>
      </c>
    </row>
    <row r="2811" ht="26.4" spans="1:7">
      <c r="A2811" s="1" t="s">
        <v>3</v>
      </c>
      <c r="B2811" s="2" t="s">
        <v>579</v>
      </c>
      <c r="C2811" t="e">
        <f t="shared" si="0"/>
        <v>#VALUE!</v>
      </c>
      <c r="D2811" t="e">
        <f t="shared" si="1"/>
        <v>#VALUE!</v>
      </c>
      <c r="E2811" t="e">
        <f t="shared" si="2"/>
        <v>#VALUE!</v>
      </c>
      <c r="F2811" s="3" t="e">
        <f t="shared" si="3"/>
        <v>#VALUE!</v>
      </c>
      <c r="G2811" s="3" t="e">
        <f t="shared" si="4"/>
        <v>#VALUE!</v>
      </c>
    </row>
    <row r="2812" ht="13.8" spans="1:7">
      <c r="A2812" s="1" t="s">
        <v>6</v>
      </c>
      <c r="B2812" s="2"/>
      <c r="C2812">
        <f t="shared" si="0"/>
        <v>0</v>
      </c>
      <c r="D2812">
        <f t="shared" si="1"/>
        <v>0</v>
      </c>
      <c r="E2812">
        <f t="shared" si="2"/>
        <v>0</v>
      </c>
      <c r="F2812" s="3">
        <f t="shared" si="3"/>
        <v>0</v>
      </c>
      <c r="G2812" s="3">
        <f t="shared" si="4"/>
        <v>0</v>
      </c>
    </row>
    <row r="2813" ht="13.8" spans="1:7">
      <c r="A2813" s="1" t="s">
        <v>3</v>
      </c>
      <c r="B2813" s="2" t="s">
        <v>684</v>
      </c>
      <c r="C2813" t="e">
        <f t="shared" si="0"/>
        <v>#VALUE!</v>
      </c>
      <c r="D2813" t="e">
        <f t="shared" si="1"/>
        <v>#VALUE!</v>
      </c>
      <c r="E2813" t="e">
        <f t="shared" si="2"/>
        <v>#VALUE!</v>
      </c>
      <c r="F2813" s="3" t="e">
        <f t="shared" si="3"/>
        <v>#VALUE!</v>
      </c>
      <c r="G2813" s="3" t="e">
        <f t="shared" si="4"/>
        <v>#VALUE!</v>
      </c>
    </row>
    <row r="2814" ht="13.8" spans="1:7">
      <c r="A2814" s="1" t="s">
        <v>6</v>
      </c>
      <c r="B2814" s="2"/>
      <c r="C2814">
        <f t="shared" si="0"/>
        <v>0</v>
      </c>
      <c r="D2814">
        <f t="shared" si="1"/>
        <v>0</v>
      </c>
      <c r="E2814">
        <f t="shared" si="2"/>
        <v>0</v>
      </c>
      <c r="F2814" s="3">
        <f t="shared" si="3"/>
        <v>0</v>
      </c>
      <c r="G2814" s="3">
        <f t="shared" si="4"/>
        <v>0</v>
      </c>
    </row>
    <row r="2815" ht="13.8" spans="1:7">
      <c r="A2815" s="1" t="s">
        <v>3</v>
      </c>
      <c r="B2815" s="2" t="s">
        <v>685</v>
      </c>
      <c r="C2815" t="e">
        <f t="shared" si="0"/>
        <v>#VALUE!</v>
      </c>
      <c r="D2815" t="e">
        <f t="shared" si="1"/>
        <v>#VALUE!</v>
      </c>
      <c r="E2815" t="e">
        <f t="shared" si="2"/>
        <v>#VALUE!</v>
      </c>
      <c r="F2815" s="3" t="e">
        <f t="shared" si="3"/>
        <v>#VALUE!</v>
      </c>
      <c r="G2815" s="3" t="e">
        <f t="shared" si="4"/>
        <v>#VALUE!</v>
      </c>
    </row>
    <row r="2816" ht="13.8" spans="1:7">
      <c r="A2816" s="1" t="s">
        <v>6</v>
      </c>
      <c r="B2816" s="2"/>
      <c r="C2816">
        <f t="shared" si="0"/>
        <v>0</v>
      </c>
      <c r="D2816">
        <f t="shared" si="1"/>
        <v>0</v>
      </c>
      <c r="E2816">
        <f t="shared" si="2"/>
        <v>0</v>
      </c>
      <c r="F2816" s="3">
        <f t="shared" si="3"/>
        <v>0</v>
      </c>
      <c r="G2816" s="3">
        <f t="shared" si="4"/>
        <v>0</v>
      </c>
    </row>
    <row r="2817" ht="39.6" spans="1:7">
      <c r="A2817" s="1" t="s">
        <v>3</v>
      </c>
      <c r="B2817" s="2" t="s">
        <v>582</v>
      </c>
      <c r="C2817" t="e">
        <f t="shared" si="0"/>
        <v>#VALUE!</v>
      </c>
      <c r="D2817" t="e">
        <f t="shared" si="1"/>
        <v>#VALUE!</v>
      </c>
      <c r="E2817" t="e">
        <f t="shared" si="2"/>
        <v>#VALUE!</v>
      </c>
      <c r="F2817" s="3" t="e">
        <f t="shared" si="3"/>
        <v>#VALUE!</v>
      </c>
      <c r="G2817" s="3" t="e">
        <f t="shared" si="4"/>
        <v>#VALUE!</v>
      </c>
    </row>
    <row r="2818" ht="13.8" spans="1:7">
      <c r="A2818" s="1" t="s">
        <v>6</v>
      </c>
      <c r="B2818" s="2"/>
      <c r="C2818">
        <f t="shared" si="0"/>
        <v>0</v>
      </c>
      <c r="D2818">
        <f t="shared" si="1"/>
        <v>0</v>
      </c>
      <c r="E2818">
        <f t="shared" si="2"/>
        <v>0</v>
      </c>
      <c r="F2818" s="3">
        <f t="shared" si="3"/>
        <v>0</v>
      </c>
      <c r="G2818" s="3">
        <f t="shared" si="4"/>
        <v>0</v>
      </c>
    </row>
    <row r="2819" ht="13.8" spans="1:7">
      <c r="A2819" s="1" t="s">
        <v>3</v>
      </c>
      <c r="B2819" s="2" t="s">
        <v>583</v>
      </c>
      <c r="C2819" t="e">
        <f t="shared" si="0"/>
        <v>#VALUE!</v>
      </c>
      <c r="D2819" t="e">
        <f t="shared" si="1"/>
        <v>#VALUE!</v>
      </c>
      <c r="E2819" t="e">
        <f t="shared" si="2"/>
        <v>#VALUE!</v>
      </c>
      <c r="F2819" s="3" t="e">
        <f t="shared" si="3"/>
        <v>#VALUE!</v>
      </c>
      <c r="G2819" s="3" t="e">
        <f t="shared" si="4"/>
        <v>#VALUE!</v>
      </c>
    </row>
    <row r="2820" ht="13.8" spans="1:7">
      <c r="A2820" s="1" t="s">
        <v>6</v>
      </c>
      <c r="B2820" s="2"/>
      <c r="C2820">
        <f t="shared" si="0"/>
        <v>0</v>
      </c>
      <c r="D2820">
        <f t="shared" si="1"/>
        <v>0</v>
      </c>
      <c r="E2820">
        <f t="shared" si="2"/>
        <v>0</v>
      </c>
      <c r="F2820" s="3">
        <f t="shared" si="3"/>
        <v>0</v>
      </c>
      <c r="G2820" s="3">
        <f t="shared" si="4"/>
        <v>0</v>
      </c>
    </row>
    <row r="2821" ht="39.6" spans="1:7">
      <c r="A2821" s="1" t="s">
        <v>3</v>
      </c>
      <c r="B2821" s="2" t="s">
        <v>584</v>
      </c>
      <c r="C2821" t="e">
        <f t="shared" si="0"/>
        <v>#VALUE!</v>
      </c>
      <c r="D2821" t="e">
        <f t="shared" si="1"/>
        <v>#VALUE!</v>
      </c>
      <c r="E2821" t="e">
        <f t="shared" si="2"/>
        <v>#VALUE!</v>
      </c>
      <c r="F2821" s="3" t="e">
        <f t="shared" si="3"/>
        <v>#VALUE!</v>
      </c>
      <c r="G2821" s="3" t="e">
        <f t="shared" si="4"/>
        <v>#VALUE!</v>
      </c>
    </row>
    <row r="2822" ht="13.8" spans="1:7">
      <c r="A2822" s="1" t="s">
        <v>6</v>
      </c>
      <c r="B2822" s="2"/>
      <c r="C2822">
        <f t="shared" si="0"/>
        <v>0</v>
      </c>
      <c r="D2822">
        <f t="shared" si="1"/>
        <v>0</v>
      </c>
      <c r="E2822">
        <f t="shared" si="2"/>
        <v>0</v>
      </c>
      <c r="F2822" s="3">
        <f t="shared" si="3"/>
        <v>0</v>
      </c>
      <c r="G2822" s="3">
        <f t="shared" si="4"/>
        <v>0</v>
      </c>
    </row>
    <row r="2823" ht="13.8" spans="1:7">
      <c r="A2823" s="1" t="s">
        <v>3</v>
      </c>
      <c r="B2823" s="2" t="s">
        <v>567</v>
      </c>
      <c r="C2823" t="e">
        <f t="shared" si="0"/>
        <v>#VALUE!</v>
      </c>
      <c r="D2823" t="e">
        <f t="shared" si="1"/>
        <v>#VALUE!</v>
      </c>
      <c r="E2823" t="e">
        <f t="shared" si="2"/>
        <v>#VALUE!</v>
      </c>
      <c r="F2823" s="3" t="e">
        <f t="shared" si="3"/>
        <v>#VALUE!</v>
      </c>
      <c r="G2823" s="3" t="e">
        <f t="shared" si="4"/>
        <v>#VALUE!</v>
      </c>
    </row>
    <row r="2824" ht="13.8" spans="1:7">
      <c r="A2824" s="1" t="s">
        <v>6</v>
      </c>
      <c r="B2824" s="2"/>
      <c r="C2824">
        <f t="shared" si="0"/>
        <v>0</v>
      </c>
      <c r="D2824">
        <f t="shared" si="1"/>
        <v>0</v>
      </c>
      <c r="E2824">
        <f t="shared" si="2"/>
        <v>0</v>
      </c>
      <c r="F2824" s="3">
        <f t="shared" si="3"/>
        <v>0</v>
      </c>
      <c r="G2824" s="3">
        <f t="shared" si="4"/>
        <v>0</v>
      </c>
    </row>
    <row r="2825" ht="13.8" spans="1:7">
      <c r="A2825" s="1" t="s">
        <v>6</v>
      </c>
      <c r="B2825" s="2"/>
      <c r="C2825">
        <f t="shared" si="0"/>
        <v>0</v>
      </c>
      <c r="D2825">
        <f t="shared" si="1"/>
        <v>0</v>
      </c>
      <c r="E2825">
        <f t="shared" si="2"/>
        <v>0</v>
      </c>
      <c r="F2825" s="3">
        <f t="shared" si="3"/>
        <v>0</v>
      </c>
      <c r="G2825" s="3">
        <f t="shared" si="4"/>
        <v>0</v>
      </c>
    </row>
    <row r="2826" ht="13.8" spans="1:7">
      <c r="A2826" s="1" t="s">
        <v>3</v>
      </c>
      <c r="B2826" s="2" t="s">
        <v>686</v>
      </c>
      <c r="C2826" t="e">
        <f t="shared" si="0"/>
        <v>#VALUE!</v>
      </c>
      <c r="D2826" t="e">
        <f t="shared" si="1"/>
        <v>#VALUE!</v>
      </c>
      <c r="E2826" t="e">
        <f t="shared" si="2"/>
        <v>#VALUE!</v>
      </c>
      <c r="F2826" s="3" t="e">
        <f t="shared" si="3"/>
        <v>#VALUE!</v>
      </c>
      <c r="G2826" s="3" t="e">
        <f t="shared" si="4"/>
        <v>#VALUE!</v>
      </c>
    </row>
    <row r="2827" ht="13.8" spans="1:7">
      <c r="A2827" s="1" t="s">
        <v>6</v>
      </c>
      <c r="B2827" s="2"/>
      <c r="C2827">
        <f t="shared" si="0"/>
        <v>0</v>
      </c>
      <c r="D2827">
        <f t="shared" si="1"/>
        <v>0</v>
      </c>
      <c r="E2827">
        <f t="shared" si="2"/>
        <v>0</v>
      </c>
      <c r="F2827" s="3">
        <f t="shared" si="3"/>
        <v>0</v>
      </c>
      <c r="G2827" s="3">
        <f t="shared" si="4"/>
        <v>0</v>
      </c>
    </row>
    <row r="2828" ht="13.8" spans="1:7">
      <c r="A2828" s="1" t="s">
        <v>3</v>
      </c>
      <c r="B2828" s="2" t="s">
        <v>600</v>
      </c>
      <c r="C2828" t="e">
        <f t="shared" si="0"/>
        <v>#VALUE!</v>
      </c>
      <c r="D2828" t="e">
        <f t="shared" si="1"/>
        <v>#VALUE!</v>
      </c>
      <c r="E2828" t="e">
        <f t="shared" si="2"/>
        <v>#VALUE!</v>
      </c>
      <c r="F2828" s="3" t="e">
        <f t="shared" si="3"/>
        <v>#VALUE!</v>
      </c>
      <c r="G2828" s="3" t="e">
        <f t="shared" si="4"/>
        <v>#VALUE!</v>
      </c>
    </row>
    <row r="2829" ht="13.8" spans="1:7">
      <c r="A2829" s="1" t="s">
        <v>6</v>
      </c>
      <c r="B2829" s="2"/>
      <c r="C2829">
        <f t="shared" si="0"/>
        <v>0</v>
      </c>
      <c r="D2829">
        <f t="shared" si="1"/>
        <v>0</v>
      </c>
      <c r="E2829">
        <f t="shared" si="2"/>
        <v>0</v>
      </c>
      <c r="F2829" s="3">
        <f t="shared" si="3"/>
        <v>0</v>
      </c>
      <c r="G2829" s="3">
        <f t="shared" si="4"/>
        <v>0</v>
      </c>
    </row>
    <row r="2830" ht="13.8" spans="1:7">
      <c r="A2830" s="1" t="s">
        <v>3</v>
      </c>
      <c r="B2830" s="2" t="s">
        <v>601</v>
      </c>
      <c r="C2830" t="e">
        <f t="shared" si="0"/>
        <v>#VALUE!</v>
      </c>
      <c r="D2830" t="e">
        <f t="shared" si="1"/>
        <v>#VALUE!</v>
      </c>
      <c r="E2830" t="e">
        <f t="shared" si="2"/>
        <v>#VALUE!</v>
      </c>
      <c r="F2830" s="3" t="e">
        <f t="shared" si="3"/>
        <v>#VALUE!</v>
      </c>
      <c r="G2830" s="3" t="e">
        <f t="shared" si="4"/>
        <v>#VALUE!</v>
      </c>
    </row>
    <row r="2831" ht="13.8" spans="1:7">
      <c r="A2831" s="1" t="s">
        <v>6</v>
      </c>
      <c r="B2831" s="2"/>
      <c r="C2831">
        <f t="shared" si="0"/>
        <v>0</v>
      </c>
      <c r="D2831">
        <f t="shared" si="1"/>
        <v>0</v>
      </c>
      <c r="E2831">
        <f t="shared" si="2"/>
        <v>0</v>
      </c>
      <c r="F2831" s="3">
        <f t="shared" si="3"/>
        <v>0</v>
      </c>
      <c r="G2831" s="3">
        <f t="shared" si="4"/>
        <v>0</v>
      </c>
    </row>
    <row r="2832" ht="13.8" spans="1:7">
      <c r="A2832" s="1" t="s">
        <v>3</v>
      </c>
      <c r="B2832" s="2" t="s">
        <v>602</v>
      </c>
      <c r="C2832" t="e">
        <f t="shared" si="0"/>
        <v>#VALUE!</v>
      </c>
      <c r="D2832" t="e">
        <f t="shared" si="1"/>
        <v>#VALUE!</v>
      </c>
      <c r="E2832" t="e">
        <f t="shared" si="2"/>
        <v>#VALUE!</v>
      </c>
      <c r="F2832" s="3" t="e">
        <f t="shared" si="3"/>
        <v>#VALUE!</v>
      </c>
      <c r="G2832" s="3" t="e">
        <f t="shared" si="4"/>
        <v>#VALUE!</v>
      </c>
    </row>
    <row r="2833" ht="13.8" spans="1:7">
      <c r="A2833" s="1" t="s">
        <v>6</v>
      </c>
      <c r="B2833" s="2"/>
      <c r="C2833">
        <f t="shared" si="0"/>
        <v>0</v>
      </c>
      <c r="D2833">
        <f t="shared" si="1"/>
        <v>0</v>
      </c>
      <c r="E2833">
        <f t="shared" si="2"/>
        <v>0</v>
      </c>
      <c r="F2833" s="3">
        <f t="shared" si="3"/>
        <v>0</v>
      </c>
      <c r="G2833" s="3">
        <f t="shared" si="4"/>
        <v>0</v>
      </c>
    </row>
    <row r="2834" ht="13.8" spans="1:7">
      <c r="A2834" s="1" t="s">
        <v>3</v>
      </c>
      <c r="B2834" s="2" t="s">
        <v>687</v>
      </c>
      <c r="C2834" t="e">
        <f t="shared" si="0"/>
        <v>#VALUE!</v>
      </c>
      <c r="D2834" t="e">
        <f t="shared" si="1"/>
        <v>#VALUE!</v>
      </c>
      <c r="E2834" t="e">
        <f t="shared" si="2"/>
        <v>#VALUE!</v>
      </c>
      <c r="F2834" s="3" t="e">
        <f t="shared" si="3"/>
        <v>#VALUE!</v>
      </c>
      <c r="G2834" s="3" t="e">
        <f t="shared" si="4"/>
        <v>#VALUE!</v>
      </c>
    </row>
    <row r="2835" ht="13.8" spans="1:7">
      <c r="A2835" s="1" t="s">
        <v>6</v>
      </c>
      <c r="B2835" s="2"/>
      <c r="C2835">
        <f t="shared" si="0"/>
        <v>0</v>
      </c>
      <c r="D2835">
        <f t="shared" si="1"/>
        <v>0</v>
      </c>
      <c r="E2835">
        <f t="shared" si="2"/>
        <v>0</v>
      </c>
      <c r="F2835" s="3">
        <f t="shared" si="3"/>
        <v>0</v>
      </c>
      <c r="G2835" s="3">
        <f t="shared" si="4"/>
        <v>0</v>
      </c>
    </row>
    <row r="2836" ht="39.6" spans="1:7">
      <c r="A2836" s="1" t="s">
        <v>3</v>
      </c>
      <c r="B2836" s="2" t="s">
        <v>55</v>
      </c>
      <c r="C2836" t="e">
        <f t="shared" si="0"/>
        <v>#VALUE!</v>
      </c>
      <c r="D2836" t="e">
        <f t="shared" si="1"/>
        <v>#VALUE!</v>
      </c>
      <c r="E2836" t="e">
        <f t="shared" si="2"/>
        <v>#VALUE!</v>
      </c>
      <c r="F2836" s="3">
        <f t="shared" si="3"/>
        <v>11</v>
      </c>
      <c r="G2836" s="3" t="e">
        <f t="shared" si="4"/>
        <v>#VALUE!</v>
      </c>
    </row>
    <row r="2837" ht="13.8" spans="1:7">
      <c r="A2837" s="1" t="s">
        <v>6</v>
      </c>
      <c r="B2837" s="2"/>
      <c r="C2837">
        <f t="shared" si="0"/>
        <v>0</v>
      </c>
      <c r="D2837">
        <f t="shared" si="1"/>
        <v>0</v>
      </c>
      <c r="E2837">
        <f t="shared" si="2"/>
        <v>0</v>
      </c>
      <c r="F2837" s="3">
        <f t="shared" si="3"/>
        <v>0</v>
      </c>
      <c r="G2837" s="3">
        <f t="shared" si="4"/>
        <v>0</v>
      </c>
    </row>
    <row r="2838" ht="26.4" spans="1:7">
      <c r="A2838" s="1" t="s">
        <v>3</v>
      </c>
      <c r="B2838" s="2" t="s">
        <v>195</v>
      </c>
      <c r="C2838" t="e">
        <f t="shared" si="0"/>
        <v>#VALUE!</v>
      </c>
      <c r="D2838" t="e">
        <f t="shared" si="1"/>
        <v>#VALUE!</v>
      </c>
      <c r="E2838" t="e">
        <f t="shared" si="2"/>
        <v>#VALUE!</v>
      </c>
      <c r="F2838" s="3">
        <f t="shared" si="3"/>
        <v>1</v>
      </c>
      <c r="G2838" s="3" t="e">
        <f t="shared" si="4"/>
        <v>#VALUE!</v>
      </c>
    </row>
    <row r="2839" ht="13.8" spans="1:7">
      <c r="A2839" s="1" t="s">
        <v>6</v>
      </c>
      <c r="B2839" s="2"/>
      <c r="C2839">
        <f t="shared" si="0"/>
        <v>0</v>
      </c>
      <c r="D2839">
        <f t="shared" si="1"/>
        <v>0</v>
      </c>
      <c r="E2839">
        <f t="shared" si="2"/>
        <v>0</v>
      </c>
      <c r="F2839" s="3">
        <f t="shared" si="3"/>
        <v>0</v>
      </c>
      <c r="G2839" s="3">
        <f t="shared" si="4"/>
        <v>0</v>
      </c>
    </row>
    <row r="2840" ht="52.8" spans="1:7">
      <c r="A2840" s="1" t="s">
        <v>3</v>
      </c>
      <c r="B2840" s="2" t="s">
        <v>592</v>
      </c>
      <c r="C2840" t="e">
        <f t="shared" si="0"/>
        <v>#VALUE!</v>
      </c>
      <c r="D2840" t="e">
        <f t="shared" si="1"/>
        <v>#VALUE!</v>
      </c>
      <c r="E2840" t="e">
        <f t="shared" si="2"/>
        <v>#VALUE!</v>
      </c>
      <c r="F2840" s="3" t="e">
        <f t="shared" si="3"/>
        <v>#VALUE!</v>
      </c>
      <c r="G2840" s="3" t="e">
        <f t="shared" si="4"/>
        <v>#VALUE!</v>
      </c>
    </row>
    <row r="2841" ht="13.8" spans="1:7">
      <c r="A2841" s="1" t="s">
        <v>6</v>
      </c>
      <c r="B2841" s="2"/>
      <c r="C2841">
        <f t="shared" si="0"/>
        <v>0</v>
      </c>
      <c r="D2841">
        <f t="shared" si="1"/>
        <v>0</v>
      </c>
      <c r="E2841">
        <f t="shared" si="2"/>
        <v>0</v>
      </c>
      <c r="F2841" s="3">
        <f t="shared" si="3"/>
        <v>0</v>
      </c>
      <c r="G2841" s="3">
        <f t="shared" si="4"/>
        <v>0</v>
      </c>
    </row>
    <row r="2842" ht="13.8" spans="1:7">
      <c r="A2842" s="1" t="s">
        <v>6</v>
      </c>
      <c r="B2842" s="2"/>
      <c r="C2842">
        <f t="shared" si="0"/>
        <v>0</v>
      </c>
      <c r="D2842">
        <f t="shared" si="1"/>
        <v>0</v>
      </c>
      <c r="E2842">
        <f t="shared" si="2"/>
        <v>0</v>
      </c>
      <c r="F2842" s="3">
        <f t="shared" si="3"/>
        <v>0</v>
      </c>
      <c r="G2842" s="3">
        <f t="shared" si="4"/>
        <v>0</v>
      </c>
    </row>
    <row r="2843" ht="39.6" spans="1:7">
      <c r="A2843" s="1" t="s">
        <v>3</v>
      </c>
      <c r="B2843" s="2" t="s">
        <v>55</v>
      </c>
      <c r="C2843" t="e">
        <f t="shared" si="0"/>
        <v>#VALUE!</v>
      </c>
      <c r="D2843" t="e">
        <f t="shared" si="1"/>
        <v>#VALUE!</v>
      </c>
      <c r="E2843" t="e">
        <f t="shared" si="2"/>
        <v>#VALUE!</v>
      </c>
      <c r="F2843" s="3">
        <f t="shared" si="3"/>
        <v>11</v>
      </c>
      <c r="G2843" s="3" t="e">
        <f t="shared" si="4"/>
        <v>#VALUE!</v>
      </c>
    </row>
    <row r="2844" ht="13.8" spans="1:7">
      <c r="A2844" s="1" t="s">
        <v>6</v>
      </c>
      <c r="B2844" s="2"/>
      <c r="C2844">
        <f t="shared" si="0"/>
        <v>0</v>
      </c>
      <c r="D2844">
        <f t="shared" si="1"/>
        <v>0</v>
      </c>
      <c r="E2844">
        <f t="shared" si="2"/>
        <v>0</v>
      </c>
      <c r="F2844" s="3">
        <f t="shared" si="3"/>
        <v>0</v>
      </c>
      <c r="G2844" s="3">
        <f t="shared" si="4"/>
        <v>0</v>
      </c>
    </row>
    <row r="2845" ht="39.6" spans="1:7">
      <c r="A2845" s="1" t="s">
        <v>3</v>
      </c>
      <c r="B2845" s="2" t="s">
        <v>55</v>
      </c>
      <c r="C2845" t="e">
        <f t="shared" si="0"/>
        <v>#VALUE!</v>
      </c>
      <c r="D2845" t="e">
        <f t="shared" si="1"/>
        <v>#VALUE!</v>
      </c>
      <c r="E2845" t="e">
        <f t="shared" si="2"/>
        <v>#VALUE!</v>
      </c>
      <c r="F2845" s="3">
        <f t="shared" si="3"/>
        <v>11</v>
      </c>
      <c r="G2845" s="3" t="e">
        <f t="shared" si="4"/>
        <v>#VALUE!</v>
      </c>
    </row>
    <row r="2846" ht="13.8" spans="1:7">
      <c r="A2846" s="1" t="s">
        <v>6</v>
      </c>
      <c r="B2846" s="2"/>
      <c r="C2846">
        <f t="shared" si="0"/>
        <v>0</v>
      </c>
      <c r="D2846">
        <f t="shared" si="1"/>
        <v>0</v>
      </c>
      <c r="E2846">
        <f t="shared" si="2"/>
        <v>0</v>
      </c>
      <c r="F2846" s="3">
        <f t="shared" si="3"/>
        <v>0</v>
      </c>
      <c r="G2846" s="3">
        <f t="shared" si="4"/>
        <v>0</v>
      </c>
    </row>
    <row r="2847" ht="39.6" spans="1:7">
      <c r="A2847" s="1" t="s">
        <v>3</v>
      </c>
      <c r="B2847" s="2" t="s">
        <v>55</v>
      </c>
      <c r="C2847" t="e">
        <f t="shared" si="0"/>
        <v>#VALUE!</v>
      </c>
      <c r="D2847" t="e">
        <f t="shared" si="1"/>
        <v>#VALUE!</v>
      </c>
      <c r="E2847" t="e">
        <f t="shared" si="2"/>
        <v>#VALUE!</v>
      </c>
      <c r="F2847" s="3">
        <f t="shared" si="3"/>
        <v>11</v>
      </c>
      <c r="G2847" s="3" t="e">
        <f t="shared" si="4"/>
        <v>#VALUE!</v>
      </c>
    </row>
    <row r="2848" ht="13.8" spans="1:7">
      <c r="A2848" s="1" t="s">
        <v>6</v>
      </c>
      <c r="B2848" s="2"/>
      <c r="C2848">
        <f t="shared" si="0"/>
        <v>0</v>
      </c>
      <c r="D2848">
        <f t="shared" si="1"/>
        <v>0</v>
      </c>
      <c r="E2848">
        <f t="shared" si="2"/>
        <v>0</v>
      </c>
      <c r="F2848" s="3">
        <f t="shared" si="3"/>
        <v>0</v>
      </c>
      <c r="G2848" s="3">
        <f t="shared" si="4"/>
        <v>0</v>
      </c>
    </row>
    <row r="2849" ht="13.8" spans="1:7">
      <c r="A2849" s="1" t="s">
        <v>6</v>
      </c>
      <c r="B2849" s="2"/>
      <c r="C2849">
        <f t="shared" si="0"/>
        <v>0</v>
      </c>
      <c r="D2849">
        <f t="shared" si="1"/>
        <v>0</v>
      </c>
      <c r="E2849">
        <f t="shared" si="2"/>
        <v>0</v>
      </c>
      <c r="F2849" s="3">
        <f t="shared" si="3"/>
        <v>0</v>
      </c>
      <c r="G2849" s="3">
        <f t="shared" si="4"/>
        <v>0</v>
      </c>
    </row>
    <row r="2850" ht="13.8" spans="1:7">
      <c r="A2850" s="1" t="s">
        <v>6</v>
      </c>
      <c r="B2850" s="2"/>
      <c r="C2850">
        <f t="shared" si="0"/>
        <v>0</v>
      </c>
      <c r="D2850">
        <f t="shared" si="1"/>
        <v>0</v>
      </c>
      <c r="E2850">
        <f t="shared" si="2"/>
        <v>0</v>
      </c>
      <c r="F2850" s="3">
        <f t="shared" si="3"/>
        <v>0</v>
      </c>
      <c r="G2850" s="3">
        <f t="shared" si="4"/>
        <v>0</v>
      </c>
    </row>
    <row r="2851" ht="13.8" spans="1:7">
      <c r="A2851" s="1" t="s">
        <v>6</v>
      </c>
      <c r="B2851" s="2"/>
      <c r="C2851">
        <f t="shared" si="0"/>
        <v>0</v>
      </c>
      <c r="D2851">
        <f t="shared" si="1"/>
        <v>0</v>
      </c>
      <c r="E2851">
        <f t="shared" si="2"/>
        <v>0</v>
      </c>
      <c r="F2851" s="3">
        <f t="shared" si="3"/>
        <v>0</v>
      </c>
      <c r="G2851" s="3">
        <f t="shared" si="4"/>
        <v>0</v>
      </c>
    </row>
    <row r="2852" ht="39.6" spans="1:7">
      <c r="A2852" s="1" t="s">
        <v>3</v>
      </c>
      <c r="B2852" s="2" t="s">
        <v>55</v>
      </c>
      <c r="C2852" t="e">
        <f t="shared" si="0"/>
        <v>#VALUE!</v>
      </c>
      <c r="D2852" t="e">
        <f t="shared" si="1"/>
        <v>#VALUE!</v>
      </c>
      <c r="E2852" t="e">
        <f t="shared" si="2"/>
        <v>#VALUE!</v>
      </c>
      <c r="F2852" s="3">
        <f t="shared" si="3"/>
        <v>11</v>
      </c>
      <c r="G2852" s="3" t="e">
        <f t="shared" si="4"/>
        <v>#VALUE!</v>
      </c>
    </row>
    <row r="2853" ht="13.8" spans="1:7">
      <c r="A2853" s="1" t="s">
        <v>6</v>
      </c>
      <c r="B2853" s="2"/>
      <c r="C2853">
        <f t="shared" si="0"/>
        <v>0</v>
      </c>
      <c r="D2853">
        <f t="shared" si="1"/>
        <v>0</v>
      </c>
      <c r="E2853">
        <f t="shared" si="2"/>
        <v>0</v>
      </c>
      <c r="F2853" s="3">
        <f t="shared" si="3"/>
        <v>0</v>
      </c>
      <c r="G2853" s="3">
        <f t="shared" si="4"/>
        <v>0</v>
      </c>
    </row>
    <row r="2854" ht="13.8" spans="1:7">
      <c r="A2854" s="1" t="s">
        <v>6</v>
      </c>
      <c r="B2854" s="2"/>
      <c r="C2854">
        <f t="shared" si="0"/>
        <v>0</v>
      </c>
      <c r="D2854">
        <f t="shared" si="1"/>
        <v>0</v>
      </c>
      <c r="E2854">
        <f t="shared" si="2"/>
        <v>0</v>
      </c>
      <c r="F2854" s="3">
        <f t="shared" si="3"/>
        <v>0</v>
      </c>
      <c r="G2854" s="3">
        <f t="shared" si="4"/>
        <v>0</v>
      </c>
    </row>
    <row r="2855" ht="52.8" spans="1:7">
      <c r="A2855" s="1" t="s">
        <v>3</v>
      </c>
      <c r="B2855" s="2" t="s">
        <v>646</v>
      </c>
      <c r="C2855" t="e">
        <f t="shared" si="0"/>
        <v>#VALUE!</v>
      </c>
      <c r="D2855" t="e">
        <f t="shared" si="1"/>
        <v>#VALUE!</v>
      </c>
      <c r="E2855" t="e">
        <f t="shared" si="2"/>
        <v>#VALUE!</v>
      </c>
      <c r="F2855" s="3" t="e">
        <f t="shared" si="3"/>
        <v>#VALUE!</v>
      </c>
      <c r="G2855" s="3" t="e">
        <f t="shared" si="4"/>
        <v>#VALUE!</v>
      </c>
    </row>
    <row r="2856" ht="13.8" spans="1:7">
      <c r="A2856" s="1" t="s">
        <v>6</v>
      </c>
      <c r="B2856" s="2"/>
      <c r="C2856">
        <f t="shared" si="0"/>
        <v>0</v>
      </c>
      <c r="D2856">
        <f t="shared" si="1"/>
        <v>0</v>
      </c>
      <c r="E2856">
        <f t="shared" si="2"/>
        <v>0</v>
      </c>
      <c r="F2856" s="3">
        <f t="shared" si="3"/>
        <v>0</v>
      </c>
      <c r="G2856" s="3">
        <f t="shared" si="4"/>
        <v>0</v>
      </c>
    </row>
    <row r="2857" ht="13.8" spans="1:7">
      <c r="A2857" s="1" t="s">
        <v>6</v>
      </c>
      <c r="B2857" s="2"/>
      <c r="C2857">
        <f t="shared" si="0"/>
        <v>0</v>
      </c>
      <c r="D2857">
        <f t="shared" si="1"/>
        <v>0</v>
      </c>
      <c r="E2857">
        <f t="shared" si="2"/>
        <v>0</v>
      </c>
      <c r="F2857" s="3">
        <f t="shared" si="3"/>
        <v>0</v>
      </c>
      <c r="G2857" s="3">
        <f t="shared" si="4"/>
        <v>0</v>
      </c>
    </row>
    <row r="2858" ht="13.8" spans="1:7">
      <c r="A2858" s="1" t="s">
        <v>6</v>
      </c>
      <c r="B2858" s="2"/>
      <c r="C2858">
        <f t="shared" si="0"/>
        <v>0</v>
      </c>
      <c r="D2858">
        <f t="shared" si="1"/>
        <v>0</v>
      </c>
      <c r="E2858">
        <f t="shared" si="2"/>
        <v>0</v>
      </c>
      <c r="F2858" s="3">
        <f t="shared" si="3"/>
        <v>0</v>
      </c>
      <c r="G2858" s="3">
        <f t="shared" si="4"/>
        <v>0</v>
      </c>
    </row>
    <row r="2859" ht="13.8" spans="1:7">
      <c r="A2859" s="1" t="s">
        <v>6</v>
      </c>
      <c r="B2859" s="2"/>
      <c r="C2859">
        <f t="shared" si="0"/>
        <v>0</v>
      </c>
      <c r="D2859">
        <f t="shared" si="1"/>
        <v>0</v>
      </c>
      <c r="E2859">
        <f t="shared" si="2"/>
        <v>0</v>
      </c>
      <c r="F2859" s="3">
        <f t="shared" si="3"/>
        <v>0</v>
      </c>
      <c r="G2859" s="3">
        <f t="shared" si="4"/>
        <v>0</v>
      </c>
    </row>
    <row r="2860" ht="13.8" spans="1:7">
      <c r="A2860" s="1" t="s">
        <v>6</v>
      </c>
      <c r="B2860" s="2"/>
      <c r="C2860">
        <f t="shared" si="0"/>
        <v>0</v>
      </c>
      <c r="D2860">
        <f t="shared" si="1"/>
        <v>0</v>
      </c>
      <c r="E2860">
        <f t="shared" si="2"/>
        <v>0</v>
      </c>
      <c r="F2860" s="3">
        <f t="shared" si="3"/>
        <v>0</v>
      </c>
      <c r="G2860" s="3">
        <f t="shared" si="4"/>
        <v>0</v>
      </c>
    </row>
    <row r="2861" ht="13.8" spans="1:7">
      <c r="A2861" s="1" t="s">
        <v>6</v>
      </c>
      <c r="B2861" s="2"/>
      <c r="C2861">
        <f t="shared" si="0"/>
        <v>0</v>
      </c>
      <c r="D2861">
        <f t="shared" si="1"/>
        <v>0</v>
      </c>
      <c r="E2861">
        <f t="shared" si="2"/>
        <v>0</v>
      </c>
      <c r="F2861" s="3">
        <f t="shared" si="3"/>
        <v>0</v>
      </c>
      <c r="G2861" s="3">
        <f t="shared" si="4"/>
        <v>0</v>
      </c>
    </row>
    <row r="2862" ht="13.8" spans="1:7">
      <c r="A2862" s="1" t="s">
        <v>6</v>
      </c>
      <c r="B2862" s="2"/>
      <c r="C2862">
        <f t="shared" si="0"/>
        <v>0</v>
      </c>
      <c r="D2862">
        <f t="shared" si="1"/>
        <v>0</v>
      </c>
      <c r="E2862">
        <f t="shared" si="2"/>
        <v>0</v>
      </c>
      <c r="F2862" s="3">
        <f t="shared" si="3"/>
        <v>0</v>
      </c>
      <c r="G2862" s="3">
        <f t="shared" si="4"/>
        <v>0</v>
      </c>
    </row>
    <row r="2863" ht="13.8" spans="1:7">
      <c r="A2863" s="1" t="s">
        <v>6</v>
      </c>
      <c r="B2863" s="2"/>
      <c r="C2863">
        <f t="shared" si="0"/>
        <v>0</v>
      </c>
      <c r="D2863">
        <f t="shared" si="1"/>
        <v>0</v>
      </c>
      <c r="E2863">
        <f t="shared" si="2"/>
        <v>0</v>
      </c>
      <c r="F2863" s="3">
        <f t="shared" si="3"/>
        <v>0</v>
      </c>
      <c r="G2863" s="3">
        <f t="shared" si="4"/>
        <v>0</v>
      </c>
    </row>
    <row r="2864" ht="26.4" spans="1:7">
      <c r="A2864" s="1" t="s">
        <v>3</v>
      </c>
      <c r="B2864" s="2" t="s">
        <v>195</v>
      </c>
      <c r="C2864" t="e">
        <f t="shared" si="0"/>
        <v>#VALUE!</v>
      </c>
      <c r="D2864" t="e">
        <f t="shared" si="1"/>
        <v>#VALUE!</v>
      </c>
      <c r="E2864" t="e">
        <f t="shared" si="2"/>
        <v>#VALUE!</v>
      </c>
      <c r="F2864" s="3">
        <f t="shared" si="3"/>
        <v>1</v>
      </c>
      <c r="G2864" s="3" t="e">
        <f t="shared" si="4"/>
        <v>#VALUE!</v>
      </c>
    </row>
    <row r="2865" ht="13.8" spans="1:7">
      <c r="A2865" s="1" t="s">
        <v>6</v>
      </c>
      <c r="B2865" s="2"/>
      <c r="C2865">
        <f t="shared" si="0"/>
        <v>0</v>
      </c>
      <c r="D2865">
        <f t="shared" si="1"/>
        <v>0</v>
      </c>
      <c r="E2865">
        <f t="shared" si="2"/>
        <v>0</v>
      </c>
      <c r="F2865" s="3">
        <f t="shared" si="3"/>
        <v>0</v>
      </c>
      <c r="G2865" s="3">
        <f t="shared" si="4"/>
        <v>0</v>
      </c>
    </row>
    <row r="2866" ht="13.8" spans="1:7">
      <c r="A2866" s="1" t="s">
        <v>6</v>
      </c>
      <c r="B2866" s="2"/>
      <c r="C2866">
        <f t="shared" si="0"/>
        <v>0</v>
      </c>
      <c r="D2866">
        <f t="shared" si="1"/>
        <v>0</v>
      </c>
      <c r="E2866">
        <f t="shared" si="2"/>
        <v>0</v>
      </c>
      <c r="F2866" s="3">
        <f t="shared" si="3"/>
        <v>0</v>
      </c>
      <c r="G2866" s="3">
        <f t="shared" si="4"/>
        <v>0</v>
      </c>
    </row>
    <row r="2867" ht="39.6" spans="1:7">
      <c r="A2867" s="1" t="s">
        <v>3</v>
      </c>
      <c r="B2867" s="2" t="s">
        <v>55</v>
      </c>
      <c r="C2867" t="e">
        <f t="shared" si="0"/>
        <v>#VALUE!</v>
      </c>
      <c r="D2867" t="e">
        <f t="shared" si="1"/>
        <v>#VALUE!</v>
      </c>
      <c r="E2867" t="e">
        <f t="shared" si="2"/>
        <v>#VALUE!</v>
      </c>
      <c r="F2867" s="3">
        <f t="shared" si="3"/>
        <v>11</v>
      </c>
      <c r="G2867" s="3" t="e">
        <f t="shared" si="4"/>
        <v>#VALUE!</v>
      </c>
    </row>
    <row r="2868" ht="13.8" spans="1:7">
      <c r="A2868" s="1" t="s">
        <v>6</v>
      </c>
      <c r="B2868" s="2"/>
      <c r="C2868">
        <f t="shared" si="0"/>
        <v>0</v>
      </c>
      <c r="D2868">
        <f t="shared" si="1"/>
        <v>0</v>
      </c>
      <c r="E2868">
        <f t="shared" si="2"/>
        <v>0</v>
      </c>
      <c r="F2868" s="3">
        <f t="shared" si="3"/>
        <v>0</v>
      </c>
      <c r="G2868" s="3">
        <f t="shared" si="4"/>
        <v>0</v>
      </c>
    </row>
    <row r="2869" ht="13.8" spans="1:7">
      <c r="A2869" s="1" t="s">
        <v>3</v>
      </c>
      <c r="B2869" s="2" t="s">
        <v>650</v>
      </c>
      <c r="C2869" t="e">
        <f t="shared" si="0"/>
        <v>#VALUE!</v>
      </c>
      <c r="D2869" t="e">
        <f t="shared" si="1"/>
        <v>#VALUE!</v>
      </c>
      <c r="E2869" t="e">
        <f t="shared" si="2"/>
        <v>#VALUE!</v>
      </c>
      <c r="F2869" s="3" t="e">
        <f t="shared" si="3"/>
        <v>#VALUE!</v>
      </c>
      <c r="G2869" s="3" t="e">
        <f t="shared" si="4"/>
        <v>#VALUE!</v>
      </c>
    </row>
    <row r="2870" ht="13.8" spans="1:7">
      <c r="A2870" s="1" t="s">
        <v>6</v>
      </c>
      <c r="B2870" s="2"/>
      <c r="C2870">
        <f t="shared" si="0"/>
        <v>0</v>
      </c>
      <c r="D2870">
        <f t="shared" si="1"/>
        <v>0</v>
      </c>
      <c r="E2870">
        <f t="shared" si="2"/>
        <v>0</v>
      </c>
      <c r="F2870" s="3">
        <f t="shared" si="3"/>
        <v>0</v>
      </c>
      <c r="G2870" s="3">
        <f t="shared" si="4"/>
        <v>0</v>
      </c>
    </row>
    <row r="2871" ht="26.4" spans="1:7">
      <c r="A2871" s="1" t="s">
        <v>3</v>
      </c>
      <c r="B2871" s="2" t="s">
        <v>195</v>
      </c>
      <c r="C2871" t="e">
        <f t="shared" si="0"/>
        <v>#VALUE!</v>
      </c>
      <c r="D2871" t="e">
        <f t="shared" si="1"/>
        <v>#VALUE!</v>
      </c>
      <c r="E2871" t="e">
        <f t="shared" si="2"/>
        <v>#VALUE!</v>
      </c>
      <c r="F2871" s="3">
        <f t="shared" si="3"/>
        <v>1</v>
      </c>
      <c r="G2871" s="3" t="e">
        <f t="shared" si="4"/>
        <v>#VALUE!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Сводная</vt:lpstr>
      <vt:lpstr>Гистограмма длин</vt:lpstr>
      <vt:lpstr>Гистограмма по пересечениям</vt:lpstr>
      <vt:lpstr>Типы белков</vt:lpstr>
      <vt:lpstr>Статистика по распределению</vt:lpstr>
      <vt:lpstr>Теория равномерности</vt:lpstr>
      <vt:lpstr>Квазиопероны</vt:lpstr>
      <vt:lpstr>Пересечения</vt:lpstr>
      <vt:lpstr>info_types</vt:lpstr>
      <vt:lpstr>inf0</vt:lpstr>
      <vt:lpstr>info_main</vt:lpstr>
      <vt:lpstr>kwyzy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2018-12-19T22:23:10Z</dcterms:created>
  <dcterms:modified xsi:type="dcterms:W3CDTF">2018-12-19T22:24:06Z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